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\Mi unidad\Presupuestos MIR\PRESUPUESTO 2023\4.2 CACOMyM 2do Trim\1.1 Cédula 2T\"/>
    </mc:Choice>
  </mc:AlternateContent>
  <xr:revisionPtr revIDLastSave="0" documentId="13_ncr:1_{6D957BC8-7EA9-47BB-938B-FA2F33D1D645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CEDULA EJE4 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2" l="1"/>
  <c r="N15" i="2" l="1"/>
  <c r="N17" i="2"/>
  <c r="N19" i="2"/>
  <c r="N21" i="2"/>
  <c r="N23" i="2"/>
  <c r="N25" i="2"/>
  <c r="N27" i="2"/>
  <c r="N29" i="2"/>
  <c r="N31" i="2"/>
  <c r="N33" i="2"/>
  <c r="N35" i="2"/>
  <c r="N37" i="2"/>
  <c r="N39" i="2"/>
  <c r="N41" i="2"/>
  <c r="N43" i="2"/>
  <c r="N45" i="2"/>
  <c r="N47" i="2"/>
  <c r="N49" i="2"/>
  <c r="N51" i="2"/>
  <c r="N53" i="2"/>
  <c r="N55" i="2"/>
  <c r="N57" i="2"/>
  <c r="N59" i="2"/>
  <c r="N61" i="2"/>
  <c r="H15" i="2" l="1"/>
  <c r="O15" i="2" s="1"/>
  <c r="H17" i="2"/>
  <c r="O17" i="2" s="1"/>
  <c r="H61" i="2" l="1"/>
  <c r="O61" i="2" s="1"/>
  <c r="H59" i="2"/>
  <c r="O59" i="2" s="1"/>
  <c r="H57" i="2"/>
  <c r="O57" i="2" s="1"/>
  <c r="H55" i="2"/>
  <c r="O55" i="2" s="1"/>
  <c r="H53" i="2"/>
  <c r="O53" i="2" s="1"/>
  <c r="H51" i="2"/>
  <c r="O51" i="2" s="1"/>
  <c r="H49" i="2"/>
  <c r="O49" i="2" s="1"/>
  <c r="H47" i="2"/>
  <c r="O47" i="2" s="1"/>
  <c r="H45" i="2"/>
  <c r="O45" i="2" s="1"/>
  <c r="H43" i="2"/>
  <c r="O43" i="2" s="1"/>
  <c r="H41" i="2"/>
  <c r="O41" i="2" s="1"/>
  <c r="H39" i="2"/>
  <c r="O39" i="2" s="1"/>
  <c r="H37" i="2"/>
  <c r="O37" i="2" s="1"/>
  <c r="H33" i="2"/>
  <c r="O33" i="2" s="1"/>
  <c r="H31" i="2"/>
  <c r="O31" i="2" s="1"/>
  <c r="H23" i="2"/>
  <c r="O23" i="2" s="1"/>
  <c r="H21" i="2"/>
  <c r="O21" i="2" s="1"/>
  <c r="H19" i="2"/>
  <c r="O19" i="2" s="1"/>
  <c r="H35" i="2"/>
  <c r="O35" i="2" s="1"/>
  <c r="N13" i="2"/>
  <c r="H29" i="2"/>
  <c r="O29" i="2" s="1"/>
  <c r="H27" i="2"/>
  <c r="O27" i="2" s="1"/>
  <c r="H25" i="2"/>
  <c r="O25" i="2" s="1"/>
</calcChain>
</file>

<file path=xl/sharedStrings.xml><?xml version="1.0" encoding="utf-8"?>
<sst xmlns="http://schemas.openxmlformats.org/spreadsheetml/2006/main" count="222" uniqueCount="105">
  <si>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</si>
  <si>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</si>
  <si>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</si>
  <si>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</si>
  <si>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</si>
  <si>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</si>
  <si>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</si>
  <si>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</si>
  <si>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</si>
  <si>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</si>
  <si>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</si>
  <si>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</si>
  <si>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</si>
  <si>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</si>
  <si>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</si>
  <si>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ANUAL</t>
  </si>
  <si>
    <t>-</t>
  </si>
  <si>
    <t>Descendente</t>
  </si>
  <si>
    <t>Anual</t>
  </si>
  <si>
    <t>NO</t>
  </si>
  <si>
    <t>Descendente
Regular</t>
  </si>
  <si>
    <t xml:space="preserve">PROGRAMA PRESUPUESTARIO ANUAL: </t>
  </si>
  <si>
    <t>SENTIDO DEL INDICADOR
(ascendente, descendente, regular o nominal)</t>
  </si>
  <si>
    <t>TRIMESTRAL</t>
  </si>
  <si>
    <t>Ascendente</t>
  </si>
  <si>
    <t>Trimestral</t>
  </si>
  <si>
    <t>SI</t>
  </si>
  <si>
    <t>Semestral</t>
  </si>
  <si>
    <t>E-PPA 4.17 PROGRAMA DEPORTE SÍN LIMITES</t>
  </si>
  <si>
    <t>PERÍODO QUE SE INFORMA: DEL 1 DE ABRIL AL 30 DE JUNIO DEL 2023</t>
  </si>
  <si>
    <r>
      <t xml:space="preserve">F. 4.17.1: </t>
    </r>
    <r>
      <rPr>
        <sz val="11"/>
        <rFont val="Calibri"/>
        <family val="2"/>
        <scheme val="minor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</si>
  <si>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r>
      <t xml:space="preserve">C. 4.17.1.1.1 </t>
    </r>
    <r>
      <rPr>
        <sz val="11"/>
        <rFont val="Calibri"/>
        <family val="2"/>
        <scheme val="minor"/>
      </rPr>
      <t>Registros de finanzas públicas realizadas</t>
    </r>
  </si>
  <si>
    <r>
      <rPr>
        <b/>
        <sz val="11"/>
        <rFont val="Calibri"/>
        <family val="2"/>
        <scheme val="minor"/>
      </rPr>
      <t>PFR:</t>
    </r>
    <r>
      <rPr>
        <sz val="11"/>
        <rFont val="Calibri"/>
        <family val="2"/>
        <scheme val="minor"/>
      </rPr>
      <t xml:space="preserve"> Porcentaje de registros de finanzas públicas realizadas.</t>
    </r>
  </si>
  <si>
    <r>
      <t xml:space="preserve">A. 4.17.1.1.1.1 </t>
    </r>
    <r>
      <rPr>
        <sz val="11"/>
        <rFont val="Calibri"/>
        <family val="2"/>
        <scheme val="minor"/>
      </rPr>
      <t>Realización de reportes administrativos y contables</t>
    </r>
  </si>
  <si>
    <r>
      <rPr>
        <b/>
        <sz val="11"/>
        <rFont val="Calibri"/>
        <family val="2"/>
        <scheme val="minor"/>
      </rPr>
      <t xml:space="preserve">PACR: </t>
    </r>
    <r>
      <rPr>
        <sz val="11"/>
        <rFont val="Calibri"/>
        <family val="2"/>
        <scheme val="minor"/>
      </rPr>
      <t>Porcentaje de reportes administrativos y contables realizados.</t>
    </r>
  </si>
  <si>
    <r>
      <t xml:space="preserve">C. 4.17.1.1.2 </t>
    </r>
    <r>
      <rPr>
        <sz val="11"/>
        <rFont val="Calibri"/>
        <family val="2"/>
        <scheme val="minor"/>
      </rPr>
      <t>Espacios deportivos atendidos.</t>
    </r>
  </si>
  <si>
    <r>
      <rPr>
        <b/>
        <sz val="11"/>
        <rFont val="Calibri"/>
        <family val="2"/>
        <scheme val="minor"/>
      </rPr>
      <t>PMPCED</t>
    </r>
    <r>
      <rPr>
        <sz val="11"/>
        <rFont val="Calibri"/>
        <family val="2"/>
        <scheme val="minor"/>
      </rPr>
      <t xml:space="preserve">: Porcentaje de Mantenimiento Preventivo y Creación de Espacios Deportivos </t>
    </r>
  </si>
  <si>
    <r>
      <t xml:space="preserve">A. 4.17.1.1.2.1 </t>
    </r>
    <r>
      <rPr>
        <sz val="11"/>
        <rFont val="Calibri"/>
        <family val="2"/>
        <scheme val="minor"/>
      </rPr>
      <t>Realización de mantenimiento de instalaciones deportivas.</t>
    </r>
  </si>
  <si>
    <r>
      <rPr>
        <b/>
        <sz val="11"/>
        <rFont val="Calibri"/>
        <family val="2"/>
        <scheme val="minor"/>
      </rPr>
      <t>PMDR:</t>
    </r>
    <r>
      <rPr>
        <sz val="11"/>
        <rFont val="Calibri"/>
        <family val="2"/>
        <scheme val="minor"/>
      </rPr>
      <t xml:space="preserve"> Porcentaje de metros cuadrados de mantenimiento en instalaciones deportivas realizados.</t>
    </r>
  </si>
  <si>
    <r>
      <t xml:space="preserve">C. 4.17.1.1.3 </t>
    </r>
    <r>
      <rPr>
        <sz val="11"/>
        <rFont val="Calibri"/>
        <family val="2"/>
        <scheme val="minor"/>
      </rPr>
      <t>Recursos económicos y en especie a favor de la práctica deportiva ejercidos</t>
    </r>
  </si>
  <si>
    <r>
      <rPr>
        <b/>
        <sz val="11"/>
        <rFont val="Calibri"/>
        <family val="2"/>
        <scheme val="minor"/>
      </rPr>
      <t xml:space="preserve">PIADR: </t>
    </r>
    <r>
      <rPr>
        <sz val="11"/>
        <rFont val="Calibri"/>
        <family val="2"/>
        <scheme val="minor"/>
      </rPr>
      <t>Impulsos de actividades deportivas y recreativas. económicos o en especie ejercidos.</t>
    </r>
  </si>
  <si>
    <r>
      <t xml:space="preserve">A. 4.17.1.1.3.1 </t>
    </r>
    <r>
      <rPr>
        <sz val="11"/>
        <rFont val="Calibri"/>
        <family val="2"/>
        <scheme val="minor"/>
      </rPr>
      <t>Entrega de incentivos a talentos deportivos</t>
    </r>
  </si>
  <si>
    <r>
      <rPr>
        <b/>
        <sz val="11"/>
        <rFont val="Calibri"/>
        <family val="2"/>
        <scheme val="minor"/>
      </rPr>
      <t xml:space="preserve">PITD: </t>
    </r>
    <r>
      <rPr>
        <sz val="11"/>
        <rFont val="Calibri"/>
        <family val="2"/>
        <scheme val="minor"/>
      </rPr>
      <t>Porcentaje de incentivos para talentos deportivos</t>
    </r>
  </si>
  <si>
    <r>
      <t xml:space="preserve">A. 4.17.1.1.3.2 </t>
    </r>
    <r>
      <rPr>
        <sz val="11"/>
        <rFont val="Calibri"/>
        <family val="2"/>
        <scheme val="minor"/>
      </rPr>
      <t>Brindar atenciones en rehabilitación y nutrición a deportistas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</si>
  <si>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PARNB</t>
    </r>
    <r>
      <rPr>
        <sz val="11"/>
        <rFont val="Calibri"/>
        <family val="2"/>
        <scheme val="minor"/>
      </rPr>
      <t>: Porcentaje de atenciones en rehabilitación y nutrición brindadas</t>
    </r>
  </si>
  <si>
    <r>
      <t xml:space="preserve">A. 4.17.1.1.3.3 </t>
    </r>
    <r>
      <rPr>
        <sz val="11"/>
        <rFont val="Calibri"/>
        <family val="2"/>
        <scheme val="minor"/>
      </rPr>
      <t>Realización del Maratón Internacional de Cancún con apoyos a atletas participantes.</t>
    </r>
  </si>
  <si>
    <r>
      <rPr>
        <b/>
        <sz val="11"/>
        <rFont val="Calibri"/>
        <family val="2"/>
        <scheme val="minor"/>
      </rPr>
      <t>PAME:</t>
    </r>
    <r>
      <rPr>
        <sz val="11"/>
        <rFont val="Calibri"/>
        <family val="2"/>
        <scheme val="minor"/>
      </rPr>
      <t xml:space="preserve"> Porcentaje de apoyos a atletas de la Maratón entregados.</t>
    </r>
  </si>
  <si>
    <r>
      <t xml:space="preserve">A. 4.17.1.1.3.4 </t>
    </r>
    <r>
      <rPr>
        <sz val="11"/>
        <rFont val="Calibri"/>
        <family val="2"/>
        <scheme val="minor"/>
      </rPr>
      <t>Coordinación de actividades deportivas</t>
    </r>
  </si>
  <si>
    <r>
      <rPr>
        <b/>
        <sz val="11"/>
        <rFont val="Calibri"/>
        <family val="2"/>
        <scheme val="minor"/>
      </rPr>
      <t>PADC:</t>
    </r>
    <r>
      <rPr>
        <sz val="11"/>
        <rFont val="Calibri"/>
        <family val="2"/>
        <scheme val="minor"/>
      </rPr>
      <t xml:space="preserve"> Actividades deportivas coordinadas</t>
    </r>
  </si>
  <si>
    <r>
      <t xml:space="preserve">C. 4.17.1.1.4 </t>
    </r>
    <r>
      <rPr>
        <sz val="11"/>
        <rFont val="Calibri"/>
        <family val="2"/>
        <scheme val="minor"/>
      </rPr>
      <t>Eventos deportivos Federados realizados.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</si>
  <si>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PADO:</t>
    </r>
    <r>
      <rPr>
        <sz val="11"/>
        <rFont val="Calibri"/>
        <family val="2"/>
        <scheme val="minor"/>
      </rPr>
      <t xml:space="preserve"> Porcentaje de Actividades deportivas Organizadas realizados. </t>
    </r>
  </si>
  <si>
    <r>
      <t xml:space="preserve">A. 4.17.1.1.4.1 </t>
    </r>
    <r>
      <rPr>
        <sz val="11"/>
        <rFont val="Calibri"/>
        <family val="2"/>
        <scheme val="minor"/>
      </rPr>
      <t>Coordinación de eventos deportivos Federados.</t>
    </r>
  </si>
  <si>
    <r>
      <rPr>
        <b/>
        <sz val="11"/>
        <rFont val="Calibri"/>
        <family val="2"/>
        <scheme val="minor"/>
      </rPr>
      <t>PEDFC:</t>
    </r>
    <r>
      <rPr>
        <sz val="11"/>
        <rFont val="Calibri"/>
        <family val="2"/>
        <scheme val="minor"/>
      </rPr>
      <t xml:space="preserve"> Porcentaje de eventos deportivos federados coordinados. </t>
    </r>
  </si>
  <si>
    <r>
      <t xml:space="preserve">C. 4.17.1.1.5 </t>
    </r>
    <r>
      <rPr>
        <sz val="11"/>
        <rFont val="Calibri"/>
        <family val="2"/>
        <scheme val="minor"/>
      </rPr>
      <t xml:space="preserve">Eventos deportivos de categoría estudiantil realizados </t>
    </r>
  </si>
  <si>
    <r>
      <rPr>
        <b/>
        <sz val="11"/>
        <rFont val="Calibri"/>
        <family val="2"/>
        <scheme val="minor"/>
      </rPr>
      <t>PED:</t>
    </r>
    <r>
      <rPr>
        <sz val="11"/>
        <rFont val="Calibri"/>
        <family val="2"/>
        <scheme val="minor"/>
      </rPr>
      <t xml:space="preserve"> Porcentaje de Estímulos a deportistas</t>
    </r>
  </si>
  <si>
    <r>
      <t xml:space="preserve">A. 4.17.1.1.5.1 </t>
    </r>
    <r>
      <rPr>
        <sz val="11"/>
        <rFont val="Calibri"/>
        <family val="2"/>
        <scheme val="minor"/>
      </rPr>
      <t xml:space="preserve">Participación de deportistas seleccionados(as) de los Juegos Municipales de la CONADE </t>
    </r>
  </si>
  <si>
    <r>
      <rPr>
        <b/>
        <sz val="11"/>
        <rFont val="Calibri"/>
        <family val="2"/>
        <scheme val="minor"/>
      </rPr>
      <t>PDSP:</t>
    </r>
    <r>
      <rPr>
        <sz val="11"/>
        <rFont val="Calibri"/>
        <family val="2"/>
        <scheme val="minor"/>
      </rPr>
      <t xml:space="preserve"> Porcentaje de deportistas seleccionadas(os) participantes.</t>
    </r>
  </si>
  <si>
    <r>
      <t xml:space="preserve">A. 4.17.1.1.5.2 </t>
    </r>
    <r>
      <rPr>
        <sz val="11"/>
        <rFont val="Calibri"/>
        <family val="2"/>
        <scheme val="minor"/>
      </rPr>
      <t>Premiación a atletas destacadas(os) con el Mérito Deportiv</t>
    </r>
    <r>
      <rPr>
        <b/>
        <sz val="11"/>
        <rFont val="Calibri"/>
        <family val="2"/>
        <scheme val="minor"/>
      </rPr>
      <t xml:space="preserve">o </t>
    </r>
  </si>
  <si>
    <r>
      <rPr>
        <b/>
        <sz val="11"/>
        <rFont val="Calibri"/>
        <family val="2"/>
        <scheme val="minor"/>
      </rPr>
      <t>PATP:</t>
    </r>
    <r>
      <rPr>
        <sz val="11"/>
        <rFont val="Calibri"/>
        <family val="2"/>
        <scheme val="minor"/>
      </rPr>
      <t xml:space="preserve"> Porcentaje de atletas premiadas(os) con el mérito deportivo.</t>
    </r>
  </si>
  <si>
    <r>
      <t xml:space="preserve">A. 4.17.1.1.5.3 </t>
    </r>
    <r>
      <rPr>
        <sz val="11"/>
        <rFont val="Calibri"/>
        <family val="2"/>
        <scheme val="minor"/>
      </rPr>
      <t>Realización de curso de verano Baaxlob Palaloob</t>
    </r>
  </si>
  <si>
    <r>
      <rPr>
        <b/>
        <sz val="11"/>
        <rFont val="Calibri"/>
        <family val="2"/>
        <scheme val="minor"/>
      </rPr>
      <t xml:space="preserve">PNCV: </t>
    </r>
    <r>
      <rPr>
        <sz val="11"/>
        <rFont val="Calibri"/>
        <family val="2"/>
        <scheme val="minor"/>
      </rPr>
      <t>Porcentaje de niñas y niños del participantes curso de verano.</t>
    </r>
  </si>
  <si>
    <r>
      <t xml:space="preserve">C. 4.17.1.1.6 </t>
    </r>
    <r>
      <rPr>
        <sz val="11"/>
        <rFont val="Calibri"/>
        <family val="2"/>
        <scheme val="minor"/>
      </rPr>
      <t>Eventos deportivos populares organizados.</t>
    </r>
  </si>
  <si>
    <r>
      <rPr>
        <b/>
        <sz val="11"/>
        <rFont val="Calibri"/>
        <family val="2"/>
        <scheme val="minor"/>
      </rPr>
      <t>PEPO:</t>
    </r>
    <r>
      <rPr>
        <sz val="11"/>
        <rFont val="Calibri"/>
        <family val="2"/>
        <scheme val="minor"/>
      </rPr>
      <t xml:space="preserve"> Porcentaje de eventos populares organizados.</t>
    </r>
  </si>
  <si>
    <r>
      <t xml:space="preserve">A. 4.17.1.1.6.1 </t>
    </r>
    <r>
      <rPr>
        <sz val="11"/>
        <rFont val="Calibri"/>
        <family val="2"/>
        <scheme val="minor"/>
      </rPr>
      <t>Conformación de comités deportivos.</t>
    </r>
  </si>
  <si>
    <r>
      <rPr>
        <b/>
        <sz val="11"/>
        <rFont val="Calibri"/>
        <family val="2"/>
        <scheme val="minor"/>
      </rPr>
      <t>PCDC:</t>
    </r>
    <r>
      <rPr>
        <sz val="11"/>
        <rFont val="Calibri"/>
        <family val="2"/>
        <scheme val="minor"/>
      </rPr>
      <t xml:space="preserve"> Porcentaje de comités deportivos</t>
    </r>
  </si>
  <si>
    <r>
      <t xml:space="preserve">A. 4.17.1.1.6.2 </t>
    </r>
    <r>
      <rPr>
        <sz val="11"/>
        <rFont val="Calibri"/>
        <family val="2"/>
        <scheme val="minor"/>
      </rPr>
      <t>Promoción Deportiva Popular</t>
    </r>
  </si>
  <si>
    <r>
      <rPr>
        <b/>
        <sz val="11"/>
        <rFont val="Calibri"/>
        <family val="2"/>
        <scheme val="minor"/>
      </rPr>
      <t>PCEDP</t>
    </r>
    <r>
      <rPr>
        <sz val="11"/>
        <rFont val="Calibri"/>
        <family val="2"/>
        <scheme val="minor"/>
      </rPr>
      <t>: Porcentaje de Ciudadanos en Eventos Deportivos Populares</t>
    </r>
  </si>
  <si>
    <r>
      <t xml:space="preserve">A. 4.17.1.1.6.3 </t>
    </r>
    <r>
      <rPr>
        <sz val="11"/>
        <rFont val="Calibri"/>
        <family val="2"/>
        <scheme val="minor"/>
      </rPr>
      <t>Representación en los Juegos Nacionales Populares etapa Municipal</t>
    </r>
  </si>
  <si>
    <r>
      <rPr>
        <b/>
        <sz val="11"/>
        <rFont val="Calibri"/>
        <family val="2"/>
        <scheme val="minor"/>
      </rPr>
      <t>PDJP:</t>
    </r>
    <r>
      <rPr>
        <sz val="11"/>
        <rFont val="Calibri"/>
        <family val="2"/>
        <scheme val="minor"/>
      </rPr>
      <t xml:space="preserve"> Porcentaje de Deportistas en la Representación de los Juegos Nacionales Populares etapa Municipal</t>
    </r>
  </si>
  <si>
    <r>
      <t>C. 4.17.1.1.7</t>
    </r>
    <r>
      <rPr>
        <sz val="11"/>
        <rFont val="Calibri"/>
        <family val="2"/>
        <scheme val="minor"/>
      </rPr>
      <t xml:space="preserve"> Organización de eventos de deporte adaptado dirigidos  a deportistas seleccionados.</t>
    </r>
  </si>
  <si>
    <r>
      <rPr>
        <b/>
        <sz val="11"/>
        <rFont val="Calibri"/>
        <family val="2"/>
        <scheme val="minor"/>
      </rPr>
      <t>PDS:</t>
    </r>
    <r>
      <rPr>
        <sz val="11"/>
        <rFont val="Calibri"/>
        <family val="2"/>
        <scheme val="minor"/>
      </rPr>
      <t xml:space="preserve"> Porcentaje de deportistas seleccionadas(os) participantes</t>
    </r>
  </si>
  <si>
    <r>
      <t xml:space="preserve">A. 4.17.1.1.7.1 </t>
    </r>
    <r>
      <rPr>
        <sz val="11"/>
        <rFont val="Calibri"/>
        <family val="2"/>
        <scheme val="minor"/>
      </rPr>
      <t>Realización de los Juegos Paranacionales en la etapa Municipal.</t>
    </r>
  </si>
  <si>
    <r>
      <rPr>
        <b/>
        <sz val="11"/>
        <rFont val="Calibri"/>
        <family val="2"/>
        <scheme val="minor"/>
      </rPr>
      <t>PAPP:</t>
    </r>
    <r>
      <rPr>
        <sz val="11"/>
        <rFont val="Calibri"/>
        <family val="2"/>
        <scheme val="minor"/>
      </rPr>
      <t xml:space="preserve"> Porcentaje de atletas paraolímpicos participantes.</t>
    </r>
  </si>
  <si>
    <r>
      <t xml:space="preserve">A. 4.17.1.1.7.2 </t>
    </r>
    <r>
      <rPr>
        <sz val="11"/>
        <rFont val="Calibri"/>
        <family val="2"/>
        <scheme val="minor"/>
      </rPr>
      <t>Participación de deportistas en eventos deportivos inclusivos inclusivo</t>
    </r>
  </si>
  <si>
    <r>
      <rPr>
        <b/>
        <sz val="11"/>
        <rFont val="Calibri"/>
        <family val="2"/>
        <scheme val="minor"/>
      </rPr>
      <t>PDP:</t>
    </r>
    <r>
      <rPr>
        <sz val="11"/>
        <rFont val="Calibri"/>
        <family val="2"/>
        <scheme val="minor"/>
      </rPr>
      <t xml:space="preserve"> Porcentaje de deportistas y deportistas con discapacidad participantes.</t>
    </r>
  </si>
  <si>
    <r>
      <t xml:space="preserve">A. 4.17.1.1.7.3 </t>
    </r>
    <r>
      <rPr>
        <sz val="11"/>
        <rFont val="Calibri"/>
        <family val="2"/>
        <scheme val="minor"/>
      </rPr>
      <t>Formación en disciplinas del deporte adaptado.</t>
    </r>
  </si>
  <si>
    <r>
      <rPr>
        <b/>
        <sz val="11"/>
        <rFont val="Calibri"/>
        <family val="2"/>
        <scheme val="minor"/>
      </rPr>
      <t>PDD:</t>
    </r>
    <r>
      <rPr>
        <sz val="11"/>
        <rFont val="Calibri"/>
        <family val="2"/>
        <scheme val="minor"/>
      </rPr>
      <t xml:space="preserve"> Porcentaje de deportistas con discapacidad participantes en el deporte adaptado.</t>
    </r>
  </si>
  <si>
    <r>
      <rPr>
        <b/>
        <sz val="11"/>
        <color theme="1"/>
        <rFont val="Calibri"/>
        <family val="2"/>
        <scheme val="minor"/>
      </rPr>
      <t>PDEP:</t>
    </r>
    <r>
      <rPr>
        <sz val="11"/>
        <color theme="1"/>
        <rFont val="Calibri"/>
        <family val="2"/>
        <scheme val="minor"/>
      </rPr>
      <t xml:space="preserve"> Porcentaje de deportistas participantes. 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</si>
  <si>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El Instituto Nacional de Estadística y Geografía, INEGI, implementa y publica los resultados de la Encuesta Nacional de Victimización y Percepción sobre Seguridad Pública Anualmente. Ultimo dato 83.5% periodo marzo-abril 2022.  El avance en cumplimiento de metas trimestral refleja lo reportado respecto a lo programado, es decir 106.57%. </t>
    </r>
    <r>
      <rPr>
        <b/>
        <sz val="11"/>
        <color theme="1"/>
        <rFont val="Calibri"/>
        <family val="2"/>
        <scheme val="minor"/>
      </rPr>
      <t xml:space="preserve">
Meta Anual: </t>
    </r>
    <r>
      <rPr>
        <sz val="11"/>
        <color theme="1"/>
        <rFont val="Calibri"/>
        <family val="2"/>
        <scheme val="minor"/>
      </rPr>
      <t xml:space="preserve">De acuerdo a la Guía para la integración y rendición de los informes de avance de gestión financiera y de la información para la planeación de la fiscalización de la cuenta pública que emite la ASEQROO para el ejercicio fiscal 2023, para indicadores </t>
    </r>
    <r>
      <rPr>
        <b/>
        <sz val="11"/>
        <color theme="1"/>
        <rFont val="Calibri"/>
        <family val="2"/>
        <scheme val="minor"/>
      </rPr>
      <t xml:space="preserve">NO acumulativos, </t>
    </r>
    <r>
      <rPr>
        <sz val="11"/>
        <color theme="1"/>
        <rFont val="Calibri"/>
        <family val="2"/>
        <scheme val="minor"/>
      </rPr>
      <t>se registra en el avance de la meta anual programada,</t>
    </r>
    <r>
      <rPr>
        <b/>
        <sz val="11"/>
        <color theme="1"/>
        <rFont val="Calibri"/>
        <family val="2"/>
        <scheme val="minor"/>
      </rPr>
      <t xml:space="preserve"> el promedio de los porcentajes de cumplimiento alcanzados. </t>
    </r>
    <r>
      <rPr>
        <sz val="11"/>
        <color theme="1"/>
        <rFont val="Calibri"/>
        <family val="2"/>
        <scheme val="minor"/>
      </rPr>
      <t>Pag 23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https://www.aseqroo.mx/MARCO_JURIDICO/2023/Guias/GUIA%202023.pdf</t>
    </r>
  </si>
  <si>
    <r>
      <t xml:space="preserve">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La meta de deportistas participantes de 7354 en el trimestre llega al 100% junto con los asistentes a los eventos deportivos.</t>
    </r>
    <r>
      <rPr>
        <b/>
        <sz val="11"/>
        <rFont val="Arial"/>
        <family val="2"/>
      </rPr>
      <t xml:space="preserve">
Avance trimestral: S</t>
    </r>
    <r>
      <rPr>
        <sz val="11"/>
        <rFont val="Arial"/>
        <family val="2"/>
      </rPr>
      <t xml:space="preserve">e llega al avance trimestral por la participación puntual de deportistas en eventos deportivos generados así como de beneficiados y la asistencia de participantes a los eventos deportivos.
</t>
    </r>
  </si>
  <si>
    <r>
      <rPr>
        <sz val="11"/>
        <rFont val="Arial"/>
        <family val="2"/>
      </rPr>
      <t xml:space="preserve">Se realizan los informes y reportes conforme a la normatividad vigente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el número de reportes administrativos oficiales se cumple al 100% en el trimestre.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En el trimestre se realizan los reportes programados cumpliendo el 100% . .
</t>
    </r>
  </si>
  <si>
    <r>
      <rPr>
        <sz val="11"/>
        <rFont val="Arial"/>
        <family val="2"/>
      </rPr>
      <t xml:space="preserve">Se realizan los informes y reportes conforme a la normatividad vigente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el número de reportes administrativos oficiales se cumple al 100% en el trimestre.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>En el trimestre se realizan los reportes programados cumpliendo el 100% .</t>
    </r>
  </si>
  <si>
    <r>
      <rPr>
        <sz val="11"/>
        <rFont val="Arial"/>
        <family val="2"/>
      </rPr>
      <t xml:space="preserve">Las actividades se realizaron en su totalidad en lo programado en el trimestre debido al enfoque de recursos para tener en mejores condiciones las instalaciones del deporte para sus actividades.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fue de 35 espacios atendidos la cual es completada.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avance fue del 85.71%, se da atención a 30 instalaciones deportivas ..
</t>
    </r>
  </si>
  <si>
    <r>
      <rPr>
        <sz val="11"/>
        <rFont val="Arial"/>
        <family val="2"/>
      </rPr>
      <t xml:space="preserve">La actividades se realizan con incremento a lo programado en el trimestre debido al enfoque de recursos para tener en mejores condiciones las instalaciones del deporte para las actividades.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fue de 15000 metros cuadrados en los espacios atendidos la cual es completada.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>El avance fue del 100%, se da atención con los 15000 metros cuadrados programados en instalaciones deportivas.</t>
    </r>
  </si>
  <si>
    <r>
      <t xml:space="preserve">
Meta trimestral: </t>
    </r>
    <r>
      <rPr>
        <sz val="11"/>
        <rFont val="Arial"/>
        <family val="2"/>
      </rPr>
      <t xml:space="preserve">La meta en el trimestre es rebasada por la obtención de mayores recursos los que hicieron posible el impulso a 800 atletas que participaron directamente en las actividades incluyendo los beneficiados con incentivos económicos.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avance fue del 100%  de acuerdo a la meta programada en incentivos deportivos.</t>
    </r>
  </si>
  <si>
    <r>
      <t xml:space="preserve">Meta trimestral: </t>
    </r>
    <r>
      <rPr>
        <sz val="11"/>
        <rFont val="Arial"/>
        <family val="2"/>
      </rPr>
      <t>Se cumple con 300 incentivos deportivos entregados, incluyendo equipos que recibieron material deportivo o apoyo en transportación.</t>
    </r>
    <r>
      <rPr>
        <b/>
        <sz val="11"/>
        <rFont val="Arial"/>
        <family val="2"/>
      </rPr>
      <t xml:space="preserve">
Avance trimestral: </t>
    </r>
    <r>
      <rPr>
        <sz val="11"/>
        <rFont val="Arial"/>
        <family val="2"/>
      </rPr>
      <t>El avance fue del 100% acorde a lo programado gracias a recursos que se enfocaron a incentivar a más deportistas.</t>
    </r>
  </si>
  <si>
    <r>
      <t xml:space="preserve">Meta programada trimestral: </t>
    </r>
    <r>
      <rPr>
        <sz val="11"/>
        <rFont val="Arial"/>
        <family val="2"/>
      </rPr>
      <t xml:space="preserve">de 700 atenciones y que participaron en las pláticas y orientaciones sobre nutrición deportiva y las que recibieron atención fisioterapia.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resultado de lo programado en el trimestre es del 100%, los eventos de orientación y capacitación fueron concurridos.</t>
    </r>
  </si>
  <si>
    <r>
      <rPr>
        <sz val="11"/>
        <rFont val="Arial"/>
        <family val="2"/>
      </rPr>
      <t xml:space="preserve">El Maratón de Cancún en un evento anual que se realiza en diciembre.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No hay avance programado en este trimestre.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>No hay avance en lo programado en este trimestre.</t>
    </r>
  </si>
  <si>
    <r>
      <rPr>
        <sz val="11"/>
        <rFont val="Arial"/>
        <family val="2"/>
      </rPr>
      <t xml:space="preserve">La realización de diversas actividades deportivas nos hizo llegar al número de participación, actividades como eventos de box y lucha, capacitación, caravanas deportivas.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se cumple al 100% de lo programado en este trimestre.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>El avance fue del 100% de lo programado en este trimestre.</t>
    </r>
  </si>
  <si>
    <r>
      <rPr>
        <sz val="1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Los 15 eventos deportivos como meta se superaron en el trimestre.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avance fue de 193.33% ya que se realizan y oganizan mayor número de eventos deportivos coordinados con el Instituto del Deporte.
</t>
    </r>
  </si>
  <si>
    <r>
      <rPr>
        <sz val="1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Los 15 eventos deportivos como meta se superaron en el trimestre.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>El avance fue de 193.33% ya que se realizan y organizan mayor número de eventos deportivos coordinados con el Instituto del Deporte.</t>
    </r>
  </si>
  <si>
    <r>
      <rPr>
        <sz val="11"/>
        <rFont val="Arial"/>
        <family val="2"/>
      </rPr>
      <t xml:space="preserve">La meta en el componente en el trimestre es de 0. Sin embargo en los siguientes trimestres hay actividades programadas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trimestral es de 0 ya que no hay eventos programados ni reaalizados en el período.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 xml:space="preserve"> El avance trimestral de 0% que debido a no haber actividad  ni eventos programados en el período.</t>
    </r>
  </si>
  <si>
    <r>
      <rPr>
        <sz val="11"/>
        <rFont val="Arial"/>
        <family val="2"/>
      </rPr>
      <t xml:space="preserve">La meta en la actividad en el trimestre es de 0.Sin embargo en los siguientes trimestres hay actividades programadas.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La meta trimestral es de 0 ya que no hay eventos programados ni reaalizados en el período.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 xml:space="preserve"> El avance trimestral de 0% que debido a no haber actividad  ni eventos programados en el período.</t>
    </r>
  </si>
  <si>
    <r>
      <rPr>
        <sz val="11"/>
        <rFont val="Arial"/>
        <family val="2"/>
      </rPr>
      <t xml:space="preserve">La meta en la actividad en el trimestre es de 0.Sin embargo en los siguientes trimestres hay actividades programadas.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trimestral es de 0 ya que no hay eventos programados ni reaalizados en el período.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 xml:space="preserve"> El avance trimestral de 0% que debido a no haber actividad  ni eventos programados en el período.
</t>
    </r>
  </si>
  <si>
    <r>
      <t xml:space="preserve">La meta en la actividad en el trimestre es de 0.Sin embargo en los siguientes trimestres hay actividades programadas.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trimestral es de 0 ya que no hay eventos programados ni reaalizados en el período.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 El avance trimestral de 0% que debido a no haber actividad  ni eventos programados en el período.</t>
    </r>
  </si>
  <si>
    <r>
      <rPr>
        <sz val="11"/>
        <rFont val="Arial"/>
        <family val="2"/>
      </rPr>
      <t xml:space="preserve">Se realizan 22 eventos populares en el trimestre que sirvieron para la promoción del deporte en zonas populares.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trimestral es de 10 eventos en el trimestre 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Se logra un porcentaje del 220% en los eventos realizados, debido al aumento en el número de torneos deportivos realizados.
</t>
    </r>
  </si>
  <si>
    <r>
      <rPr>
        <sz val="11"/>
        <rFont val="Arial"/>
        <family val="2"/>
      </rPr>
      <t xml:space="preserve">Se renuevan 8 comités deportivos en este trimestre.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Se programan 6 comités para la coordinación y promoción del deporte popular.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Se llega a un 133.33% del avance trimestral debido al apoyo de la comunidad que se ofrecieron para poder realizar en mas zonas de las programadas.
</t>
    </r>
  </si>
  <si>
    <r>
      <rPr>
        <sz val="11"/>
        <rFont val="Arial"/>
        <family val="2"/>
      </rPr>
      <t xml:space="preserve">Se realizan eventos populares con la participación de 2200 deportistas y promotores del deporte ya que las convocatorias para los eventos fue de muy buena aceptación en el que se incluyó capacitación a promotores del deporte.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La meta en el trimestre es de 600 asistentes y se logra un número superior a lo programado.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>El porcentaje ciudadanos participantes en eventos es de 366.67% derivado de nuevos torneos realizados y una aceptación mayor a las convocatorias.</t>
    </r>
  </si>
  <si>
    <r>
      <rPr>
        <sz val="11"/>
        <rFont val="Arial"/>
        <family val="2"/>
      </rPr>
      <t xml:space="preserve">El número programado de deportistas es de 40 en el trimestre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El número de 40 deportistas como meta en la actividad a reportar en este trimestre.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avance es de 0% debido a que las convocatorias mencionan fechas posteriores, estos motivos quedan fuera del alcance del Instituto, sin embargo se espera actividad en los proximos trimestres. </t>
    </r>
  </si>
  <si>
    <r>
      <rPr>
        <sz val="11"/>
        <rFont val="Arial"/>
        <family val="2"/>
      </rPr>
      <t xml:space="preserve">En el deporte adaptado se realizan actividades de promoción y eventos de demostración, así como las clases de atletismo y paradanza deportiva.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fue de 50 actividades programadas 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 xml:space="preserve">El avance es de 100%  de participación lograda.
</t>
    </r>
  </si>
  <si>
    <r>
      <rPr>
        <sz val="11"/>
        <rFont val="Arial"/>
        <family val="2"/>
      </rPr>
      <t xml:space="preserve">La actividad es anual por lo que en este trimestre no se programó meta alguna.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es de 0 debido a que se trata de una actividad anual y se realizó en trimestre anterior.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 xml:space="preserve"> La meta es de 0 debido a que se trata de una actividad anual.</t>
    </r>
  </si>
  <si>
    <r>
      <t xml:space="preserve">La actividad de eventos del deporte adaptado se realiza con buena aceptación en este trimestre.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La meta de 300 deportistas participantes se cumple en este trimestre.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avance es de 100% se logra debido a la buena aceptación de los deportistas. </t>
    </r>
  </si>
  <si>
    <r>
      <rPr>
        <sz val="11"/>
        <rFont val="Arial"/>
        <family val="2"/>
      </rPr>
      <t xml:space="preserve">La actividad de clases y entrenamientos de disciplinas del deporte adaptado se realizan superando a la meta programada en este trimestre.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La meta de 15 deportistas participantes  programadoa y que es superada este trimestre.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 xml:space="preserve">El avance es de 200% que se logra debido a la buena aceptación de los  nuevos deportistas que asisten a los entrenamientos y formación en las disciplinas del deporte adaptado. </t>
    </r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</si>
  <si>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</si>
  <si>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r>
      <t>P. 4.17.1.1</t>
    </r>
    <r>
      <rPr>
        <sz val="11"/>
        <color theme="1"/>
        <rFont val="Calibri"/>
        <family val="2"/>
        <scheme val="minor"/>
      </rPr>
      <t xml:space="preserve"> Las ciudadanas y los ciudadanos del Municipio de Benito Juárez participan regularmente en las actividades físicas y recreativas del Instituto del Deporte.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</si>
</sst>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2394E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112">
    <xf numFmtId="0" fontId="0" fillId="0" borderId="0" xfId="0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6" fillId="5" borderId="19" xfId="1" applyFont="1" applyFill="1" applyBorder="1" applyAlignment="1">
      <alignment horizontal="center" vertical="center" wrapText="1"/>
    </xf>
    <xf numFmtId="10" fontId="7" fillId="2" borderId="21" xfId="1" applyNumberFormat="1" applyFont="1" applyFill="1" applyBorder="1" applyAlignment="1">
      <alignment horizontal="center" vertical="center"/>
    </xf>
    <xf numFmtId="10" fontId="7" fillId="2" borderId="25" xfId="1" applyNumberFormat="1" applyFont="1" applyFill="1" applyBorder="1" applyAlignment="1">
      <alignment horizontal="center" vertical="center"/>
    </xf>
    <xf numFmtId="3" fontId="7" fillId="5" borderId="21" xfId="0" applyNumberFormat="1" applyFont="1" applyFill="1" applyBorder="1" applyAlignment="1">
      <alignment horizontal="center" vertical="center" wrapText="1"/>
    </xf>
    <xf numFmtId="3" fontId="7" fillId="5" borderId="21" xfId="0" applyNumberFormat="1" applyFont="1" applyFill="1" applyBorder="1" applyAlignment="1">
      <alignment horizontal="center" vertical="center"/>
    </xf>
    <xf numFmtId="3" fontId="7" fillId="5" borderId="25" xfId="0" applyNumberFormat="1" applyFont="1" applyFill="1" applyBorder="1" applyAlignment="1">
      <alignment horizontal="center" vertical="center"/>
    </xf>
    <xf numFmtId="3" fontId="7" fillId="5" borderId="25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3" fontId="7" fillId="5" borderId="21" xfId="0" applyNumberFormat="1" applyFont="1" applyFill="1" applyBorder="1" applyAlignment="1">
      <alignment horizontal="center" vertical="center" wrapText="1"/>
    </xf>
    <xf numFmtId="10" fontId="10" fillId="2" borderId="37" xfId="0" applyNumberFormat="1" applyFont="1" applyFill="1" applyBorder="1" applyAlignment="1">
      <alignment horizontal="center" vertical="center" wrapText="1"/>
    </xf>
    <xf numFmtId="10" fontId="10" fillId="2" borderId="38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0" fontId="8" fillId="5" borderId="3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left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33" xfId="1" applyFont="1" applyFill="1" applyBorder="1" applyAlignment="1">
      <alignment horizontal="left" vertical="center" wrapText="1"/>
    </xf>
    <xf numFmtId="0" fontId="1" fillId="2" borderId="34" xfId="1" applyFont="1" applyFill="1" applyBorder="1" applyAlignment="1">
      <alignment horizontal="left" vertical="center" wrapText="1"/>
    </xf>
    <xf numFmtId="0" fontId="1" fillId="2" borderId="35" xfId="1" applyFont="1" applyFill="1" applyBorder="1" applyAlignment="1">
      <alignment horizontal="left" vertical="center" wrapText="1"/>
    </xf>
    <xf numFmtId="0" fontId="1" fillId="2" borderId="21" xfId="1" applyFont="1" applyFill="1" applyBorder="1" applyAlignment="1">
      <alignment horizontal="justify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/>
    </xf>
    <xf numFmtId="10" fontId="7" fillId="2" borderId="21" xfId="1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center" vertical="center" wrapText="1"/>
    </xf>
    <xf numFmtId="10" fontId="0" fillId="4" borderId="41" xfId="0" applyNumberFormat="1" applyFill="1" applyBorder="1" applyAlignment="1">
      <alignment horizontal="center" vertical="center" wrapText="1"/>
    </xf>
    <xf numFmtId="10" fontId="0" fillId="4" borderId="43" xfId="0" applyNumberFormat="1" applyFill="1" applyBorder="1" applyAlignment="1">
      <alignment horizontal="center" vertical="center" wrapText="1"/>
    </xf>
    <xf numFmtId="10" fontId="0" fillId="4" borderId="42" xfId="0" applyNumberFormat="1" applyFill="1" applyBorder="1" applyAlignment="1">
      <alignment horizontal="center" vertical="center" wrapText="1"/>
    </xf>
    <xf numFmtId="10" fontId="0" fillId="4" borderId="44" xfId="0" applyNumberForma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justify" vertical="center" wrapText="1"/>
    </xf>
    <xf numFmtId="0" fontId="0" fillId="5" borderId="21" xfId="0" applyFill="1" applyBorder="1" applyAlignment="1">
      <alignment horizontal="justify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5" borderId="27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/>
    </xf>
    <xf numFmtId="0" fontId="6" fillId="5" borderId="29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6" fillId="5" borderId="30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3" fontId="7" fillId="2" borderId="24" xfId="0" applyNumberFormat="1" applyFont="1" applyFill="1" applyBorder="1" applyAlignment="1">
      <alignment horizontal="center" vertical="center" wrapText="1"/>
    </xf>
    <xf numFmtId="10" fontId="10" fillId="2" borderId="39" xfId="0" applyNumberFormat="1" applyFont="1" applyFill="1" applyBorder="1" applyAlignment="1">
      <alignment horizontal="center" vertical="center" wrapText="1"/>
    </xf>
    <xf numFmtId="10" fontId="10" fillId="2" borderId="40" xfId="0" applyNumberFormat="1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8"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00B050"/>
        </patternFill>
      </fill>
    </dxf>
    <dxf>
      <numFmt numFmtId="14" formatCode="0.00%"/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2394E1"/>
      <color rgb="FF515151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499179</xdr:colOff>
      <xdr:row>2</xdr:row>
      <xdr:rowOff>74551</xdr:rowOff>
    </xdr:from>
    <xdr:to>
      <xdr:col>17</xdr:col>
      <xdr:colOff>62546</xdr:colOff>
      <xdr:row>7</xdr:row>
      <xdr:rowOff>173130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7CC513-B394-5CFB-0B83-37F327157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2762" y="265470"/>
          <a:ext cx="2326663" cy="1163704"/>
        </a:xfrm>
        <a:prstGeom prst="rect">
          <a:avLst/>
        </a:prstGeom>
      </xdr:spPr>
    </xdr:pic>
    <xdr:clientData/>
  </xdr:twoCellAnchor>
  <xdr:twoCellAnchor editAs="oneCell">
    <xdr:from>
      <xdr:col>3</xdr:col>
      <xdr:colOff>889718</xdr:colOff>
      <xdr:row>2</xdr:row>
      <xdr:rowOff>45274</xdr:rowOff>
    </xdr:from>
    <xdr:to>
      <xdr:col>4</xdr:col>
      <xdr:colOff>390525</xdr:colOff>
      <xdr:row>7</xdr:row>
      <xdr:rowOff>80008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22999A5-3983-D169-9E70-650C7CA73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7368" y="235774"/>
          <a:ext cx="1120057" cy="1092009"/>
        </a:xfrm>
        <a:prstGeom prst="rect">
          <a:avLst/>
        </a:prstGeom>
      </xdr:spPr>
    </xdr:pic>
    <xdr:clientData/>
  </xdr:twoCellAnchor>
  <xdr:oneCellAnchor>
    <xdr:from>
      <xdr:col>3</xdr:col>
      <xdr:colOff>448227</xdr:colOff>
      <xdr:row>67</xdr:row>
      <xdr:rowOff>107160</xdr:rowOff>
    </xdr:from>
    <xdr:ext cx="3759774" cy="105008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73DD19A-4169-4D55-9E63-181DF455E340}"/>
            </a:ext>
          </a:extLst>
        </xdr:cNvPr>
        <xdr:cNvSpPr txBox="1"/>
      </xdr:nvSpPr>
      <xdr:spPr>
        <a:xfrm>
          <a:off x="699436" y="58558421"/>
          <a:ext cx="3759774" cy="1050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_____________________________________</a:t>
          </a:r>
        </a:p>
        <a:p>
          <a:pPr algn="ctr"/>
          <a:r>
            <a:rPr lang="es-MX" sz="1200" b="0"/>
            <a:t>Elaboró</a:t>
          </a:r>
        </a:p>
        <a:p>
          <a:pPr algn="ctr"/>
          <a:r>
            <a:rPr lang="es-MX" sz="1200" b="0"/>
            <a:t>C. Carlos Miguel Velázquez Madariaga</a:t>
          </a:r>
        </a:p>
        <a:p>
          <a:pPr algn="ctr"/>
          <a:r>
            <a:rPr lang="es-MX" sz="1200" b="0"/>
            <a:t>Coordinador Técnico del Instituto del Deporte</a:t>
          </a:r>
        </a:p>
      </xdr:txBody>
    </xdr:sp>
    <xdr:clientData/>
  </xdr:oneCellAnchor>
  <xdr:oneCellAnchor>
    <xdr:from>
      <xdr:col>7</xdr:col>
      <xdr:colOff>575775</xdr:colOff>
      <xdr:row>68</xdr:row>
      <xdr:rowOff>39509</xdr:rowOff>
    </xdr:from>
    <xdr:ext cx="4484307" cy="93671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0FABD47-CAF8-4859-BF61-E5CC26FF5365}"/>
            </a:ext>
          </a:extLst>
        </xdr:cNvPr>
        <xdr:cNvSpPr txBox="1"/>
      </xdr:nvSpPr>
      <xdr:spPr>
        <a:xfrm>
          <a:off x="6363625" y="58691738"/>
          <a:ext cx="4484307" cy="936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_______________________________</a:t>
          </a:r>
        </a:p>
        <a:p>
          <a:pPr algn="ctr"/>
          <a:r>
            <a:rPr lang="es-MX" sz="1200" b="0"/>
            <a:t>Revisó</a:t>
          </a:r>
        </a:p>
        <a:p>
          <a:pPr marL="0" indent="0" algn="ctr"/>
          <a:r>
            <a:rPr lang="es-MX" sz="1200" b="0">
              <a:solidFill>
                <a:schemeClr val="tx1"/>
              </a:solidFill>
              <a:latin typeface="+mn-lt"/>
              <a:ea typeface="+mn-ea"/>
              <a:cs typeface="+mn-cs"/>
            </a:rPr>
            <a:t>M.C. Enrique Eduardo Encalada Sánchez</a:t>
          </a:r>
        </a:p>
        <a:p>
          <a:pPr marL="0" indent="0" algn="ctr"/>
          <a:r>
            <a:rPr lang="es-MX" sz="1200" b="0">
              <a:solidFill>
                <a:schemeClr val="tx1"/>
              </a:solidFill>
              <a:latin typeface="+mn-lt"/>
              <a:ea typeface="+mn-ea"/>
              <a:cs typeface="+mn-cs"/>
            </a:rPr>
            <a:t>Director de Planeación de la DGPM</a:t>
          </a:r>
        </a:p>
      </xdr:txBody>
    </xdr:sp>
    <xdr:clientData/>
  </xdr:oneCellAnchor>
  <xdr:oneCellAnchor>
    <xdr:from>
      <xdr:col>13</xdr:col>
      <xdr:colOff>893211</xdr:colOff>
      <xdr:row>68</xdr:row>
      <xdr:rowOff>61470</xdr:rowOff>
    </xdr:from>
    <xdr:ext cx="4028124" cy="895099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50C6642-B1B5-4E34-94F9-1462CE1751A6}"/>
            </a:ext>
          </a:extLst>
        </xdr:cNvPr>
        <xdr:cNvSpPr txBox="1"/>
      </xdr:nvSpPr>
      <xdr:spPr>
        <a:xfrm>
          <a:off x="12097122" y="58713699"/>
          <a:ext cx="4028124" cy="895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</a:t>
          </a:r>
        </a:p>
        <a:p>
          <a:pPr algn="ctr"/>
          <a:r>
            <a:rPr lang="es-MX" sz="1200" b="0"/>
            <a:t>Autorizó</a:t>
          </a:r>
        </a:p>
        <a:p>
          <a:pPr algn="ctr"/>
          <a:r>
            <a:rPr lang="es-MX" sz="1200" b="0">
              <a:effectLst/>
            </a:rPr>
            <a:t>Lic. Alejandro Luna López</a:t>
          </a:r>
          <a:r>
            <a:rPr lang="es-MX" sz="1200" b="0" baseline="0">
              <a:effectLst/>
            </a:rPr>
            <a:t> </a:t>
          </a:r>
        </a:p>
        <a:p>
          <a:pPr algn="ctr"/>
          <a:r>
            <a:rPr lang="es-MX" sz="1200" b="0" baseline="0">
              <a:effectLst/>
            </a:rPr>
            <a:t>Director General del Instituto del Deporte</a:t>
          </a:r>
          <a:endParaRPr lang="es-MX" sz="1200" b="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topLeftCell="B13" zoomScale="70" zoomScaleNormal="70" workbookViewId="0">
      <selection activeCell="E15" sqref="E15:E16"/>
    </sheetView>
  </sheetViews>
  <sheetFormatPr baseColWidth="10" defaultColWidth="11.3984375" defaultRowHeight="16.100000000000001" x14ac:dyDescent="0.35"/>
  <cols>
    <col min="1" max="1" width="0.8984375" style="1" hidden="1" customWidth="1"/>
    <col min="2" max="2" width="1.3984375" style="1" customWidth="1"/>
    <col min="3" max="3" width="2.19921875" style="1" customWidth="1"/>
    <col min="4" max="4" width="23.69921875" style="1" customWidth="1"/>
    <col min="5" max="5" width="23" style="1" customWidth="1"/>
    <col min="6" max="6" width="18" style="1" customWidth="1"/>
    <col min="7" max="7" width="14" style="1" customWidth="1"/>
    <col min="8" max="8" width="16.59765625" style="1" customWidth="1"/>
    <col min="9" max="9" width="14.69921875" style="1" customWidth="1"/>
    <col min="10" max="13" width="11.3984375" style="1"/>
    <col min="14" max="14" width="14.3984375" style="1" customWidth="1"/>
    <col min="15" max="15" width="14.09765625" style="1" customWidth="1"/>
    <col min="16" max="16" width="22" style="1" customWidth="1"/>
    <col min="17" max="17" width="17.296875" style="1" customWidth="1"/>
    <col min="18" max="18" width="5.69921875" style="1" customWidth="1"/>
    <col min="19" max="16384" width="11.3984375" style="1"/>
  </cols>
  <sheetData>
    <row r="1" spans="4:18" ht="5.95" customHeight="1" x14ac:dyDescent="0.35"/>
    <row r="2" spans="4:18" ht="9.4499999999999993" customHeight="1" x14ac:dyDescent="0.35"/>
    <row r="3" spans="4:18" x14ac:dyDescent="0.35"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</row>
    <row r="4" spans="4:18" ht="17.75" x14ac:dyDescent="0.35">
      <c r="D4" s="5"/>
      <c r="E4" s="81" t="s">
        <v>0</v>
      </c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</row>
    <row r="5" spans="4:18" ht="17.75" x14ac:dyDescent="0.35">
      <c r="D5" s="5"/>
      <c r="E5" s="81" t="s">
        <v>1</v>
      </c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2"/>
    </row>
    <row r="6" spans="4:18" ht="17.75" x14ac:dyDescent="0.35">
      <c r="D6" s="5"/>
      <c r="E6" s="83" t="s">
        <v>29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4"/>
    </row>
    <row r="7" spans="4:18" x14ac:dyDescent="0.35">
      <c r="D7" s="5"/>
      <c r="R7" s="6"/>
    </row>
    <row r="8" spans="4:18" ht="16.649999999999999" thickBot="1" x14ac:dyDescent="0.4">
      <c r="D8" s="5"/>
      <c r="R8" s="6"/>
    </row>
    <row r="9" spans="4:18" ht="29.35" customHeight="1" thickBot="1" x14ac:dyDescent="0.4">
      <c r="D9" s="92" t="s">
        <v>21</v>
      </c>
      <c r="E9" s="93"/>
      <c r="F9" s="93"/>
      <c r="G9" s="93" t="s">
        <v>28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4"/>
    </row>
    <row r="10" spans="4:18" ht="32.700000000000003" customHeight="1" x14ac:dyDescent="0.35">
      <c r="D10" s="69" t="s">
        <v>2</v>
      </c>
      <c r="E10" s="72" t="s">
        <v>3</v>
      </c>
      <c r="F10" s="75" t="s">
        <v>22</v>
      </c>
      <c r="G10" s="72" t="s">
        <v>4</v>
      </c>
      <c r="H10" s="78" t="s">
        <v>5</v>
      </c>
      <c r="I10" s="79"/>
      <c r="J10" s="79"/>
      <c r="K10" s="79"/>
      <c r="L10" s="79"/>
      <c r="M10" s="79"/>
      <c r="N10" s="79"/>
      <c r="O10" s="80"/>
      <c r="P10" s="85" t="s">
        <v>6</v>
      </c>
      <c r="Q10" s="86"/>
      <c r="R10" s="87"/>
    </row>
    <row r="11" spans="4:18" ht="46.15" customHeight="1" x14ac:dyDescent="0.35">
      <c r="D11" s="70"/>
      <c r="E11" s="73"/>
      <c r="F11" s="76"/>
      <c r="G11" s="73"/>
      <c r="H11" s="73" t="s">
        <v>7</v>
      </c>
      <c r="I11" s="73" t="s">
        <v>8</v>
      </c>
      <c r="J11" s="73" t="s">
        <v>9</v>
      </c>
      <c r="K11" s="73"/>
      <c r="L11" s="73"/>
      <c r="M11" s="73"/>
      <c r="N11" s="73" t="s">
        <v>10</v>
      </c>
      <c r="O11" s="91"/>
      <c r="P11" s="88"/>
      <c r="Q11" s="89"/>
      <c r="R11" s="90"/>
    </row>
    <row r="12" spans="4:18" ht="42.8" customHeight="1" x14ac:dyDescent="0.35">
      <c r="D12" s="71"/>
      <c r="E12" s="74"/>
      <c r="F12" s="77"/>
      <c r="G12" s="74"/>
      <c r="H12" s="74"/>
      <c r="I12" s="74"/>
      <c r="J12" s="7" t="s">
        <v>11</v>
      </c>
      <c r="K12" s="7" t="s">
        <v>12</v>
      </c>
      <c r="L12" s="7" t="s">
        <v>13</v>
      </c>
      <c r="M12" s="7" t="s">
        <v>14</v>
      </c>
      <c r="N12" s="7" t="s">
        <v>23</v>
      </c>
      <c r="O12" s="7" t="s">
        <v>15</v>
      </c>
      <c r="P12" s="88"/>
      <c r="Q12" s="89"/>
      <c r="R12" s="90"/>
    </row>
    <row r="13" spans="4:18" ht="131.85" customHeight="1" x14ac:dyDescent="0.35">
      <c r="D13" s="54" t="s">
        <v>30</v>
      </c>
      <c r="E13" s="50" t="s">
        <v>103</v>
      </c>
      <c r="F13" s="51" t="s">
        <v>20</v>
      </c>
      <c r="G13" s="52" t="s">
        <v>18</v>
      </c>
      <c r="H13" s="53">
        <v>0.78339999999999999</v>
      </c>
      <c r="I13" s="52" t="s">
        <v>19</v>
      </c>
      <c r="J13" s="8">
        <v>0.83499999999999996</v>
      </c>
      <c r="K13" s="8">
        <v>0.83499999999999996</v>
      </c>
      <c r="L13" s="8" t="s">
        <v>16</v>
      </c>
      <c r="M13" s="9" t="s">
        <v>16</v>
      </c>
      <c r="N13" s="56">
        <f>IFERROR((J13/J14),"ND")</f>
        <v>1.0658667347459791</v>
      </c>
      <c r="O13" s="58">
        <f>((J13/J14)+(K13/K14))/2</f>
        <v>1.0658667347459791</v>
      </c>
      <c r="P13" s="44" t="s">
        <v>78</v>
      </c>
      <c r="Q13" s="45"/>
      <c r="R13" s="46"/>
    </row>
    <row r="14" spans="4:18" ht="177.4" customHeight="1" x14ac:dyDescent="0.35">
      <c r="D14" s="54"/>
      <c r="E14" s="50"/>
      <c r="F14" s="51" t="s">
        <v>17</v>
      </c>
      <c r="G14" s="52"/>
      <c r="H14" s="53"/>
      <c r="I14" s="52"/>
      <c r="J14" s="8">
        <v>0.78339999999999999</v>
      </c>
      <c r="K14" s="8">
        <v>0.78339999999999999</v>
      </c>
      <c r="L14" s="8">
        <v>0.78339999999999999</v>
      </c>
      <c r="M14" s="9">
        <v>0.78339999999999999</v>
      </c>
      <c r="N14" s="57"/>
      <c r="O14" s="59"/>
      <c r="P14" s="47"/>
      <c r="Q14" s="48"/>
      <c r="R14" s="49"/>
    </row>
    <row r="15" spans="4:18" ht="100.8" customHeight="1" x14ac:dyDescent="0.35">
      <c r="D15" s="63" t="s">
        <v>104</v>
      </c>
      <c r="E15" s="64" t="s">
        <v>77</v>
      </c>
      <c r="F15" s="65" t="s">
        <v>24</v>
      </c>
      <c r="G15" s="65" t="s">
        <v>25</v>
      </c>
      <c r="H15" s="22">
        <f>J16+K16+L16+M16</f>
        <v>29417</v>
      </c>
      <c r="I15" s="22" t="s">
        <v>26</v>
      </c>
      <c r="J15" s="11">
        <v>7354</v>
      </c>
      <c r="K15" s="11">
        <v>7354</v>
      </c>
      <c r="L15" s="11" t="s">
        <v>16</v>
      </c>
      <c r="M15" s="12" t="s">
        <v>16</v>
      </c>
      <c r="N15" s="23">
        <f>IFERROR((K15/K16),"ND")</f>
        <v>1</v>
      </c>
      <c r="O15" s="24">
        <f>IFERROR((J15+K15)/(H15),"ND")</f>
        <v>0.49998300302546145</v>
      </c>
      <c r="P15" s="25" t="s">
        <v>79</v>
      </c>
      <c r="Q15" s="26"/>
      <c r="R15" s="27"/>
    </row>
    <row r="16" spans="4:18" ht="93.6" customHeight="1" x14ac:dyDescent="0.35">
      <c r="D16" s="63"/>
      <c r="E16" s="64"/>
      <c r="F16" s="65"/>
      <c r="G16" s="65"/>
      <c r="H16" s="22"/>
      <c r="I16" s="22"/>
      <c r="J16" s="10">
        <v>7354</v>
      </c>
      <c r="K16" s="10">
        <v>7354</v>
      </c>
      <c r="L16" s="10">
        <v>7354</v>
      </c>
      <c r="M16" s="13">
        <v>7355</v>
      </c>
      <c r="N16" s="23"/>
      <c r="O16" s="24"/>
      <c r="P16" s="28"/>
      <c r="Q16" s="29"/>
      <c r="R16" s="30"/>
    </row>
    <row r="17" spans="4:18" ht="73.25" customHeight="1" x14ac:dyDescent="0.35">
      <c r="D17" s="66" t="s">
        <v>31</v>
      </c>
      <c r="E17" s="67" t="s">
        <v>32</v>
      </c>
      <c r="F17" s="68" t="s">
        <v>24</v>
      </c>
      <c r="G17" s="68" t="s">
        <v>25</v>
      </c>
      <c r="H17" s="37">
        <f t="shared" ref="H17" si="0">J18+K18+L18+M18</f>
        <v>9</v>
      </c>
      <c r="I17" s="37" t="s">
        <v>26</v>
      </c>
      <c r="J17" s="14">
        <v>2</v>
      </c>
      <c r="K17" s="14">
        <v>3</v>
      </c>
      <c r="L17" s="14" t="s">
        <v>16</v>
      </c>
      <c r="M17" s="15" t="s">
        <v>16</v>
      </c>
      <c r="N17" s="23">
        <f>IFERROR((K17/K18),"ND")</f>
        <v>1</v>
      </c>
      <c r="O17" s="24">
        <f>IFERROR((J17+K17)/(H17),"ND")</f>
        <v>0.55555555555555558</v>
      </c>
      <c r="P17" s="38" t="s">
        <v>80</v>
      </c>
      <c r="Q17" s="39"/>
      <c r="R17" s="40"/>
    </row>
    <row r="18" spans="4:18" ht="62.6" customHeight="1" x14ac:dyDescent="0.35">
      <c r="D18" s="66"/>
      <c r="E18" s="67"/>
      <c r="F18" s="68"/>
      <c r="G18" s="68"/>
      <c r="H18" s="37"/>
      <c r="I18" s="37"/>
      <c r="J18" s="14">
        <v>2</v>
      </c>
      <c r="K18" s="14">
        <v>3</v>
      </c>
      <c r="L18" s="14">
        <v>2</v>
      </c>
      <c r="M18" s="15">
        <v>2</v>
      </c>
      <c r="N18" s="23"/>
      <c r="O18" s="24"/>
      <c r="P18" s="41"/>
      <c r="Q18" s="42"/>
      <c r="R18" s="43"/>
    </row>
    <row r="19" spans="4:18" ht="77" customHeight="1" x14ac:dyDescent="0.35">
      <c r="D19" s="60" t="s">
        <v>33</v>
      </c>
      <c r="E19" s="61" t="s">
        <v>34</v>
      </c>
      <c r="F19" s="55" t="s">
        <v>24</v>
      </c>
      <c r="G19" s="62" t="s">
        <v>25</v>
      </c>
      <c r="H19" s="95">
        <f t="shared" ref="H19" si="1">J20+K20+L20+M20</f>
        <v>9</v>
      </c>
      <c r="I19" s="95" t="s">
        <v>26</v>
      </c>
      <c r="J19" s="17">
        <v>2</v>
      </c>
      <c r="K19" s="17">
        <v>3</v>
      </c>
      <c r="L19" s="17" t="s">
        <v>16</v>
      </c>
      <c r="M19" s="18" t="s">
        <v>16</v>
      </c>
      <c r="N19" s="23">
        <f>IFERROR((K19/K20),"ND")</f>
        <v>1</v>
      </c>
      <c r="O19" s="24">
        <f>IFERROR((J19+K19)/(H19),"ND")</f>
        <v>0.55555555555555558</v>
      </c>
      <c r="P19" s="31" t="s">
        <v>81</v>
      </c>
      <c r="Q19" s="32"/>
      <c r="R19" s="33"/>
    </row>
    <row r="20" spans="4:18" ht="48.6" customHeight="1" x14ac:dyDescent="0.35">
      <c r="D20" s="60"/>
      <c r="E20" s="61"/>
      <c r="F20" s="55"/>
      <c r="G20" s="62"/>
      <c r="H20" s="95"/>
      <c r="I20" s="95"/>
      <c r="J20" s="16">
        <v>2</v>
      </c>
      <c r="K20" s="16">
        <v>3</v>
      </c>
      <c r="L20" s="16">
        <v>2</v>
      </c>
      <c r="M20" s="19">
        <v>2</v>
      </c>
      <c r="N20" s="23"/>
      <c r="O20" s="24"/>
      <c r="P20" s="34"/>
      <c r="Q20" s="35"/>
      <c r="R20" s="36"/>
    </row>
    <row r="21" spans="4:18" ht="96.55" customHeight="1" x14ac:dyDescent="0.35">
      <c r="D21" s="66" t="s">
        <v>35</v>
      </c>
      <c r="E21" s="67" t="s">
        <v>36</v>
      </c>
      <c r="F21" s="68" t="s">
        <v>24</v>
      </c>
      <c r="G21" s="68" t="s">
        <v>25</v>
      </c>
      <c r="H21" s="37">
        <f t="shared" ref="H21" si="2">J22+K22+L22+M22</f>
        <v>115</v>
      </c>
      <c r="I21" s="37" t="s">
        <v>26</v>
      </c>
      <c r="J21" s="14">
        <v>20</v>
      </c>
      <c r="K21" s="14">
        <v>30</v>
      </c>
      <c r="L21" s="14" t="s">
        <v>16</v>
      </c>
      <c r="M21" s="15" t="s">
        <v>16</v>
      </c>
      <c r="N21" s="23">
        <f>IFERROR((K21/K22),"ND")</f>
        <v>0.8571428571428571</v>
      </c>
      <c r="O21" s="24">
        <f>IFERROR((J21+K21)/(H21),"ND")</f>
        <v>0.43478260869565216</v>
      </c>
      <c r="P21" s="38" t="s">
        <v>82</v>
      </c>
      <c r="Q21" s="39"/>
      <c r="R21" s="40"/>
    </row>
    <row r="22" spans="4:18" ht="65.349999999999994" customHeight="1" x14ac:dyDescent="0.35">
      <c r="D22" s="66"/>
      <c r="E22" s="67"/>
      <c r="F22" s="68"/>
      <c r="G22" s="68"/>
      <c r="H22" s="37"/>
      <c r="I22" s="37"/>
      <c r="J22" s="14">
        <v>20</v>
      </c>
      <c r="K22" s="14">
        <v>35</v>
      </c>
      <c r="L22" s="14">
        <v>30</v>
      </c>
      <c r="M22" s="15">
        <v>30</v>
      </c>
      <c r="N22" s="23"/>
      <c r="O22" s="24"/>
      <c r="P22" s="41"/>
      <c r="Q22" s="42"/>
      <c r="R22" s="43"/>
    </row>
    <row r="23" spans="4:18" ht="108" customHeight="1" x14ac:dyDescent="0.35">
      <c r="D23" s="60" t="s">
        <v>37</v>
      </c>
      <c r="E23" s="61" t="s">
        <v>38</v>
      </c>
      <c r="F23" s="55" t="s">
        <v>24</v>
      </c>
      <c r="G23" s="62" t="s">
        <v>25</v>
      </c>
      <c r="H23" s="95">
        <f t="shared" ref="H23" si="3">J24+K24+L24+M24</f>
        <v>45000</v>
      </c>
      <c r="I23" s="95" t="s">
        <v>26</v>
      </c>
      <c r="J23" s="17">
        <v>12000</v>
      </c>
      <c r="K23" s="17">
        <v>15000</v>
      </c>
      <c r="L23" s="17" t="s">
        <v>16</v>
      </c>
      <c r="M23" s="18" t="s">
        <v>16</v>
      </c>
      <c r="N23" s="23">
        <f>IFERROR((K23/K24),"ND")</f>
        <v>1</v>
      </c>
      <c r="O23" s="24">
        <f>IFERROR((J23+K23)/(H23),"ND")</f>
        <v>0.6</v>
      </c>
      <c r="P23" s="31" t="s">
        <v>83</v>
      </c>
      <c r="Q23" s="32"/>
      <c r="R23" s="33"/>
    </row>
    <row r="24" spans="4:18" ht="74.349999999999994" customHeight="1" x14ac:dyDescent="0.35">
      <c r="D24" s="60"/>
      <c r="E24" s="61"/>
      <c r="F24" s="55"/>
      <c r="G24" s="62"/>
      <c r="H24" s="95"/>
      <c r="I24" s="95"/>
      <c r="J24" s="16">
        <v>10000</v>
      </c>
      <c r="K24" s="16">
        <v>15000</v>
      </c>
      <c r="L24" s="16">
        <v>10000</v>
      </c>
      <c r="M24" s="19">
        <v>10000</v>
      </c>
      <c r="N24" s="23"/>
      <c r="O24" s="24"/>
      <c r="P24" s="34"/>
      <c r="Q24" s="35"/>
      <c r="R24" s="36"/>
    </row>
    <row r="25" spans="4:18" ht="110.1" customHeight="1" x14ac:dyDescent="0.35">
      <c r="D25" s="66" t="s">
        <v>39</v>
      </c>
      <c r="E25" s="67" t="s">
        <v>40</v>
      </c>
      <c r="F25" s="68" t="s">
        <v>24</v>
      </c>
      <c r="G25" s="68" t="s">
        <v>25</v>
      </c>
      <c r="H25" s="37">
        <f t="shared" ref="H25" si="4">J26+K26+L26+M26</f>
        <v>8015</v>
      </c>
      <c r="I25" s="37" t="s">
        <v>26</v>
      </c>
      <c r="J25" s="14">
        <v>800</v>
      </c>
      <c r="K25" s="14">
        <v>1700</v>
      </c>
      <c r="L25" s="14" t="s">
        <v>16</v>
      </c>
      <c r="M25" s="15" t="s">
        <v>16</v>
      </c>
      <c r="N25" s="23">
        <f>IFERROR((K25/K26),"ND")</f>
        <v>2.3351648351648353</v>
      </c>
      <c r="O25" s="24">
        <f>IFERROR((J25+K25)/(H25),"ND")</f>
        <v>0.31191515907673112</v>
      </c>
      <c r="P25" s="38" t="s">
        <v>84</v>
      </c>
      <c r="Q25" s="39"/>
      <c r="R25" s="40"/>
    </row>
    <row r="26" spans="4:18" ht="58.85" customHeight="1" x14ac:dyDescent="0.35">
      <c r="D26" s="66"/>
      <c r="E26" s="67"/>
      <c r="F26" s="68"/>
      <c r="G26" s="68"/>
      <c r="H26" s="37"/>
      <c r="I26" s="37"/>
      <c r="J26" s="14">
        <v>800</v>
      </c>
      <c r="K26" s="14">
        <v>728</v>
      </c>
      <c r="L26" s="14">
        <v>1000</v>
      </c>
      <c r="M26" s="15">
        <v>5487</v>
      </c>
      <c r="N26" s="23"/>
      <c r="O26" s="24"/>
      <c r="P26" s="41"/>
      <c r="Q26" s="42"/>
      <c r="R26" s="43"/>
    </row>
    <row r="27" spans="4:18" ht="70.650000000000006" customHeight="1" x14ac:dyDescent="0.35">
      <c r="D27" s="60" t="s">
        <v>41</v>
      </c>
      <c r="E27" s="61" t="s">
        <v>42</v>
      </c>
      <c r="F27" s="55" t="s">
        <v>24</v>
      </c>
      <c r="G27" s="62" t="s">
        <v>25</v>
      </c>
      <c r="H27" s="95">
        <f t="shared" ref="H27" si="5">J28+K28+L28+M28</f>
        <v>1600</v>
      </c>
      <c r="I27" s="95" t="s">
        <v>26</v>
      </c>
      <c r="J27" s="17">
        <v>300</v>
      </c>
      <c r="K27" s="17">
        <v>2300</v>
      </c>
      <c r="L27" s="17" t="s">
        <v>16</v>
      </c>
      <c r="M27" s="18" t="s">
        <v>16</v>
      </c>
      <c r="N27" s="23">
        <f>IFERROR((K27/K28),"ND")</f>
        <v>5.75</v>
      </c>
      <c r="O27" s="24">
        <f>IFERROR((J27+K27)/(H27),"ND")</f>
        <v>1.625</v>
      </c>
      <c r="P27" s="31" t="s">
        <v>85</v>
      </c>
      <c r="Q27" s="32"/>
      <c r="R27" s="33"/>
    </row>
    <row r="28" spans="4:18" ht="62.35" customHeight="1" x14ac:dyDescent="0.35">
      <c r="D28" s="60"/>
      <c r="E28" s="61"/>
      <c r="F28" s="55"/>
      <c r="G28" s="62"/>
      <c r="H28" s="95"/>
      <c r="I28" s="95"/>
      <c r="J28" s="16">
        <v>300</v>
      </c>
      <c r="K28" s="16">
        <v>400</v>
      </c>
      <c r="L28" s="16">
        <v>500</v>
      </c>
      <c r="M28" s="19">
        <v>400</v>
      </c>
      <c r="N28" s="23"/>
      <c r="O28" s="24"/>
      <c r="P28" s="34"/>
      <c r="Q28" s="35"/>
      <c r="R28" s="36"/>
    </row>
    <row r="29" spans="4:18" ht="73.400000000000006" customHeight="1" x14ac:dyDescent="0.35">
      <c r="D29" s="60" t="s">
        <v>43</v>
      </c>
      <c r="E29" s="61" t="s">
        <v>44</v>
      </c>
      <c r="F29" s="55" t="s">
        <v>24</v>
      </c>
      <c r="G29" s="55" t="s">
        <v>25</v>
      </c>
      <c r="H29" s="95">
        <f t="shared" ref="H29" si="6">J30+K30+L30+M30</f>
        <v>2500</v>
      </c>
      <c r="I29" s="95" t="s">
        <v>26</v>
      </c>
      <c r="J29" s="17">
        <v>700</v>
      </c>
      <c r="K29" s="17">
        <v>600</v>
      </c>
      <c r="L29" s="17" t="s">
        <v>16</v>
      </c>
      <c r="M29" s="18" t="s">
        <v>16</v>
      </c>
      <c r="N29" s="23">
        <f>IFERROR((K29/K30),"ND")</f>
        <v>1</v>
      </c>
      <c r="O29" s="24">
        <f>IFERROR((J29+K29)/(H29),"ND")</f>
        <v>0.52</v>
      </c>
      <c r="P29" s="31" t="s">
        <v>86</v>
      </c>
      <c r="Q29" s="32"/>
      <c r="R29" s="33"/>
    </row>
    <row r="30" spans="4:18" ht="73.400000000000006" customHeight="1" x14ac:dyDescent="0.35">
      <c r="D30" s="60"/>
      <c r="E30" s="61"/>
      <c r="F30" s="55"/>
      <c r="G30" s="55"/>
      <c r="H30" s="95"/>
      <c r="I30" s="95"/>
      <c r="J30" s="16">
        <v>700</v>
      </c>
      <c r="K30" s="16">
        <v>600</v>
      </c>
      <c r="L30" s="16">
        <v>600</v>
      </c>
      <c r="M30" s="19">
        <v>600</v>
      </c>
      <c r="N30" s="23"/>
      <c r="O30" s="24"/>
      <c r="P30" s="34"/>
      <c r="Q30" s="35"/>
      <c r="R30" s="36"/>
    </row>
    <row r="31" spans="4:18" ht="59.95" customHeight="1" x14ac:dyDescent="0.35">
      <c r="D31" s="60" t="s">
        <v>45</v>
      </c>
      <c r="E31" s="61" t="s">
        <v>46</v>
      </c>
      <c r="F31" s="55" t="s">
        <v>24</v>
      </c>
      <c r="G31" s="62" t="s">
        <v>18</v>
      </c>
      <c r="H31" s="95">
        <f t="shared" ref="H31" si="7">J32+K32+L32+M32</f>
        <v>4000</v>
      </c>
      <c r="I31" s="95" t="s">
        <v>26</v>
      </c>
      <c r="J31" s="17">
        <v>0</v>
      </c>
      <c r="K31" s="17">
        <v>0</v>
      </c>
      <c r="L31" s="17" t="s">
        <v>16</v>
      </c>
      <c r="M31" s="18" t="s">
        <v>16</v>
      </c>
      <c r="N31" s="23" t="str">
        <f>IFERROR((K31/K32),"ND")</f>
        <v>ND</v>
      </c>
      <c r="O31" s="24">
        <f>IFERROR((J31+K31)/(H31),"ND")</f>
        <v>0</v>
      </c>
      <c r="P31" s="31" t="s">
        <v>87</v>
      </c>
      <c r="Q31" s="32"/>
      <c r="R31" s="33"/>
    </row>
    <row r="32" spans="4:18" ht="55.4" customHeight="1" x14ac:dyDescent="0.35">
      <c r="D32" s="60"/>
      <c r="E32" s="61"/>
      <c r="F32" s="55"/>
      <c r="G32" s="62"/>
      <c r="H32" s="95"/>
      <c r="I32" s="95"/>
      <c r="J32" s="16">
        <v>0</v>
      </c>
      <c r="K32" s="16">
        <v>0</v>
      </c>
      <c r="L32" s="16">
        <v>0</v>
      </c>
      <c r="M32" s="19">
        <v>4000</v>
      </c>
      <c r="N32" s="23"/>
      <c r="O32" s="24"/>
      <c r="P32" s="34"/>
      <c r="Q32" s="35"/>
      <c r="R32" s="36"/>
    </row>
    <row r="33" spans="4:18" ht="83.8" customHeight="1" x14ac:dyDescent="0.35">
      <c r="D33" s="60" t="s">
        <v>47</v>
      </c>
      <c r="E33" s="61" t="s">
        <v>48</v>
      </c>
      <c r="F33" s="55" t="s">
        <v>24</v>
      </c>
      <c r="G33" s="55" t="s">
        <v>25</v>
      </c>
      <c r="H33" s="95">
        <f t="shared" ref="H33" si="8">J34+K34+L34+M34</f>
        <v>16500</v>
      </c>
      <c r="I33" s="95" t="s">
        <v>26</v>
      </c>
      <c r="J33" s="17">
        <v>5040</v>
      </c>
      <c r="K33" s="17">
        <v>4200</v>
      </c>
      <c r="L33" s="17" t="s">
        <v>16</v>
      </c>
      <c r="M33" s="18" t="s">
        <v>16</v>
      </c>
      <c r="N33" s="23">
        <f>IFERROR((K33/K34),"ND")</f>
        <v>1.024390243902439</v>
      </c>
      <c r="O33" s="24">
        <f>IFERROR((J33+K33)/(H33),"ND")</f>
        <v>0.56000000000000005</v>
      </c>
      <c r="P33" s="31" t="s">
        <v>88</v>
      </c>
      <c r="Q33" s="32"/>
      <c r="R33" s="33"/>
    </row>
    <row r="34" spans="4:18" ht="88.65" customHeight="1" x14ac:dyDescent="0.35">
      <c r="D34" s="60"/>
      <c r="E34" s="61"/>
      <c r="F34" s="55"/>
      <c r="G34" s="55"/>
      <c r="H34" s="95"/>
      <c r="I34" s="95"/>
      <c r="J34" s="16">
        <v>4200</v>
      </c>
      <c r="K34" s="16">
        <v>4100</v>
      </c>
      <c r="L34" s="16">
        <v>4100</v>
      </c>
      <c r="M34" s="19">
        <v>4100</v>
      </c>
      <c r="N34" s="23"/>
      <c r="O34" s="24"/>
      <c r="P34" s="34"/>
      <c r="Q34" s="35"/>
      <c r="R34" s="36"/>
    </row>
    <row r="35" spans="4:18" ht="108" customHeight="1" x14ac:dyDescent="0.35">
      <c r="D35" s="66" t="s">
        <v>49</v>
      </c>
      <c r="E35" s="67" t="s">
        <v>50</v>
      </c>
      <c r="F35" s="68" t="s">
        <v>24</v>
      </c>
      <c r="G35" s="68" t="s">
        <v>25</v>
      </c>
      <c r="H35" s="37">
        <f t="shared" ref="H35" si="9">J36+K36+L36+M36</f>
        <v>70</v>
      </c>
      <c r="I35" s="37" t="s">
        <v>26</v>
      </c>
      <c r="J35" s="14">
        <v>15</v>
      </c>
      <c r="K35" s="14">
        <v>29</v>
      </c>
      <c r="L35" s="14" t="s">
        <v>16</v>
      </c>
      <c r="M35" s="15" t="s">
        <v>16</v>
      </c>
      <c r="N35" s="23">
        <f>IFERROR((K35/K36),"ND")</f>
        <v>1.9333333333333333</v>
      </c>
      <c r="O35" s="24">
        <f>IFERROR((J35+K35)/(H35),"ND")</f>
        <v>0.62857142857142856</v>
      </c>
      <c r="P35" s="38" t="s">
        <v>89</v>
      </c>
      <c r="Q35" s="39"/>
      <c r="R35" s="40"/>
    </row>
    <row r="36" spans="4:18" ht="82.15" customHeight="1" x14ac:dyDescent="0.35">
      <c r="D36" s="66"/>
      <c r="E36" s="67"/>
      <c r="F36" s="68"/>
      <c r="G36" s="68"/>
      <c r="H36" s="37"/>
      <c r="I36" s="37"/>
      <c r="J36" s="14">
        <v>15</v>
      </c>
      <c r="K36" s="14">
        <v>15</v>
      </c>
      <c r="L36" s="14">
        <v>20</v>
      </c>
      <c r="M36" s="15">
        <v>20</v>
      </c>
      <c r="N36" s="23"/>
      <c r="O36" s="24"/>
      <c r="P36" s="41"/>
      <c r="Q36" s="42"/>
      <c r="R36" s="43"/>
    </row>
    <row r="37" spans="4:18" ht="97.35" customHeight="1" x14ac:dyDescent="0.35">
      <c r="D37" s="60" t="s">
        <v>51</v>
      </c>
      <c r="E37" s="61" t="s">
        <v>52</v>
      </c>
      <c r="F37" s="55" t="s">
        <v>24</v>
      </c>
      <c r="G37" s="62" t="s">
        <v>25</v>
      </c>
      <c r="H37" s="95">
        <f t="shared" ref="H37" si="10">J38+K38+L38+M38</f>
        <v>70</v>
      </c>
      <c r="I37" s="95" t="s">
        <v>26</v>
      </c>
      <c r="J37" s="17">
        <v>15</v>
      </c>
      <c r="K37" s="17">
        <v>29</v>
      </c>
      <c r="L37" s="17" t="s">
        <v>16</v>
      </c>
      <c r="M37" s="18" t="s">
        <v>16</v>
      </c>
      <c r="N37" s="23">
        <f>IFERROR((K37/K38),"ND")</f>
        <v>1.9333333333333333</v>
      </c>
      <c r="O37" s="24">
        <f>IFERROR((J37+K37)/(H37),"ND")</f>
        <v>0.62857142857142856</v>
      </c>
      <c r="P37" s="31" t="s">
        <v>90</v>
      </c>
      <c r="Q37" s="32"/>
      <c r="R37" s="33"/>
    </row>
    <row r="38" spans="4:18" ht="88.65" customHeight="1" x14ac:dyDescent="0.35">
      <c r="D38" s="60"/>
      <c r="E38" s="61"/>
      <c r="F38" s="55"/>
      <c r="G38" s="62"/>
      <c r="H38" s="95"/>
      <c r="I38" s="95"/>
      <c r="J38" s="16">
        <v>15</v>
      </c>
      <c r="K38" s="16">
        <v>15</v>
      </c>
      <c r="L38" s="16">
        <v>20</v>
      </c>
      <c r="M38" s="19">
        <v>20</v>
      </c>
      <c r="N38" s="23"/>
      <c r="O38" s="24"/>
      <c r="P38" s="34"/>
      <c r="Q38" s="35"/>
      <c r="R38" s="36"/>
    </row>
    <row r="39" spans="4:18" ht="83.8" customHeight="1" x14ac:dyDescent="0.35">
      <c r="D39" s="66" t="s">
        <v>53</v>
      </c>
      <c r="E39" s="67" t="s">
        <v>54</v>
      </c>
      <c r="F39" s="68" t="s">
        <v>24</v>
      </c>
      <c r="G39" s="68" t="s">
        <v>25</v>
      </c>
      <c r="H39" s="37">
        <f t="shared" ref="H39" si="11">J40+K40+L40+M40</f>
        <v>13250</v>
      </c>
      <c r="I39" s="37" t="s">
        <v>26</v>
      </c>
      <c r="J39" s="14">
        <v>11000</v>
      </c>
      <c r="K39" s="14">
        <v>0</v>
      </c>
      <c r="L39" s="14" t="s">
        <v>16</v>
      </c>
      <c r="M39" s="15" t="s">
        <v>16</v>
      </c>
      <c r="N39" s="23" t="str">
        <f>IFERROR((K39/K40),"ND")</f>
        <v>ND</v>
      </c>
      <c r="O39" s="24">
        <f>IFERROR((J39+K39)/(H39),"ND")</f>
        <v>0.83018867924528306</v>
      </c>
      <c r="P39" s="38" t="s">
        <v>91</v>
      </c>
      <c r="Q39" s="39"/>
      <c r="R39" s="40"/>
    </row>
    <row r="40" spans="4:18" ht="73.400000000000006" customHeight="1" x14ac:dyDescent="0.35">
      <c r="D40" s="66"/>
      <c r="E40" s="67"/>
      <c r="F40" s="68"/>
      <c r="G40" s="68"/>
      <c r="H40" s="37"/>
      <c r="I40" s="37"/>
      <c r="J40" s="14">
        <v>11000</v>
      </c>
      <c r="K40" s="14">
        <v>0</v>
      </c>
      <c r="L40" s="14">
        <v>250</v>
      </c>
      <c r="M40" s="15">
        <v>2000</v>
      </c>
      <c r="N40" s="23"/>
      <c r="O40" s="24"/>
      <c r="P40" s="41"/>
      <c r="Q40" s="42"/>
      <c r="R40" s="43"/>
    </row>
    <row r="41" spans="4:18" ht="84.2" customHeight="1" x14ac:dyDescent="0.35">
      <c r="D41" s="60" t="s">
        <v>55</v>
      </c>
      <c r="E41" s="61" t="s">
        <v>56</v>
      </c>
      <c r="F41" s="55" t="s">
        <v>24</v>
      </c>
      <c r="G41" s="62" t="s">
        <v>27</v>
      </c>
      <c r="H41" s="95">
        <f t="shared" ref="H41" si="12">J42+K42+L42+M42</f>
        <v>11000</v>
      </c>
      <c r="I41" s="95" t="s">
        <v>26</v>
      </c>
      <c r="J41" s="17">
        <v>11000</v>
      </c>
      <c r="K41" s="17">
        <v>0</v>
      </c>
      <c r="L41" s="17" t="s">
        <v>16</v>
      </c>
      <c r="M41" s="18" t="s">
        <v>16</v>
      </c>
      <c r="N41" s="23" t="str">
        <f>IFERROR((K41/K42),"ND")</f>
        <v>ND</v>
      </c>
      <c r="O41" s="24">
        <f>IFERROR((J41+K41)/(H41),"ND")</f>
        <v>1</v>
      </c>
      <c r="P41" s="31" t="s">
        <v>92</v>
      </c>
      <c r="Q41" s="32"/>
      <c r="R41" s="33"/>
    </row>
    <row r="42" spans="4:18" ht="73.400000000000006" customHeight="1" x14ac:dyDescent="0.35">
      <c r="D42" s="60"/>
      <c r="E42" s="61"/>
      <c r="F42" s="55"/>
      <c r="G42" s="62"/>
      <c r="H42" s="95"/>
      <c r="I42" s="95"/>
      <c r="J42" s="16">
        <v>11000</v>
      </c>
      <c r="K42" s="16">
        <v>0</v>
      </c>
      <c r="L42" s="16">
        <v>0</v>
      </c>
      <c r="M42" s="19">
        <v>0</v>
      </c>
      <c r="N42" s="23"/>
      <c r="O42" s="24"/>
      <c r="P42" s="34"/>
      <c r="Q42" s="35"/>
      <c r="R42" s="36"/>
    </row>
    <row r="43" spans="4:18" ht="86.95" customHeight="1" x14ac:dyDescent="0.35">
      <c r="D43" s="60" t="s">
        <v>57</v>
      </c>
      <c r="E43" s="61" t="s">
        <v>58</v>
      </c>
      <c r="F43" s="55" t="s">
        <v>24</v>
      </c>
      <c r="G43" s="62" t="s">
        <v>18</v>
      </c>
      <c r="H43" s="95">
        <f t="shared" ref="H43" si="13">J44+K44+L44+M44</f>
        <v>2000</v>
      </c>
      <c r="I43" s="95" t="s">
        <v>26</v>
      </c>
      <c r="J43" s="17">
        <v>0</v>
      </c>
      <c r="K43" s="17">
        <v>0</v>
      </c>
      <c r="L43" s="17" t="s">
        <v>16</v>
      </c>
      <c r="M43" s="18" t="s">
        <v>16</v>
      </c>
      <c r="N43" s="23" t="str">
        <f>IFERROR((K43/K44),"ND")</f>
        <v>ND</v>
      </c>
      <c r="O43" s="24">
        <f>IFERROR((J43+K43)/(H43),"ND")</f>
        <v>0</v>
      </c>
      <c r="P43" s="31" t="s">
        <v>93</v>
      </c>
      <c r="Q43" s="32"/>
      <c r="R43" s="33"/>
    </row>
    <row r="44" spans="4:18" ht="75.349999999999994" customHeight="1" x14ac:dyDescent="0.35">
      <c r="D44" s="60"/>
      <c r="E44" s="61"/>
      <c r="F44" s="55"/>
      <c r="G44" s="62"/>
      <c r="H44" s="95"/>
      <c r="I44" s="95"/>
      <c r="J44" s="16">
        <v>0</v>
      </c>
      <c r="K44" s="16">
        <v>0</v>
      </c>
      <c r="L44" s="16">
        <v>0</v>
      </c>
      <c r="M44" s="19">
        <v>2000</v>
      </c>
      <c r="N44" s="23"/>
      <c r="O44" s="24"/>
      <c r="P44" s="34"/>
      <c r="Q44" s="35"/>
      <c r="R44" s="36"/>
    </row>
    <row r="45" spans="4:18" ht="64.25" customHeight="1" x14ac:dyDescent="0.35">
      <c r="D45" s="60" t="s">
        <v>59</v>
      </c>
      <c r="E45" s="61" t="s">
        <v>60</v>
      </c>
      <c r="F45" s="55" t="s">
        <v>24</v>
      </c>
      <c r="G45" s="62" t="s">
        <v>18</v>
      </c>
      <c r="H45" s="95">
        <f t="shared" ref="H45" si="14">J46+K46+L46+M46</f>
        <v>250</v>
      </c>
      <c r="I45" s="95" t="s">
        <v>26</v>
      </c>
      <c r="J45" s="17">
        <v>0</v>
      </c>
      <c r="K45" s="17">
        <v>0</v>
      </c>
      <c r="L45" s="17" t="s">
        <v>16</v>
      </c>
      <c r="M45" s="18" t="s">
        <v>16</v>
      </c>
      <c r="N45" s="23" t="str">
        <f>IFERROR((K45/K46),"ND")</f>
        <v>ND</v>
      </c>
      <c r="O45" s="24">
        <f>IFERROR((J45+K45)/(H45),"ND")</f>
        <v>0</v>
      </c>
      <c r="P45" s="96" t="s">
        <v>94</v>
      </c>
      <c r="Q45" s="97"/>
      <c r="R45" s="98"/>
    </row>
    <row r="46" spans="4:18" ht="88.1" customHeight="1" x14ac:dyDescent="0.35">
      <c r="D46" s="60"/>
      <c r="E46" s="61"/>
      <c r="F46" s="55"/>
      <c r="G46" s="62"/>
      <c r="H46" s="95"/>
      <c r="I46" s="95"/>
      <c r="J46" s="16">
        <v>0</v>
      </c>
      <c r="K46" s="16">
        <v>0</v>
      </c>
      <c r="L46" s="16">
        <v>250</v>
      </c>
      <c r="M46" s="19">
        <v>0</v>
      </c>
      <c r="N46" s="23"/>
      <c r="O46" s="24"/>
      <c r="P46" s="99"/>
      <c r="Q46" s="100"/>
      <c r="R46" s="101"/>
    </row>
    <row r="47" spans="4:18" ht="91.4" customHeight="1" x14ac:dyDescent="0.35">
      <c r="D47" s="66" t="s">
        <v>61</v>
      </c>
      <c r="E47" s="67" t="s">
        <v>62</v>
      </c>
      <c r="F47" s="68" t="s">
        <v>24</v>
      </c>
      <c r="G47" s="68" t="s">
        <v>25</v>
      </c>
      <c r="H47" s="37">
        <f t="shared" ref="H47" si="15">J48+K48+L48+M48</f>
        <v>30</v>
      </c>
      <c r="I47" s="37" t="s">
        <v>26</v>
      </c>
      <c r="J47" s="14">
        <v>8</v>
      </c>
      <c r="K47" s="14">
        <v>22</v>
      </c>
      <c r="L47" s="14" t="s">
        <v>16</v>
      </c>
      <c r="M47" s="15" t="s">
        <v>16</v>
      </c>
      <c r="N47" s="23">
        <f>IFERROR((K47/K48),"ND")</f>
        <v>2.2000000000000002</v>
      </c>
      <c r="O47" s="24">
        <f>IFERROR((J47+K47)/(H47),"ND")</f>
        <v>1</v>
      </c>
      <c r="P47" s="38" t="s">
        <v>95</v>
      </c>
      <c r="Q47" s="39"/>
      <c r="R47" s="40"/>
    </row>
    <row r="48" spans="4:18" ht="77" customHeight="1" x14ac:dyDescent="0.35">
      <c r="D48" s="66"/>
      <c r="E48" s="67"/>
      <c r="F48" s="68"/>
      <c r="G48" s="68"/>
      <c r="H48" s="37"/>
      <c r="I48" s="37"/>
      <c r="J48" s="14">
        <v>7</v>
      </c>
      <c r="K48" s="14">
        <v>10</v>
      </c>
      <c r="L48" s="14">
        <v>7</v>
      </c>
      <c r="M48" s="15">
        <v>6</v>
      </c>
      <c r="N48" s="23"/>
      <c r="O48" s="24"/>
      <c r="P48" s="41"/>
      <c r="Q48" s="42"/>
      <c r="R48" s="43"/>
    </row>
    <row r="49" spans="4:18" ht="100.25" customHeight="1" x14ac:dyDescent="0.35">
      <c r="D49" s="60" t="s">
        <v>63</v>
      </c>
      <c r="E49" s="61" t="s">
        <v>64</v>
      </c>
      <c r="F49" s="55" t="s">
        <v>24</v>
      </c>
      <c r="G49" s="62" t="s">
        <v>25</v>
      </c>
      <c r="H49" s="95">
        <f t="shared" ref="H49" si="16">J50+K50+L50+M50</f>
        <v>20</v>
      </c>
      <c r="I49" s="95" t="s">
        <v>26</v>
      </c>
      <c r="J49" s="17">
        <v>6</v>
      </c>
      <c r="K49" s="17">
        <v>8</v>
      </c>
      <c r="L49" s="17" t="s">
        <v>16</v>
      </c>
      <c r="M49" s="18" t="s">
        <v>16</v>
      </c>
      <c r="N49" s="23">
        <f>IFERROR((K49/K50),"ND")</f>
        <v>1.3333333333333333</v>
      </c>
      <c r="O49" s="24">
        <f>IFERROR((J49+K49)/(H49),"ND")</f>
        <v>0.7</v>
      </c>
      <c r="P49" s="31" t="s">
        <v>96</v>
      </c>
      <c r="Q49" s="32"/>
      <c r="R49" s="33"/>
    </row>
    <row r="50" spans="4:18" ht="73.400000000000006" customHeight="1" x14ac:dyDescent="0.35">
      <c r="D50" s="60"/>
      <c r="E50" s="61"/>
      <c r="F50" s="55"/>
      <c r="G50" s="62"/>
      <c r="H50" s="95"/>
      <c r="I50" s="95"/>
      <c r="J50" s="16">
        <v>3</v>
      </c>
      <c r="K50" s="16">
        <v>6</v>
      </c>
      <c r="L50" s="16">
        <v>7</v>
      </c>
      <c r="M50" s="19">
        <v>4</v>
      </c>
      <c r="N50" s="23"/>
      <c r="O50" s="24"/>
      <c r="P50" s="34"/>
      <c r="Q50" s="35"/>
      <c r="R50" s="36"/>
    </row>
    <row r="51" spans="4:18" ht="111.9" customHeight="1" x14ac:dyDescent="0.35">
      <c r="D51" s="60" t="s">
        <v>65</v>
      </c>
      <c r="E51" s="61" t="s">
        <v>66</v>
      </c>
      <c r="F51" s="55" t="s">
        <v>24</v>
      </c>
      <c r="G51" s="62" t="s">
        <v>25</v>
      </c>
      <c r="H51" s="95">
        <f t="shared" ref="H51" si="17">J52+K52+L52+M52</f>
        <v>1810</v>
      </c>
      <c r="I51" s="95" t="s">
        <v>26</v>
      </c>
      <c r="J51" s="17">
        <v>900</v>
      </c>
      <c r="K51" s="17">
        <v>2200</v>
      </c>
      <c r="L51" s="17" t="s">
        <v>16</v>
      </c>
      <c r="M51" s="18" t="s">
        <v>16</v>
      </c>
      <c r="N51" s="23">
        <f>IFERROR((K51/K52),"ND")</f>
        <v>3.6666666666666665</v>
      </c>
      <c r="O51" s="24">
        <f>IFERROR((J51+K51)/(H51),"ND")</f>
        <v>1.7127071823204421</v>
      </c>
      <c r="P51" s="31" t="s">
        <v>97</v>
      </c>
      <c r="Q51" s="32"/>
      <c r="R51" s="33"/>
    </row>
    <row r="52" spans="4:18" ht="108" customHeight="1" x14ac:dyDescent="0.35">
      <c r="D52" s="60"/>
      <c r="E52" s="61"/>
      <c r="F52" s="55"/>
      <c r="G52" s="62"/>
      <c r="H52" s="95"/>
      <c r="I52" s="95"/>
      <c r="J52" s="16">
        <v>400</v>
      </c>
      <c r="K52" s="16">
        <v>600</v>
      </c>
      <c r="L52" s="16">
        <v>410</v>
      </c>
      <c r="M52" s="19">
        <v>400</v>
      </c>
      <c r="N52" s="23"/>
      <c r="O52" s="24"/>
      <c r="P52" s="34"/>
      <c r="Q52" s="35"/>
      <c r="R52" s="36"/>
    </row>
    <row r="53" spans="4:18" ht="98.75" customHeight="1" x14ac:dyDescent="0.35">
      <c r="D53" s="60" t="s">
        <v>67</v>
      </c>
      <c r="E53" s="61" t="s">
        <v>68</v>
      </c>
      <c r="F53" s="55" t="s">
        <v>24</v>
      </c>
      <c r="G53" s="62" t="s">
        <v>25</v>
      </c>
      <c r="H53" s="95">
        <f t="shared" ref="H53" si="18">J54+K54+L54+M54</f>
        <v>60</v>
      </c>
      <c r="I53" s="95" t="s">
        <v>26</v>
      </c>
      <c r="J53" s="17">
        <v>0</v>
      </c>
      <c r="K53" s="17">
        <v>0</v>
      </c>
      <c r="L53" s="17" t="s">
        <v>16</v>
      </c>
      <c r="M53" s="18" t="s">
        <v>16</v>
      </c>
      <c r="N53" s="23">
        <f>IFERROR((K53/K54),"ND")</f>
        <v>0</v>
      </c>
      <c r="O53" s="24">
        <f>IFERROR((J53+K53)/(H53),"ND")</f>
        <v>0</v>
      </c>
      <c r="P53" s="31" t="s">
        <v>98</v>
      </c>
      <c r="Q53" s="32"/>
      <c r="R53" s="33"/>
    </row>
    <row r="54" spans="4:18" ht="85.3" customHeight="1" x14ac:dyDescent="0.35">
      <c r="D54" s="60"/>
      <c r="E54" s="61"/>
      <c r="F54" s="55"/>
      <c r="G54" s="62"/>
      <c r="H54" s="95"/>
      <c r="I54" s="95"/>
      <c r="J54" s="16">
        <v>0</v>
      </c>
      <c r="K54" s="16">
        <v>40</v>
      </c>
      <c r="L54" s="16">
        <v>20</v>
      </c>
      <c r="M54" s="19">
        <v>0</v>
      </c>
      <c r="N54" s="23"/>
      <c r="O54" s="24"/>
      <c r="P54" s="34"/>
      <c r="Q54" s="35"/>
      <c r="R54" s="36"/>
    </row>
    <row r="55" spans="4:18" ht="110.1" customHeight="1" x14ac:dyDescent="0.35">
      <c r="D55" s="66" t="s">
        <v>69</v>
      </c>
      <c r="E55" s="67" t="s">
        <v>70</v>
      </c>
      <c r="F55" s="68" t="s">
        <v>24</v>
      </c>
      <c r="G55" s="68" t="s">
        <v>25</v>
      </c>
      <c r="H55" s="37">
        <f t="shared" ref="H55" si="19">J56+K56+L56+M56</f>
        <v>280</v>
      </c>
      <c r="I55" s="37" t="s">
        <v>26</v>
      </c>
      <c r="J55" s="14">
        <v>30</v>
      </c>
      <c r="K55" s="14">
        <v>50</v>
      </c>
      <c r="L55" s="14" t="s">
        <v>16</v>
      </c>
      <c r="M55" s="15" t="s">
        <v>16</v>
      </c>
      <c r="N55" s="23">
        <f>IFERROR((K55/K56),"ND")</f>
        <v>1</v>
      </c>
      <c r="O55" s="24">
        <f>IFERROR((J55+K55)/(H55),"ND")</f>
        <v>0.2857142857142857</v>
      </c>
      <c r="P55" s="38" t="s">
        <v>99</v>
      </c>
      <c r="Q55" s="39"/>
      <c r="R55" s="40"/>
    </row>
    <row r="56" spans="4:18" ht="91.4" customHeight="1" x14ac:dyDescent="0.35">
      <c r="D56" s="66"/>
      <c r="E56" s="67"/>
      <c r="F56" s="68"/>
      <c r="G56" s="68"/>
      <c r="H56" s="37"/>
      <c r="I56" s="37"/>
      <c r="J56" s="14">
        <v>30</v>
      </c>
      <c r="K56" s="14">
        <v>50</v>
      </c>
      <c r="L56" s="14">
        <v>160</v>
      </c>
      <c r="M56" s="15">
        <v>40</v>
      </c>
      <c r="N56" s="23"/>
      <c r="O56" s="24"/>
      <c r="P56" s="41"/>
      <c r="Q56" s="42"/>
      <c r="R56" s="43"/>
    </row>
    <row r="57" spans="4:18" ht="68.7" customHeight="1" x14ac:dyDescent="0.35">
      <c r="D57" s="60" t="s">
        <v>71</v>
      </c>
      <c r="E57" s="61" t="s">
        <v>72</v>
      </c>
      <c r="F57" s="55" t="s">
        <v>24</v>
      </c>
      <c r="G57" s="62" t="s">
        <v>18</v>
      </c>
      <c r="H57" s="95">
        <f t="shared" ref="H57" si="20">J58+K58+L58+M58</f>
        <v>120</v>
      </c>
      <c r="I57" s="95" t="s">
        <v>26</v>
      </c>
      <c r="J57" s="17">
        <v>0</v>
      </c>
      <c r="K57" s="17">
        <v>0</v>
      </c>
      <c r="L57" s="17" t="s">
        <v>16</v>
      </c>
      <c r="M57" s="18" t="s">
        <v>16</v>
      </c>
      <c r="N57" s="23" t="str">
        <f>IFERROR((K57/K58),"ND")</f>
        <v>ND</v>
      </c>
      <c r="O57" s="24">
        <f>IFERROR((J57+K57)/(H57),"ND")</f>
        <v>0</v>
      </c>
      <c r="P57" s="31" t="s">
        <v>100</v>
      </c>
      <c r="Q57" s="32"/>
      <c r="R57" s="33"/>
    </row>
    <row r="58" spans="4:18" ht="72.55" customHeight="1" x14ac:dyDescent="0.35">
      <c r="D58" s="60"/>
      <c r="E58" s="61"/>
      <c r="F58" s="55"/>
      <c r="G58" s="62"/>
      <c r="H58" s="95"/>
      <c r="I58" s="95"/>
      <c r="J58" s="16">
        <v>0</v>
      </c>
      <c r="K58" s="16">
        <v>0</v>
      </c>
      <c r="L58" s="16">
        <v>120</v>
      </c>
      <c r="M58" s="19">
        <v>0</v>
      </c>
      <c r="N58" s="23"/>
      <c r="O58" s="24"/>
      <c r="P58" s="34"/>
      <c r="Q58" s="35"/>
      <c r="R58" s="36"/>
    </row>
    <row r="59" spans="4:18" ht="60.55" customHeight="1" x14ac:dyDescent="0.35">
      <c r="D59" s="60" t="s">
        <v>73</v>
      </c>
      <c r="E59" s="61" t="s">
        <v>74</v>
      </c>
      <c r="F59" s="55" t="s">
        <v>24</v>
      </c>
      <c r="G59" s="62" t="s">
        <v>25</v>
      </c>
      <c r="H59" s="95">
        <f t="shared" ref="H59" si="21">J60+K60+L60+M60</f>
        <v>950</v>
      </c>
      <c r="I59" s="95" t="s">
        <v>26</v>
      </c>
      <c r="J59" s="17">
        <v>200</v>
      </c>
      <c r="K59" s="17">
        <v>300</v>
      </c>
      <c r="L59" s="17" t="s">
        <v>16</v>
      </c>
      <c r="M59" s="18" t="s">
        <v>16</v>
      </c>
      <c r="N59" s="23">
        <f>IFERROR((K59/K60),"ND")</f>
        <v>1</v>
      </c>
      <c r="O59" s="24">
        <f>IFERROR((J59+K59)/(H59),"ND")</f>
        <v>0.52631578947368418</v>
      </c>
      <c r="P59" s="96" t="s">
        <v>101</v>
      </c>
      <c r="Q59" s="97"/>
      <c r="R59" s="98"/>
    </row>
    <row r="60" spans="4:18" ht="73.400000000000006" customHeight="1" x14ac:dyDescent="0.35">
      <c r="D60" s="60"/>
      <c r="E60" s="61"/>
      <c r="F60" s="55"/>
      <c r="G60" s="62"/>
      <c r="H60" s="95"/>
      <c r="I60" s="95"/>
      <c r="J60" s="16">
        <v>200</v>
      </c>
      <c r="K60" s="16">
        <v>300</v>
      </c>
      <c r="L60" s="16">
        <v>300</v>
      </c>
      <c r="M60" s="19">
        <v>150</v>
      </c>
      <c r="N60" s="23"/>
      <c r="O60" s="24"/>
      <c r="P60" s="99"/>
      <c r="Q60" s="100"/>
      <c r="R60" s="101"/>
    </row>
    <row r="61" spans="4:18" ht="115.75" customHeight="1" x14ac:dyDescent="0.35">
      <c r="D61" s="60" t="s">
        <v>75</v>
      </c>
      <c r="E61" s="61" t="s">
        <v>76</v>
      </c>
      <c r="F61" s="55" t="s">
        <v>24</v>
      </c>
      <c r="G61" s="62" t="s">
        <v>25</v>
      </c>
      <c r="H61" s="95">
        <f t="shared" ref="H61" si="22">J62+K62+L62+M62</f>
        <v>80</v>
      </c>
      <c r="I61" s="95" t="s">
        <v>26</v>
      </c>
      <c r="J61" s="17">
        <v>50</v>
      </c>
      <c r="K61" s="17">
        <v>30</v>
      </c>
      <c r="L61" s="17" t="s">
        <v>16</v>
      </c>
      <c r="M61" s="18" t="s">
        <v>16</v>
      </c>
      <c r="N61" s="23">
        <f>IFERROR((K61/K62),"ND")</f>
        <v>2</v>
      </c>
      <c r="O61" s="24">
        <f>IFERROR((J61+K61)/(H61),"ND")</f>
        <v>1</v>
      </c>
      <c r="P61" s="31" t="s">
        <v>102</v>
      </c>
      <c r="Q61" s="32"/>
      <c r="R61" s="33"/>
    </row>
    <row r="62" spans="4:18" ht="73.400000000000006" customHeight="1" thickBot="1" x14ac:dyDescent="0.4">
      <c r="D62" s="102"/>
      <c r="E62" s="103"/>
      <c r="F62" s="104"/>
      <c r="G62" s="105"/>
      <c r="H62" s="106"/>
      <c r="I62" s="106"/>
      <c r="J62" s="20">
        <v>40</v>
      </c>
      <c r="K62" s="20">
        <v>15</v>
      </c>
      <c r="L62" s="20">
        <v>15</v>
      </c>
      <c r="M62" s="21">
        <v>10</v>
      </c>
      <c r="N62" s="107"/>
      <c r="O62" s="108"/>
      <c r="P62" s="109"/>
      <c r="Q62" s="110"/>
      <c r="R62" s="111"/>
    </row>
  </sheetData>
  <mergeCells count="240">
    <mergeCell ref="I59:I60"/>
    <mergeCell ref="N59:N60"/>
    <mergeCell ref="O59:O60"/>
    <mergeCell ref="P59:R60"/>
    <mergeCell ref="D61:D62"/>
    <mergeCell ref="E61:E62"/>
    <mergeCell ref="F61:F62"/>
    <mergeCell ref="G61:G62"/>
    <mergeCell ref="H61:H62"/>
    <mergeCell ref="I61:I62"/>
    <mergeCell ref="N61:N62"/>
    <mergeCell ref="O61:O62"/>
    <mergeCell ref="P61:R62"/>
    <mergeCell ref="D59:D60"/>
    <mergeCell ref="E59:E60"/>
    <mergeCell ref="F59:F60"/>
    <mergeCell ref="G59:G60"/>
    <mergeCell ref="H59:H60"/>
    <mergeCell ref="I55:I56"/>
    <mergeCell ref="N55:N56"/>
    <mergeCell ref="O55:O56"/>
    <mergeCell ref="P55:R56"/>
    <mergeCell ref="D57:D58"/>
    <mergeCell ref="E57:E58"/>
    <mergeCell ref="F57:F58"/>
    <mergeCell ref="G57:G58"/>
    <mergeCell ref="H57:H58"/>
    <mergeCell ref="I57:I58"/>
    <mergeCell ref="N57:N58"/>
    <mergeCell ref="O57:O58"/>
    <mergeCell ref="P57:R58"/>
    <mergeCell ref="D55:D56"/>
    <mergeCell ref="E55:E56"/>
    <mergeCell ref="F55:F56"/>
    <mergeCell ref="G55:G56"/>
    <mergeCell ref="H55:H56"/>
    <mergeCell ref="I51:I52"/>
    <mergeCell ref="N51:N52"/>
    <mergeCell ref="O51:O52"/>
    <mergeCell ref="P51:R52"/>
    <mergeCell ref="D53:D54"/>
    <mergeCell ref="E53:E54"/>
    <mergeCell ref="F53:F54"/>
    <mergeCell ref="G53:G54"/>
    <mergeCell ref="H53:H54"/>
    <mergeCell ref="I53:I54"/>
    <mergeCell ref="N53:N54"/>
    <mergeCell ref="O53:O54"/>
    <mergeCell ref="P53:R54"/>
    <mergeCell ref="D51:D52"/>
    <mergeCell ref="E51:E52"/>
    <mergeCell ref="F51:F52"/>
    <mergeCell ref="G51:G52"/>
    <mergeCell ref="H51:H52"/>
    <mergeCell ref="I47:I48"/>
    <mergeCell ref="N47:N48"/>
    <mergeCell ref="O47:O48"/>
    <mergeCell ref="P47:R48"/>
    <mergeCell ref="D49:D50"/>
    <mergeCell ref="E49:E50"/>
    <mergeCell ref="F49:F50"/>
    <mergeCell ref="G49:G50"/>
    <mergeCell ref="H49:H50"/>
    <mergeCell ref="I49:I50"/>
    <mergeCell ref="N49:N50"/>
    <mergeCell ref="O49:O50"/>
    <mergeCell ref="P49:R50"/>
    <mergeCell ref="D47:D48"/>
    <mergeCell ref="E47:E48"/>
    <mergeCell ref="F47:F48"/>
    <mergeCell ref="G47:G48"/>
    <mergeCell ref="H47:H48"/>
    <mergeCell ref="I43:I44"/>
    <mergeCell ref="N43:N44"/>
    <mergeCell ref="O43:O44"/>
    <mergeCell ref="P43:R44"/>
    <mergeCell ref="D45:D46"/>
    <mergeCell ref="E45:E46"/>
    <mergeCell ref="F45:F46"/>
    <mergeCell ref="G45:G46"/>
    <mergeCell ref="H45:H46"/>
    <mergeCell ref="I45:I46"/>
    <mergeCell ref="N45:N46"/>
    <mergeCell ref="O45:O46"/>
    <mergeCell ref="P45:R46"/>
    <mergeCell ref="D43:D44"/>
    <mergeCell ref="E43:E44"/>
    <mergeCell ref="F43:F44"/>
    <mergeCell ref="G43:G44"/>
    <mergeCell ref="H43:H44"/>
    <mergeCell ref="P35:R36"/>
    <mergeCell ref="I39:I40"/>
    <mergeCell ref="N39:N40"/>
    <mergeCell ref="O39:O40"/>
    <mergeCell ref="P39:R40"/>
    <mergeCell ref="D41:D42"/>
    <mergeCell ref="E41:E42"/>
    <mergeCell ref="F41:F42"/>
    <mergeCell ref="G41:G42"/>
    <mergeCell ref="H41:H42"/>
    <mergeCell ref="I41:I42"/>
    <mergeCell ref="N41:N42"/>
    <mergeCell ref="O41:O42"/>
    <mergeCell ref="P41:R42"/>
    <mergeCell ref="D39:D40"/>
    <mergeCell ref="E39:E40"/>
    <mergeCell ref="F39:F40"/>
    <mergeCell ref="G39:G40"/>
    <mergeCell ref="H39:H40"/>
    <mergeCell ref="I29:I30"/>
    <mergeCell ref="H25:H26"/>
    <mergeCell ref="I25:I26"/>
    <mergeCell ref="I33:I34"/>
    <mergeCell ref="N33:N34"/>
    <mergeCell ref="O33:O34"/>
    <mergeCell ref="P33:R34"/>
    <mergeCell ref="D37:D38"/>
    <mergeCell ref="E37:E38"/>
    <mergeCell ref="F37:F38"/>
    <mergeCell ref="G37:G38"/>
    <mergeCell ref="H37:H38"/>
    <mergeCell ref="I37:I38"/>
    <mergeCell ref="N37:N38"/>
    <mergeCell ref="O37:O38"/>
    <mergeCell ref="P37:R38"/>
    <mergeCell ref="D33:D34"/>
    <mergeCell ref="E33:E34"/>
    <mergeCell ref="F33:F34"/>
    <mergeCell ref="G33:G34"/>
    <mergeCell ref="H33:H34"/>
    <mergeCell ref="I35:I36"/>
    <mergeCell ref="N35:N36"/>
    <mergeCell ref="O35:O36"/>
    <mergeCell ref="G21:G22"/>
    <mergeCell ref="H21:H22"/>
    <mergeCell ref="G19:G20"/>
    <mergeCell ref="H19:H20"/>
    <mergeCell ref="I19:I20"/>
    <mergeCell ref="N19:N20"/>
    <mergeCell ref="P23:R24"/>
    <mergeCell ref="D31:D32"/>
    <mergeCell ref="E31:E32"/>
    <mergeCell ref="F31:F32"/>
    <mergeCell ref="G31:G32"/>
    <mergeCell ref="H31:H32"/>
    <mergeCell ref="I31:I32"/>
    <mergeCell ref="N31:N32"/>
    <mergeCell ref="O31:O32"/>
    <mergeCell ref="P31:R32"/>
    <mergeCell ref="D23:D24"/>
    <mergeCell ref="E23:E24"/>
    <mergeCell ref="F23:F24"/>
    <mergeCell ref="G23:G24"/>
    <mergeCell ref="H23:H24"/>
    <mergeCell ref="E29:E30"/>
    <mergeCell ref="F29:F30"/>
    <mergeCell ref="H29:H30"/>
    <mergeCell ref="D17:D18"/>
    <mergeCell ref="E17:E18"/>
    <mergeCell ref="F17:F18"/>
    <mergeCell ref="G17:G18"/>
    <mergeCell ref="H17:H18"/>
    <mergeCell ref="I17:I18"/>
    <mergeCell ref="N17:N18"/>
    <mergeCell ref="O17:O18"/>
    <mergeCell ref="P17:R18"/>
    <mergeCell ref="D19:D20"/>
    <mergeCell ref="E19:E20"/>
    <mergeCell ref="F19:F20"/>
    <mergeCell ref="D35:D36"/>
    <mergeCell ref="E35:E36"/>
    <mergeCell ref="F35:F36"/>
    <mergeCell ref="G35:G36"/>
    <mergeCell ref="H35:H36"/>
    <mergeCell ref="P29:R30"/>
    <mergeCell ref="D29:D30"/>
    <mergeCell ref="D21:D22"/>
    <mergeCell ref="H27:H28"/>
    <mergeCell ref="I27:I28"/>
    <mergeCell ref="N27:N28"/>
    <mergeCell ref="O27:O28"/>
    <mergeCell ref="P27:R28"/>
    <mergeCell ref="I23:I24"/>
    <mergeCell ref="N23:N24"/>
    <mergeCell ref="O23:O24"/>
    <mergeCell ref="N25:N26"/>
    <mergeCell ref="O25:O26"/>
    <mergeCell ref="P25:R26"/>
    <mergeCell ref="E21:E22"/>
    <mergeCell ref="F21:F22"/>
    <mergeCell ref="D10:D12"/>
    <mergeCell ref="E10:E12"/>
    <mergeCell ref="F10:F12"/>
    <mergeCell ref="G10:G12"/>
    <mergeCell ref="H10:O10"/>
    <mergeCell ref="E4:R4"/>
    <mergeCell ref="E5:R5"/>
    <mergeCell ref="E6:R6"/>
    <mergeCell ref="P10:R12"/>
    <mergeCell ref="H11:H12"/>
    <mergeCell ref="I11:I12"/>
    <mergeCell ref="J11:M11"/>
    <mergeCell ref="N11:O11"/>
    <mergeCell ref="D9:F9"/>
    <mergeCell ref="G9:R9"/>
    <mergeCell ref="P13:R14"/>
    <mergeCell ref="E13:E14"/>
    <mergeCell ref="F13:F14"/>
    <mergeCell ref="G13:G14"/>
    <mergeCell ref="H13:H14"/>
    <mergeCell ref="D13:D14"/>
    <mergeCell ref="G29:G30"/>
    <mergeCell ref="I13:I14"/>
    <mergeCell ref="N13:N14"/>
    <mergeCell ref="O13:O14"/>
    <mergeCell ref="D27:D28"/>
    <mergeCell ref="E27:E28"/>
    <mergeCell ref="F27:F28"/>
    <mergeCell ref="G27:G28"/>
    <mergeCell ref="D15:D16"/>
    <mergeCell ref="E15:E16"/>
    <mergeCell ref="F15:F16"/>
    <mergeCell ref="G15:G16"/>
    <mergeCell ref="D25:D26"/>
    <mergeCell ref="E25:E26"/>
    <mergeCell ref="F25:F26"/>
    <mergeCell ref="G25:G26"/>
    <mergeCell ref="N29:N30"/>
    <mergeCell ref="O29:O30"/>
    <mergeCell ref="H15:H16"/>
    <mergeCell ref="I15:I16"/>
    <mergeCell ref="N15:N16"/>
    <mergeCell ref="O15:O16"/>
    <mergeCell ref="P15:R16"/>
    <mergeCell ref="P19:R20"/>
    <mergeCell ref="I21:I22"/>
    <mergeCell ref="N21:N22"/>
    <mergeCell ref="O21:O22"/>
    <mergeCell ref="P21:R22"/>
    <mergeCell ref="O19:O20"/>
  </mergeCells>
  <conditionalFormatting sqref="N13:O13">
    <cfRule type="cellIs" dxfId="7" priority="1" operator="equal">
      <formula>"NO APLICA"</formula>
    </cfRule>
    <cfRule type="cellIs" dxfId="6" priority="2" operator="lessThanOrEqual">
      <formula>100%</formula>
    </cfRule>
    <cfRule type="cellIs" dxfId="5" priority="3" operator="between">
      <formula>100%</formula>
      <formula>110%</formula>
    </cfRule>
    <cfRule type="cellIs" dxfId="4" priority="4" operator="greaterThanOrEqual">
      <formula>110%</formula>
    </cfRule>
  </conditionalFormatting>
  <conditionalFormatting sqref="N15:O62">
    <cfRule type="containsText" dxfId="3" priority="5" operator="containsText" text="ND">
      <formula>NOT(ISERROR(SEARCH("ND",N15)))</formula>
    </cfRule>
    <cfRule type="cellIs" dxfId="2" priority="6" operator="greaterThan">
      <formula>0.7</formula>
    </cfRule>
    <cfRule type="cellIs" dxfId="1" priority="7" operator="between">
      <formula>0.5</formula>
      <formula>0.7</formula>
    </cfRule>
    <cfRule type="cellIs" dxfId="0" priority="8" operator="lessThan">
      <formula>0.5</formula>
    </cfRule>
  </conditionalFormatting>
  <pageMargins left="0.59055118110236227" right="0.55118110236220474" top="0.47244094488188981" bottom="0.47244094488188981" header="0.31496062992125984" footer="0.31496062992125984"/>
  <pageSetup paperSize="14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EJE4 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Velazquez</dc:creator>
  <cp:lastModifiedBy>Deporte Bj</cp:lastModifiedBy>
  <cp:lastPrinted>2023-07-05T14:50:19Z</cp:lastPrinted>
  <dcterms:created xsi:type="dcterms:W3CDTF">2021-09-15T15:35:29Z</dcterms:created>
  <dcterms:modified xsi:type="dcterms:W3CDTF">2023-07-05T14:52:19Z</dcterms:modified>
</cp:coreProperties>
</file>