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60AF9198-41F2-4560-85F9-977272663975}" xr6:coauthVersionLast="45" xr6:coauthVersionMax="47" xr10:uidLastSave="{00000000-0000-0000-0000-000000000000}"/>
  <bookViews>
    <workbookView xWindow="-120" yWindow="-120" windowWidth="29040" windowHeight="15840" activeTab="1" xr2:uid="{00000000-000D-0000-FFFF-FFFF00000000}"/>
  </bookViews>
  <sheets>
    <sheet name="CEDULA 1Tr24" sheetId="6" r:id="rId1"/>
    <sheet name="CEDULA 2Tr24 " sheetId="7" r:id="rId2"/>
  </sheets>
  <definedNames>
    <definedName name="_xlnm.Print_Area" localSheetId="0">'CEDULA 1Tr24'!$C$1:$Q$110</definedName>
    <definedName name="_xlnm.Print_Area" localSheetId="1">'CEDULA 2Tr24 '!$C$1:$Q$110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7" l="1"/>
  <c r="M13" i="7"/>
  <c r="N63" i="7" l="1"/>
  <c r="M63" i="7"/>
  <c r="N61" i="7"/>
  <c r="M61" i="7"/>
  <c r="N59" i="7"/>
  <c r="M59" i="7"/>
  <c r="N57" i="7"/>
  <c r="M57" i="7"/>
  <c r="N55" i="7"/>
  <c r="M55" i="7"/>
  <c r="N53" i="7"/>
  <c r="M53" i="7"/>
  <c r="N51" i="7"/>
  <c r="M51" i="7"/>
  <c r="N27" i="7" l="1"/>
  <c r="M27" i="7"/>
  <c r="N25" i="7"/>
  <c r="M25" i="7"/>
  <c r="N23" i="7"/>
  <c r="M23" i="7"/>
  <c r="N33" i="7"/>
  <c r="N31" i="7"/>
  <c r="N29" i="7"/>
  <c r="M33" i="7"/>
  <c r="M31" i="7"/>
  <c r="M29" i="7"/>
  <c r="M91" i="7"/>
  <c r="M89" i="7"/>
  <c r="M87" i="7"/>
  <c r="M85" i="7"/>
  <c r="N91" i="7"/>
  <c r="N89" i="7"/>
  <c r="N87" i="7"/>
  <c r="N85" i="7"/>
  <c r="N49" i="7"/>
  <c r="M49" i="7"/>
  <c r="N47" i="7"/>
  <c r="M47" i="7"/>
  <c r="N45" i="7"/>
  <c r="M45" i="7"/>
  <c r="N43" i="7"/>
  <c r="M43" i="7"/>
  <c r="N75" i="7" l="1"/>
  <c r="M75" i="7"/>
  <c r="N73" i="7"/>
  <c r="M73" i="7"/>
  <c r="N71" i="7"/>
  <c r="M71" i="7"/>
  <c r="N83" i="7"/>
  <c r="M83" i="7"/>
  <c r="N81" i="7"/>
  <c r="M81" i="7"/>
  <c r="N79" i="7"/>
  <c r="M79" i="7"/>
  <c r="N77" i="7"/>
  <c r="M77" i="7"/>
  <c r="N69" i="7"/>
  <c r="N67" i="7"/>
  <c r="M69" i="7"/>
  <c r="M67" i="7"/>
  <c r="N65" i="7"/>
  <c r="M65" i="7"/>
  <c r="N41" i="7"/>
  <c r="M41" i="7"/>
  <c r="N39" i="7"/>
  <c r="M39" i="7"/>
  <c r="N37" i="7"/>
  <c r="M37" i="7"/>
  <c r="N35" i="7"/>
  <c r="M35" i="7"/>
  <c r="M21" i="7"/>
  <c r="M19" i="7"/>
  <c r="N21" i="7"/>
  <c r="N19" i="7"/>
  <c r="G91" i="7"/>
  <c r="G89" i="7"/>
  <c r="G87" i="7"/>
  <c r="G85" i="7"/>
  <c r="G81" i="7"/>
  <c r="G79" i="7"/>
  <c r="G77" i="7"/>
  <c r="G75" i="7"/>
  <c r="G73" i="7"/>
  <c r="G71" i="7"/>
  <c r="G69" i="7"/>
  <c r="G67" i="7"/>
  <c r="G65" i="7"/>
  <c r="G63" i="7"/>
  <c r="G61" i="7"/>
  <c r="G59" i="7"/>
  <c r="G57" i="7"/>
  <c r="G55" i="7"/>
  <c r="G53" i="7"/>
  <c r="G51" i="7"/>
  <c r="G49" i="7"/>
  <c r="G43" i="7"/>
  <c r="G41" i="7"/>
  <c r="G39" i="7"/>
  <c r="G37" i="7"/>
  <c r="G35" i="7"/>
  <c r="G33" i="7"/>
  <c r="G31" i="7"/>
  <c r="G29" i="7"/>
  <c r="G27" i="7"/>
  <c r="G25" i="7"/>
  <c r="G23" i="7"/>
  <c r="G21" i="7"/>
  <c r="G19" i="7"/>
  <c r="M17" i="7"/>
  <c r="G17" i="7"/>
  <c r="N17" i="7" s="1"/>
  <c r="M15" i="7"/>
  <c r="G15" i="7"/>
  <c r="N15" i="7" s="1"/>
  <c r="M83" i="6"/>
  <c r="N83" i="6"/>
  <c r="M77" i="6"/>
  <c r="G31" i="6" l="1"/>
  <c r="G29" i="6"/>
  <c r="M91" i="6" l="1"/>
  <c r="G91" i="6"/>
  <c r="N91" i="6" s="1"/>
  <c r="M89" i="6"/>
  <c r="G89" i="6"/>
  <c r="N89" i="6" s="1"/>
  <c r="M87" i="6"/>
  <c r="G87" i="6"/>
  <c r="N87" i="6" s="1"/>
  <c r="M85" i="6"/>
  <c r="G85" i="6"/>
  <c r="N85" i="6" s="1"/>
  <c r="M81" i="6"/>
  <c r="G81" i="6"/>
  <c r="N81" i="6" s="1"/>
  <c r="M79" i="6"/>
  <c r="G79" i="6"/>
  <c r="N79" i="6" s="1"/>
  <c r="G77" i="6"/>
  <c r="N77" i="6" s="1"/>
  <c r="M75" i="6"/>
  <c r="G75" i="6"/>
  <c r="N75" i="6" s="1"/>
  <c r="M73" i="6"/>
  <c r="G73" i="6"/>
  <c r="N73" i="6" s="1"/>
  <c r="M71" i="6"/>
  <c r="G71" i="6"/>
  <c r="N71" i="6" s="1"/>
  <c r="M69" i="6"/>
  <c r="G69" i="6"/>
  <c r="N69" i="6" s="1"/>
  <c r="M67" i="6"/>
  <c r="G67" i="6"/>
  <c r="N67" i="6" s="1"/>
  <c r="M65" i="6"/>
  <c r="G65" i="6"/>
  <c r="N65" i="6" s="1"/>
  <c r="M63" i="6"/>
  <c r="G63" i="6"/>
  <c r="N63" i="6" s="1"/>
  <c r="M61" i="6"/>
  <c r="G61" i="6"/>
  <c r="N61" i="6" s="1"/>
  <c r="M59" i="6"/>
  <c r="G59" i="6"/>
  <c r="N59" i="6" s="1"/>
  <c r="M57" i="6"/>
  <c r="G57" i="6"/>
  <c r="N57" i="6" s="1"/>
  <c r="M55" i="6"/>
  <c r="G55" i="6"/>
  <c r="N55" i="6" s="1"/>
  <c r="M53" i="6"/>
  <c r="G53" i="6"/>
  <c r="N53" i="6" s="1"/>
  <c r="M51" i="6"/>
  <c r="G51" i="6"/>
  <c r="N51" i="6" s="1"/>
  <c r="M49" i="6"/>
  <c r="G49" i="6"/>
  <c r="N49" i="6" s="1"/>
  <c r="N47" i="6"/>
  <c r="M47" i="6"/>
  <c r="N45" i="6"/>
  <c r="M45" i="6"/>
  <c r="M43" i="6"/>
  <c r="G43" i="6"/>
  <c r="N43" i="6" s="1"/>
  <c r="M41" i="6"/>
  <c r="G41" i="6"/>
  <c r="N41" i="6" s="1"/>
  <c r="M39" i="6"/>
  <c r="G39" i="6"/>
  <c r="N39" i="6" s="1"/>
  <c r="M37" i="6"/>
  <c r="G37" i="6"/>
  <c r="N37" i="6" s="1"/>
  <c r="M35" i="6"/>
  <c r="G35" i="6"/>
  <c r="N35" i="6" s="1"/>
  <c r="M33" i="6"/>
  <c r="G33" i="6"/>
  <c r="N33" i="6" s="1"/>
  <c r="M31" i="6"/>
  <c r="N31" i="6"/>
  <c r="M29" i="6"/>
  <c r="N29" i="6"/>
  <c r="M27" i="6"/>
  <c r="G27" i="6"/>
  <c r="N27" i="6" s="1"/>
  <c r="M25" i="6"/>
  <c r="G25" i="6"/>
  <c r="N25" i="6" s="1"/>
  <c r="M23" i="6"/>
  <c r="G23" i="6"/>
  <c r="N23" i="6" s="1"/>
  <c r="M21" i="6"/>
  <c r="G21" i="6"/>
  <c r="N21" i="6" s="1"/>
  <c r="M19" i="6"/>
  <c r="G19" i="6"/>
  <c r="N19" i="6" s="1"/>
  <c r="M17" i="6"/>
  <c r="G17" i="6"/>
  <c r="N17" i="6" s="1"/>
  <c r="M15" i="6"/>
  <c r="G15" i="6"/>
  <c r="N15" i="6" s="1"/>
  <c r="N13" i="6"/>
  <c r="M13" i="6"/>
</calcChain>
</file>

<file path=xl/sharedStrings.xml><?xml version="1.0" encoding="utf-8"?>
<sst xmlns="http://schemas.openxmlformats.org/spreadsheetml/2006/main" count="756" uniqueCount="185">
  <si>
    <t>CÉDULA DE AVANCE DE CUMPLIMIENTO DE LOS OBJETIVOS Y METAS</t>
  </si>
  <si>
    <t>MUNICIPIO DE BENITO JUÁREZ QUINTANA ROO</t>
  </si>
  <si>
    <t xml:space="preserve">PROGRAMA PRESUPUESTARIO ANUAL: </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</si>
  <si>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</si>
  <si>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</si>
  <si>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</si>
  <si>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</si>
  <si>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</si>
  <si>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</si>
  <si>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</si>
  <si>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</si>
  <si>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</si>
  <si>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</si>
  <si>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</si>
  <si>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</si>
  <si>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</si>
  <si>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</si>
  <si>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</si>
  <si>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</si>
  <si>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</si>
  <si>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</si>
  <si>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t>-</t>
  </si>
  <si>
    <t>Anual</t>
  </si>
  <si>
    <t>Trimestral</t>
  </si>
  <si>
    <t>SI</t>
  </si>
  <si>
    <t>.</t>
  </si>
  <si>
    <t>Descendente
Regular</t>
  </si>
  <si>
    <t>PERÍODO QUE SE INFORMA: DEL 1 DE ENERO AL 31 DE MARZO 2024.</t>
  </si>
  <si>
    <t xml:space="preserve"> M-PPA 1.3  PROGRAMA DE FORTALECIMIENTO DE LAS FINANZAS PÚBLICAS.</t>
  </si>
  <si>
    <t xml:space="preserve">Ascendente
</t>
  </si>
  <si>
    <r>
      <t xml:space="preserve">F. 1.3.1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</si>
  <si>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2"/>
        <color theme="1"/>
        <rFont val="Calibri"/>
        <family val="2"/>
        <scheme val="minor"/>
      </rPr>
      <t>IAG</t>
    </r>
    <r>
      <rPr>
        <sz val="12"/>
        <color theme="1"/>
        <rFont val="Calibri"/>
        <family val="2"/>
        <scheme val="minor"/>
      </rPr>
      <t>: Índice de Avance General en la implantación y operación del modelo PbR-SED</t>
    </r>
  </si>
  <si>
    <r>
      <rPr>
        <b/>
        <sz val="12"/>
        <color theme="1"/>
        <rFont val="Calibri"/>
        <family val="2"/>
        <scheme val="minor"/>
      </rPr>
      <t>Meta Trimestral:</t>
    </r>
    <r>
      <rPr>
        <sz val="12"/>
        <color theme="1"/>
        <rFont val="Calibri"/>
        <family val="2"/>
        <scheme val="minor"/>
      </rPr>
      <t xml:space="preserve">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r>
    <r>
      <rPr>
        <b/>
        <sz val="12"/>
        <color theme="1"/>
        <rFont val="Calibri"/>
        <family val="2"/>
        <scheme val="minor"/>
      </rPr>
      <t xml:space="preserve">
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 alcanzados. Pag 23</t>
    </r>
  </si>
  <si>
    <r>
      <t xml:space="preserve">P. 1.3.1.1 </t>
    </r>
    <r>
      <rPr>
        <sz val="12"/>
        <color theme="1"/>
        <rFont val="Calibri"/>
        <family val="2"/>
        <scheme val="minor"/>
      </rPr>
      <t xml:space="preserve"> Las dependencias y entidades mejoran la Hacienda Publica Municipal del Municipio de Benito Juárez, realizando la administración  con eficacia y eficiencia cumpliendo con los procesos normativos aplicables. </t>
    </r>
  </si>
  <si>
    <r>
      <rPr>
        <b/>
        <sz val="12"/>
        <color theme="1"/>
        <rFont val="Calibri"/>
        <family val="2"/>
        <scheme val="minor"/>
      </rPr>
      <t>TVFI</t>
    </r>
    <r>
      <rPr>
        <sz val="12"/>
        <color theme="1"/>
        <rFont val="Calibri"/>
        <family val="2"/>
        <scheme val="minor"/>
      </rPr>
      <t xml:space="preserve">: Tasa de Variación del Fortalecimiento de los Ingresos. </t>
    </r>
  </si>
  <si>
    <r>
      <t xml:space="preserve">Justificación Trimestral y Anual:  </t>
    </r>
    <r>
      <rPr>
        <sz val="12"/>
        <color theme="1"/>
        <rFont val="Calibri"/>
        <family val="2"/>
        <scheme val="minor"/>
      </rPr>
      <t xml:space="preserve">Este indicador se mide de manera anual, el resultado se obtendrá hasta el cuarto trimestre. </t>
    </r>
    <r>
      <rPr>
        <b/>
        <sz val="12"/>
        <color theme="1"/>
        <rFont val="Calibri"/>
        <family val="2"/>
        <scheme val="minor"/>
      </rPr>
      <t xml:space="preserve">
</t>
    </r>
  </si>
  <si>
    <r>
      <t>C. 1.3.1.1.1</t>
    </r>
    <r>
      <rPr>
        <sz val="12"/>
        <color theme="1"/>
        <rFont val="Calibri"/>
        <family val="2"/>
        <scheme val="minor"/>
      </rPr>
      <t xml:space="preserve"> Administración de la Hacienda Pública Municipal  Equilibrada.</t>
    </r>
  </si>
  <si>
    <r>
      <t xml:space="preserve">
</t>
    </r>
    <r>
      <rPr>
        <b/>
        <sz val="12"/>
        <color theme="1"/>
        <rFont val="Calibri"/>
        <family val="2"/>
        <scheme val="minor"/>
      </rPr>
      <t>TCHPME</t>
    </r>
    <r>
      <rPr>
        <sz val="12"/>
        <color theme="1"/>
        <rFont val="Calibri"/>
        <family val="2"/>
        <scheme val="minor"/>
      </rPr>
      <t>: Tasa Comparativa de  Hacienda Pública Municipal Equilibrada.</t>
    </r>
  </si>
  <si>
    <r>
      <t>Justificación Trimestral y Anual:</t>
    </r>
    <r>
      <rPr>
        <sz val="12"/>
        <color theme="1"/>
        <rFont val="Calibri"/>
        <family val="2"/>
        <scheme val="minor"/>
      </rPr>
      <t xml:space="preserve"> Este indicador se mide de manera anual, el resultado se obtendrá hasta el cuarto trimestre. </t>
    </r>
    <r>
      <rPr>
        <b/>
        <sz val="12"/>
        <color theme="1"/>
        <rFont val="Calibri"/>
        <family val="2"/>
        <scheme val="minor"/>
      </rPr>
      <t xml:space="preserve">
</t>
    </r>
  </si>
  <si>
    <r>
      <t>A. 1.3.1.1.1.1</t>
    </r>
    <r>
      <rPr>
        <sz val="12"/>
        <color theme="1"/>
        <rFont val="Calibri"/>
        <family val="2"/>
        <scheme val="minor"/>
      </rPr>
      <t xml:space="preserve"> Coordinación integral de las reuniones con áreas recaudatorias y de gestión de ingresos municipales.</t>
    </r>
  </si>
  <si>
    <r>
      <rPr>
        <b/>
        <sz val="12"/>
        <color theme="1"/>
        <rFont val="Calibri"/>
        <family val="2"/>
        <scheme val="minor"/>
      </rPr>
      <t>PRRR:</t>
    </r>
    <r>
      <rPr>
        <sz val="12"/>
        <color theme="1"/>
        <rFont val="Calibri"/>
        <family val="2"/>
        <scheme val="minor"/>
      </rPr>
      <t xml:space="preserve"> Porcentaje de Reuniones Recaudatorias Realizadas.
</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</si>
  <si>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implementando estrategias y jornadas  de recaudación para cumplir con los objetivos programados.</t>
    </r>
  </si>
  <si>
    <r>
      <t xml:space="preserve">A. 1.3.1.1.1.2 </t>
    </r>
    <r>
      <rPr>
        <sz val="12"/>
        <color theme="1"/>
        <rFont val="Calibri"/>
        <family val="2"/>
        <scheme val="minor"/>
      </rPr>
      <t>Coordinación Integral de las  reuniones de control del ejercicio del gasto.</t>
    </r>
  </si>
  <si>
    <r>
      <rPr>
        <b/>
        <sz val="12"/>
        <color theme="1"/>
        <rFont val="Calibri"/>
        <family val="2"/>
        <scheme val="minor"/>
      </rPr>
      <t>PRCGR:</t>
    </r>
    <r>
      <rPr>
        <sz val="12"/>
        <color theme="1"/>
        <rFont val="Calibri"/>
        <family val="2"/>
        <scheme val="minor"/>
      </rPr>
      <t xml:space="preserve"> Porcentaje de Reuniones de Control del Gasto Realizados.
</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</si>
  <si>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permitiendo cumplir con sus compromisos que la población demanda.</t>
    </r>
  </si>
  <si>
    <r>
      <t>C. 1.3.1.1.2</t>
    </r>
    <r>
      <rPr>
        <sz val="12"/>
        <color theme="1"/>
        <rFont val="Calibri"/>
        <family val="2"/>
        <scheme val="minor"/>
      </rPr>
      <t xml:space="preserve"> Valor catastral  de los bienes inmuebles del municipio actualizados.</t>
    </r>
  </si>
  <si>
    <r>
      <rPr>
        <b/>
        <sz val="12"/>
        <color theme="1"/>
        <rFont val="Calibri"/>
        <family val="2"/>
        <scheme val="minor"/>
      </rPr>
      <t>PVCBIA:</t>
    </r>
    <r>
      <rPr>
        <sz val="12"/>
        <color theme="1"/>
        <rFont val="Calibri"/>
        <family val="2"/>
        <scheme val="minor"/>
      </rPr>
      <t xml:space="preserve"> Porcentaje de los Valores Catastrales de los Bienes Inmuebles Actualizados.</t>
    </r>
  </si>
  <si>
    <r>
      <t xml:space="preserve">Justificación Trimestral: </t>
    </r>
    <r>
      <rPr>
        <sz val="12"/>
        <color theme="1"/>
        <rFont val="Calibri"/>
        <family val="2"/>
        <scheme val="minor"/>
      </rPr>
      <t>Se alcanzó el  97.14%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24.29% de la meta anual programada.</t>
    </r>
  </si>
  <si>
    <r>
      <t>A. 1.3.1.1.2.1</t>
    </r>
    <r>
      <rPr>
        <sz val="12"/>
        <color theme="1"/>
        <rFont val="Calibri"/>
        <family val="2"/>
        <scheme val="minor"/>
      </rPr>
      <t xml:space="preserve"> Actualización del padrón de contribuyentes y el estatus de cada uno de los predios.</t>
    </r>
  </si>
  <si>
    <r>
      <rPr>
        <b/>
        <sz val="12"/>
        <color theme="1"/>
        <rFont val="Calibri"/>
        <family val="2"/>
        <scheme val="minor"/>
      </rPr>
      <t>PPTM:</t>
    </r>
    <r>
      <rPr>
        <sz val="12"/>
        <color theme="1"/>
        <rFont val="Calibri"/>
        <family val="2"/>
        <scheme val="minor"/>
      </rPr>
      <t xml:space="preserve"> Porcentaje de Predios que Tienen Modificaciones.
</t>
    </r>
  </si>
  <si>
    <r>
      <t xml:space="preserve">Justificación Trimestral:  </t>
    </r>
    <r>
      <rPr>
        <sz val="12"/>
        <color theme="1"/>
        <rFont val="Calibri"/>
        <family val="2"/>
        <scheme val="minor"/>
      </rPr>
      <t>Se alcanzó un  71.86% de la meta programada en los servicios catastrales solicitados por los contribuyentes, debido a una menor afluencia de contribuyentes a lo esperado.</t>
    </r>
    <r>
      <rPr>
        <b/>
        <sz val="12"/>
        <color theme="1"/>
        <rFont val="Calibri"/>
        <family val="2"/>
        <scheme val="minor"/>
      </rPr>
      <t xml:space="preserve">
Justificación Anual:</t>
    </r>
    <r>
      <rPr>
        <sz val="12"/>
        <color theme="1"/>
        <rFont val="Calibri"/>
        <family val="2"/>
        <scheme val="minor"/>
      </rPr>
      <t xml:space="preserve"> Logrando un 17.97% de la meta anual programada.</t>
    </r>
  </si>
  <si>
    <r>
      <t xml:space="preserve">A. 1.3.1.1.2.2 </t>
    </r>
    <r>
      <rPr>
        <sz val="12"/>
        <color theme="1"/>
        <rFont val="Calibri"/>
        <family val="2"/>
        <scheme val="minor"/>
      </rPr>
      <t>Mejoramiento de los servicios que Catastro ofrece a la ciudadanía al atenderlos en los tiempos establecidos.</t>
    </r>
  </si>
  <si>
    <r>
      <t xml:space="preserve">PSCTE: </t>
    </r>
    <r>
      <rPr>
        <sz val="12"/>
        <color theme="1"/>
        <rFont val="Calibri"/>
        <family val="2"/>
        <scheme val="minor"/>
      </rPr>
      <t>Porcentaje de servicios que cumplen con el tiempo establecido para su atención.</t>
    </r>
  </si>
  <si>
    <r>
      <t xml:space="preserve">Justificación Trimestral: </t>
    </r>
    <r>
      <rPr>
        <sz val="12"/>
        <color theme="1"/>
        <rFont val="Calibri"/>
        <family val="2"/>
        <scheme val="minor"/>
      </rPr>
      <t xml:space="preserve">Se alcanzó el  94.53%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23.63% de la meta anual programada.</t>
    </r>
  </si>
  <si>
    <r>
      <t>C. 1.3.1.1.1.3</t>
    </r>
    <r>
      <rPr>
        <sz val="12"/>
        <color theme="1"/>
        <rFont val="Calibri"/>
        <family val="2"/>
        <scheme val="minor"/>
      </rPr>
      <t xml:space="preserve"> Operativos a comercios en vía pública en zonas conflictivas realizados.</t>
    </r>
  </si>
  <si>
    <r>
      <rPr>
        <b/>
        <sz val="12"/>
        <color theme="1"/>
        <rFont val="Calibri"/>
        <family val="2"/>
        <scheme val="minor"/>
      </rPr>
      <t xml:space="preserve">POCVPR: </t>
    </r>
    <r>
      <rPr>
        <sz val="12"/>
        <color theme="1"/>
        <rFont val="Calibri"/>
        <family val="2"/>
        <scheme val="minor"/>
      </rPr>
      <t>Porcentaje de Operativos a Comercios en Via Pública Realizados</t>
    </r>
  </si>
  <si>
    <r>
      <t xml:space="preserve">Justificación Trimestral: </t>
    </r>
    <r>
      <rPr>
        <sz val="12"/>
        <color theme="1"/>
        <rFont val="Calibri"/>
        <family val="2"/>
        <scheme val="minor"/>
      </rPr>
      <t xml:space="preserve">Se logra el objetivo trimestral  en un 106.67%  al realizarse operativos en los 8 sectores de la ciudad verificando que se cumpla con el reglamento de comercio en vía pública. Se aumentó los operativos debido  para captar y retirar a los comerciantes que se les dio permiso temporal en el 4to trimestre del año anterior, por lo que se verifican invitandolos a renovar sus permisos.
</t>
    </r>
    <r>
      <rPr>
        <b/>
        <sz val="12"/>
        <color theme="1"/>
        <rFont val="Calibri"/>
        <family val="2"/>
        <scheme val="minor"/>
      </rPr>
      <t xml:space="preserve">
Justificación Anual:</t>
    </r>
    <r>
      <rPr>
        <sz val="12"/>
        <color theme="1"/>
        <rFont val="Calibri"/>
        <family val="2"/>
        <scheme val="minor"/>
      </rPr>
      <t xml:space="preserve"> Logrando un 26.67% de la meta anual en operativos oportunos programados.</t>
    </r>
  </si>
  <si>
    <r>
      <t xml:space="preserve">A. 1.3.1.1.3.1 </t>
    </r>
    <r>
      <rPr>
        <sz val="12"/>
        <color theme="1"/>
        <rFont val="Calibri"/>
        <family val="2"/>
        <scheme val="minor"/>
      </rPr>
      <t>Verificación de los comercios informales en las zonas conflictivas.</t>
    </r>
  </si>
  <si>
    <r>
      <rPr>
        <b/>
        <sz val="12"/>
        <color theme="1"/>
        <rFont val="Calibri"/>
        <family val="2"/>
        <scheme val="minor"/>
      </rPr>
      <t xml:space="preserve">PCIV: </t>
    </r>
    <r>
      <rPr>
        <sz val="12"/>
        <color theme="1"/>
        <rFont val="Calibri"/>
        <family val="2"/>
        <scheme val="minor"/>
      </rPr>
      <t xml:space="preserve">Porcentaje de comercios informales verificados.
</t>
    </r>
  </si>
  <si>
    <r>
      <t xml:space="preserve">Justificación Trimestral: </t>
    </r>
    <r>
      <rPr>
        <sz val="12"/>
        <color theme="1"/>
        <rFont val="Calibri"/>
        <family val="2"/>
        <scheme val="minor"/>
      </rPr>
      <t xml:space="preserve">Se logró rebasar la meta en un 14.22% en verificaciones oportunas, este aumentó se debe a la proliferacion de puestos nuevos y otros con  permisos temporales. Se les retira de lugar y solo poco porcentaje de ellos tramitan sus permisos correspondientes.
</t>
    </r>
    <r>
      <rPr>
        <b/>
        <sz val="12"/>
        <color theme="1"/>
        <rFont val="Calibri"/>
        <family val="2"/>
        <scheme val="minor"/>
      </rPr>
      <t xml:space="preserve">
Justificación Anual: </t>
    </r>
    <r>
      <rPr>
        <sz val="12"/>
        <color theme="1"/>
        <rFont val="Calibri"/>
        <family val="2"/>
        <scheme val="minor"/>
      </rPr>
      <t>Logrando un 28.56% de la meta anual programada en verificaciones oportunas.</t>
    </r>
  </si>
  <si>
    <r>
      <t>A. 1.3.1.1.3.2</t>
    </r>
    <r>
      <rPr>
        <sz val="12"/>
        <color theme="1"/>
        <rFont val="Calibri"/>
        <family val="2"/>
        <scheme val="minor"/>
      </rPr>
      <t xml:space="preserve"> Atención a quejas Ciudadanas que reportan el funcionamiento de comercios informales en vía pública.</t>
    </r>
  </si>
  <si>
    <r>
      <t xml:space="preserve">PQCA:  </t>
    </r>
    <r>
      <rPr>
        <sz val="12"/>
        <color theme="1"/>
        <rFont val="Calibri"/>
        <family val="2"/>
        <scheme val="minor"/>
      </rPr>
      <t>Porcentaje de Quejas Ciudadanas Atendidas.</t>
    </r>
  </si>
  <si>
    <r>
      <t xml:space="preserve">Justificación Trimestral: </t>
    </r>
    <r>
      <rPr>
        <sz val="12"/>
        <color theme="1"/>
        <rFont val="Calibri"/>
        <family val="2"/>
        <scheme val="minor"/>
      </rPr>
      <t xml:space="preserve">Se logró rebasar  la meta en un 52.78%  en relación al seguimiento oportuno de respuesta en atender quejas ciudadanas en tiempo y forma.
</t>
    </r>
    <r>
      <rPr>
        <b/>
        <sz val="12"/>
        <color theme="1"/>
        <rFont val="Calibri"/>
        <family val="2"/>
        <scheme val="minor"/>
      </rPr>
      <t xml:space="preserve">
Justificación Anual: </t>
    </r>
    <r>
      <rPr>
        <sz val="12"/>
        <color theme="1"/>
        <rFont val="Calibri"/>
        <family val="2"/>
        <scheme val="minor"/>
      </rPr>
      <t>Logrando un 38.19% de la meta anual programada al seguimiento oportuno de respuesta en atender las quejas en tiempo y forma.</t>
    </r>
  </si>
  <si>
    <r>
      <t>C. 1.3.1.1.4</t>
    </r>
    <r>
      <rPr>
        <sz val="12"/>
        <color theme="1"/>
        <rFont val="Calibri"/>
        <family val="2"/>
        <scheme val="minor"/>
      </rPr>
      <t xml:space="preserve"> Cuenta Pública del Municipio de Benito Juárez Compilada e Integrada para envío a la Auditoria Superior del Estado.</t>
    </r>
  </si>
  <si>
    <r>
      <t>PEFPCI:</t>
    </r>
    <r>
      <rPr>
        <sz val="12"/>
        <color theme="1"/>
        <rFont val="Calibri"/>
        <family val="2"/>
        <scheme val="minor"/>
      </rPr>
      <t xml:space="preserve"> Porcentaje de Estados Financieros y demás información presupuestal y contable Integrada.</t>
    </r>
  </si>
  <si>
    <r>
      <t xml:space="preserve">Justificación Trimestral: </t>
    </r>
    <r>
      <rPr>
        <sz val="12"/>
        <color theme="1"/>
        <rFont val="Calibri"/>
        <family val="2"/>
        <scheme val="minor"/>
      </rPr>
      <t xml:space="preserve">La Dirección de Contabilidad ha trabajado de manera efectiva en coordinación con todas las dependencias del Municipio para dar cumplimiento a la compilación e integración de la cuenta pública y poder realizar el envío a la Auditoría Superior del Estado de Quintana Roo.
</t>
    </r>
    <r>
      <rPr>
        <b/>
        <sz val="12"/>
        <color theme="1"/>
        <rFont val="Calibri"/>
        <family val="2"/>
        <scheme val="minor"/>
      </rPr>
      <t xml:space="preserve">
Justificación Anual:  </t>
    </r>
    <r>
      <rPr>
        <sz val="12"/>
        <color theme="1"/>
        <rFont val="Calibri"/>
        <family val="2"/>
        <scheme val="minor"/>
      </rPr>
      <t xml:space="preserve"> Logrando un avance del 25% anual, acorde a lo correspondiente y cumplimiento con los plazos aprobados.</t>
    </r>
  </si>
  <si>
    <r>
      <t xml:space="preserve">A.1.3.1.1.4.1 </t>
    </r>
    <r>
      <rPr>
        <sz val="12"/>
        <color theme="1"/>
        <rFont val="Calibri"/>
        <family val="2"/>
        <scheme val="minor"/>
      </rPr>
      <t>Publicación de los Reportes Financieros del Municipio de Benito Juaréz.</t>
    </r>
  </si>
  <si>
    <r>
      <rPr>
        <b/>
        <sz val="12"/>
        <color theme="1"/>
        <rFont val="Calibri"/>
        <family val="2"/>
        <scheme val="minor"/>
      </rPr>
      <t xml:space="preserve">PRFP: </t>
    </r>
    <r>
      <rPr>
        <sz val="12"/>
        <color theme="1"/>
        <rFont val="Calibri"/>
        <family val="2"/>
        <scheme val="minor"/>
      </rPr>
      <t xml:space="preserve">Porcentaje de Reportes Financieros Publicados.
</t>
    </r>
  </si>
  <si>
    <r>
      <t>Justificación Trimestral:</t>
    </r>
    <r>
      <rPr>
        <sz val="12"/>
        <color theme="1"/>
        <rFont val="Calibri"/>
        <family val="2"/>
        <scheme val="minor"/>
      </rPr>
      <t xml:space="preserve">  La Dirección de Contabilidad logró el 100% de su meta trimestral al realizar acciones inmediatas, posterior al cierre del Primer Trimestre para su publicación en la página oficial del Municipio de Benito Juárez en la sección de Transparencia Presupuestaria-Armonización Contable, cumpliendo así, con las disposiciones del Título Quinto de la Ley General de Contabilidad Gubernamental. </t>
    </r>
    <r>
      <rPr>
        <b/>
        <sz val="12"/>
        <color theme="1"/>
        <rFont val="Calibri"/>
        <family val="2"/>
        <scheme val="minor"/>
      </rPr>
      <t xml:space="preserve">
Justificación Anual: </t>
    </r>
    <r>
      <rPr>
        <sz val="12"/>
        <color theme="1"/>
        <rFont val="Calibri"/>
        <family val="2"/>
        <scheme val="minor"/>
      </rPr>
      <t>Logrando un avance del 25% al realizar las acciones inmediatas con eficiencia.</t>
    </r>
  </si>
  <si>
    <r>
      <t xml:space="preserve">A. 1.3.1.1.4.2 </t>
    </r>
    <r>
      <rPr>
        <sz val="12"/>
        <color theme="1"/>
        <rFont val="Calibri"/>
        <family val="2"/>
        <scheme val="minor"/>
      </rPr>
      <t>Presentación del Avance de Gestión Financiera de la información para la planeación de la Fiscalización de la Cuenta Pública del Municipio de Benito Juárez.</t>
    </r>
  </si>
  <si>
    <r>
      <t>PAGFP:</t>
    </r>
    <r>
      <rPr>
        <sz val="12"/>
        <color theme="1"/>
        <rFont val="Calibri"/>
        <family val="2"/>
        <scheme val="minor"/>
      </rPr>
      <t xml:space="preserve">  Porcentaje de los Avances de Gestión Financiera Presentados.</t>
    </r>
  </si>
  <si>
    <r>
      <t xml:space="preserve">Justificación Trimestral: </t>
    </r>
    <r>
      <rPr>
        <sz val="12"/>
        <color theme="1"/>
        <rFont val="Calibri"/>
        <family val="2"/>
        <scheme val="minor"/>
      </rPr>
      <t xml:space="preserve">La Dirección de Contabilidad logró el 100% de su meta trimestral en las actividades correspondientes a la presentación del Avance de Gestión Financiera, como resultado del trabajo en coordinación con las demás dependencias.
</t>
    </r>
    <r>
      <rPr>
        <b/>
        <sz val="12"/>
        <color theme="1"/>
        <rFont val="Calibri"/>
        <family val="2"/>
        <scheme val="minor"/>
      </rPr>
      <t xml:space="preserve">
Justificación Anual:  </t>
    </r>
    <r>
      <rPr>
        <sz val="12"/>
        <color theme="1"/>
        <rFont val="Calibri"/>
        <family val="2"/>
        <scheme val="minor"/>
      </rPr>
      <t>Logrando un avance del 25% al tomar acciones con la solicitud de información anticipada y coordinación eficiente.</t>
    </r>
  </si>
  <si>
    <r>
      <t>A. 1.3.1.1.4.3</t>
    </r>
    <r>
      <rPr>
        <sz val="12"/>
        <color theme="1"/>
        <rFont val="Calibri"/>
        <family val="2"/>
        <scheme val="minor"/>
      </rPr>
      <t xml:space="preserve"> Integración de la Glosa para la entrega a la Auditoría Superior del Estado.</t>
    </r>
  </si>
  <si>
    <r>
      <t>PPCE:</t>
    </r>
    <r>
      <rPr>
        <sz val="12"/>
        <color theme="1"/>
        <rFont val="Calibri"/>
        <family val="2"/>
        <scheme val="minor"/>
      </rPr>
      <t xml:space="preserve"> Porcentaje de los Periodos Contables Entregados.</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</si>
  <si>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Pùblica,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25% al realizar las acciones de coordinación eficientemente.</t>
    </r>
  </si>
  <si>
    <r>
      <t xml:space="preserve">C. 1.3.1.1.5  </t>
    </r>
    <r>
      <rPr>
        <sz val="12"/>
        <color theme="1"/>
        <rFont val="Calibri"/>
        <family val="2"/>
        <scheme val="minor"/>
      </rPr>
      <t>Recursos financieros controlados.</t>
    </r>
  </si>
  <si>
    <r>
      <t xml:space="preserve">PAEP:  </t>
    </r>
    <r>
      <rPr>
        <sz val="12"/>
        <color theme="1"/>
        <rFont val="Calibri"/>
        <family val="2"/>
        <scheme val="minor"/>
      </rPr>
      <t>Porcentaje de avance en la ejecución del presupuesto.</t>
    </r>
  </si>
  <si>
    <r>
      <t>Justificación Trimestral y Anual:</t>
    </r>
    <r>
      <rPr>
        <sz val="12"/>
        <color theme="1"/>
        <rFont val="Calibri"/>
        <family val="2"/>
        <scheme val="minor"/>
      </rPr>
      <t xml:space="preserve"> La Dirección Financiera en coordinación con la Dirección de Contabilidad, entregará el Informe de Avance de la Gestión Financiera del primer trimestre de 2024 a la Auditoría Superior del Estado la última semana de abril de 2024, en apego al Artículo 51 de la Ley General de Contabilidad Gubernamental.
</t>
    </r>
  </si>
  <si>
    <r>
      <t>A.4.07.1.1.5.1</t>
    </r>
    <r>
      <rPr>
        <sz val="12"/>
        <color theme="1"/>
        <rFont val="Calibri"/>
        <family val="2"/>
        <scheme val="minor"/>
      </rPr>
      <t xml:space="preserve">  Fortalecimiento de la Hacienda Pública Municipal.</t>
    </r>
  </si>
  <si>
    <r>
      <t xml:space="preserve">PCCMBJO:   </t>
    </r>
    <r>
      <rPr>
        <sz val="12"/>
        <color theme="1"/>
        <rFont val="Calibri"/>
        <family val="2"/>
        <scheme val="minor"/>
      </rPr>
      <t>Porcentaje de Calificaciones Crediticias para el Municipio de Benito Juárez Obtenidas.</t>
    </r>
  </si>
  <si>
    <r>
      <t>Justificación Trimestral y Anual:</t>
    </r>
    <r>
      <rPr>
        <sz val="12"/>
        <color theme="1"/>
        <rFont val="Calibri"/>
        <family val="2"/>
        <scheme val="minor"/>
      </rPr>
      <t xml:space="preserve"> Este indicador se mide de manera anual, el resultado se obtendrá hasta el tercer y cuarto trimestre de 2024 (Calificadoras:  Moody´s y Fitch Ratings).</t>
    </r>
    <r>
      <rPr>
        <b/>
        <sz val="12"/>
        <color theme="1"/>
        <rFont val="Calibri"/>
        <family val="2"/>
        <scheme val="minor"/>
      </rPr>
      <t xml:space="preserve">
</t>
    </r>
  </si>
  <si>
    <r>
      <t>A. 1.3.1.1.4.2   I</t>
    </r>
    <r>
      <rPr>
        <sz val="12"/>
        <color theme="1"/>
        <rFont val="Calibri"/>
        <family val="2"/>
        <scheme val="minor"/>
      </rPr>
      <t>ntegración responsable de los recursos municipales de las proyecciones presentadas por las Unidades Administrativas.</t>
    </r>
  </si>
  <si>
    <r>
      <t>PAPE:   P</t>
    </r>
    <r>
      <rPr>
        <sz val="12"/>
        <color theme="1"/>
        <rFont val="Calibri"/>
        <family val="2"/>
        <scheme val="minor"/>
      </rPr>
      <t xml:space="preserve">orcentaje de Anteproyectos de Presupuesto de Egresos de los PPA presentados por las Dependencias y entidades municipales.
</t>
    </r>
  </si>
  <si>
    <r>
      <t xml:space="preserve">Justificación Trimestral y Anual: </t>
    </r>
    <r>
      <rPr>
        <sz val="12"/>
        <color theme="1"/>
        <rFont val="Calibri"/>
        <family val="2"/>
        <scheme val="minor"/>
      </rPr>
      <t>Este indicador, se mide de manera anual, por lo tanto el resultado se obtendrá hasta el cuarto trimestre de 2024.</t>
    </r>
    <r>
      <rPr>
        <b/>
        <sz val="12"/>
        <color theme="1"/>
        <rFont val="Calibri"/>
        <family val="2"/>
        <scheme val="minor"/>
      </rPr>
      <t xml:space="preserve">
</t>
    </r>
  </si>
  <si>
    <r>
      <t>A. 1.3.1.1.4.3</t>
    </r>
    <r>
      <rPr>
        <sz val="12"/>
        <color theme="1"/>
        <rFont val="Calibri"/>
        <family val="2"/>
        <scheme val="minor"/>
      </rPr>
      <t xml:space="preserve"> Cumplimiento de pago de Deuda Pública.</t>
    </r>
  </si>
  <si>
    <r>
      <t xml:space="preserve">PCADPE:  </t>
    </r>
    <r>
      <rPr>
        <sz val="12"/>
        <color theme="1"/>
        <rFont val="Calibri"/>
        <family val="2"/>
        <scheme val="minor"/>
      </rPr>
      <t>Porcentaje de Cumplimiento Anual de la Deuda Pública Estimada.</t>
    </r>
  </si>
  <si>
    <r>
      <t xml:space="preserve">Justificación Trimestral: </t>
    </r>
    <r>
      <rPr>
        <sz val="12"/>
        <color theme="1"/>
        <rFont val="Calibri"/>
        <family val="2"/>
        <scheme val="minor"/>
      </rPr>
      <t>La Dirección Financiera logra el 100% de su meta trimestral al mantener un entorno económico estable.</t>
    </r>
    <r>
      <rPr>
        <b/>
        <sz val="12"/>
        <color theme="1"/>
        <rFont val="Calibri"/>
        <family val="2"/>
        <scheme val="minor"/>
      </rPr>
      <t xml:space="preserve">
Justificación Anual:  </t>
    </r>
    <r>
      <rPr>
        <sz val="12"/>
        <color theme="1"/>
        <rFont val="Calibri"/>
        <family val="2"/>
        <scheme val="minor"/>
      </rPr>
      <t>Se logra un avance anual del 25% con 6 pagos de obligaciones contractuales realizadas de las 24 planeadas, implementando estrategias para cumplir con los pagos programados.</t>
    </r>
  </si>
  <si>
    <r>
      <t xml:space="preserve">C. 1.3.1.1.6 </t>
    </r>
    <r>
      <rPr>
        <sz val="12"/>
        <color theme="1"/>
        <rFont val="Calibri"/>
        <family val="2"/>
        <scheme val="minor"/>
      </rPr>
      <t>Derechos de la Zona Federal Marítimo Terrestre recaudados.</t>
    </r>
  </si>
  <si>
    <r>
      <t xml:space="preserve">PRUZ:  </t>
    </r>
    <r>
      <rPr>
        <sz val="12"/>
        <color theme="1"/>
        <rFont val="Calibri"/>
        <family val="2"/>
        <scheme val="minor"/>
      </rPr>
      <t>Porcentaje de recaudación por concepto de uso, goce y aprovechamiento de la ZOFEMAT.</t>
    </r>
  </si>
  <si>
    <r>
      <t xml:space="preserve">Justificación Trimestral: </t>
    </r>
    <r>
      <rPr>
        <sz val="12"/>
        <color theme="1"/>
        <rFont val="Calibri"/>
        <family val="2"/>
        <scheme val="minor"/>
      </rPr>
      <t xml:space="preserve">En este trimestre se logró  un avance del 108.33% de  la meta programada, toda vez que contribuyentes que anteriormente pagaban de forma bimestral, optaron pagar de forma anual. </t>
    </r>
    <r>
      <rPr>
        <b/>
        <sz val="12"/>
        <color theme="1"/>
        <rFont val="Calibri"/>
        <family val="2"/>
        <scheme val="minor"/>
      </rPr>
      <t xml:space="preserve">
Justificación Anual: </t>
    </r>
    <r>
      <rPr>
        <sz val="12"/>
        <color theme="1"/>
        <rFont val="Calibri"/>
        <family val="2"/>
        <scheme val="minor"/>
      </rPr>
      <t>En este inicio de año se logra un 51.18%  en la recaudación programada anual, debido a que muchos contribuyentes han cumplido en tiempo y forma con sus contribuciones.</t>
    </r>
  </si>
  <si>
    <r>
      <t xml:space="preserve">A.1.3.1.1.6.1 </t>
    </r>
    <r>
      <rPr>
        <sz val="12"/>
        <color theme="1"/>
        <rFont val="Calibri"/>
        <family val="2"/>
        <scheme val="minor"/>
      </rPr>
      <t>Programa de Administración  del Fondo de la ZOFEMAT.</t>
    </r>
  </si>
  <si>
    <r>
      <t>PPOP:</t>
    </r>
    <r>
      <rPr>
        <sz val="12"/>
        <color theme="1"/>
        <rFont val="Calibri"/>
        <family val="2"/>
        <scheme val="minor"/>
      </rPr>
      <t xml:space="preserve"> Porcentaje del presupuesto otorgado a los programas.</t>
    </r>
  </si>
  <si>
    <r>
      <t xml:space="preserve">A. 1.3.1.1.6.2 </t>
    </r>
    <r>
      <rPr>
        <sz val="12"/>
        <color theme="1"/>
        <rFont val="Calibri"/>
        <family val="2"/>
        <scheme val="minor"/>
      </rPr>
      <t>Mantenimiento y Conservación de la Certificación de Playas del Municipio de Benito Juárez.</t>
    </r>
  </si>
  <si>
    <r>
      <t xml:space="preserve">PPCG: </t>
    </r>
    <r>
      <rPr>
        <sz val="12"/>
        <color theme="1"/>
        <rFont val="Calibri"/>
        <family val="2"/>
        <scheme val="minor"/>
      </rPr>
      <t xml:space="preserve"> Porcentaje de playas certificadas y galardonadas.</t>
    </r>
  </si>
  <si>
    <r>
      <t>Justificación Trimestral:</t>
    </r>
    <r>
      <rPr>
        <sz val="12"/>
        <color theme="1"/>
        <rFont val="Calibri"/>
        <family val="2"/>
        <scheme val="minor"/>
      </rPr>
      <t xml:space="preserve"> En este trimestre, las 7 playas certificadas, se mantienen sus certificaciones y sus galardones, derivado del contínuo trabajo de limpieza y remoción de la macroalga.  </t>
    </r>
    <r>
      <rPr>
        <b/>
        <sz val="12"/>
        <color theme="1"/>
        <rFont val="Calibri"/>
        <family val="2"/>
        <scheme val="minor"/>
      </rPr>
      <t xml:space="preserve">
Justificación Anual:</t>
    </r>
    <r>
      <rPr>
        <sz val="12"/>
        <color theme="1"/>
        <rFont val="Calibri"/>
        <family val="2"/>
        <scheme val="minor"/>
      </rPr>
      <t xml:space="preserve"> Se logra un 25%  de la meta anual, continuando mantener certificadas las 7 playas designadas.</t>
    </r>
  </si>
  <si>
    <r>
      <t xml:space="preserve">A. 1.3.1.1.6.3 </t>
    </r>
    <r>
      <rPr>
        <sz val="12"/>
        <color theme="1"/>
        <rFont val="Calibri"/>
        <family val="2"/>
        <scheme val="minor"/>
      </rPr>
      <t>Realización de Retiro y Traslasdo de Sargazo de la Arena de las Playas.</t>
    </r>
  </si>
  <si>
    <r>
      <t>PRTSP:</t>
    </r>
    <r>
      <rPr>
        <sz val="12"/>
        <color theme="1"/>
        <rFont val="Calibri"/>
        <family val="2"/>
        <scheme val="minor"/>
      </rPr>
      <t xml:space="preserve">  Porcentaje de Retiro y Traslado de Sargazo de Playas.</t>
    </r>
  </si>
  <si>
    <r>
      <t>A. 1.3.1.1.6.4</t>
    </r>
    <r>
      <rPr>
        <sz val="12"/>
        <color theme="1"/>
        <rFont val="Calibri"/>
        <family val="2"/>
        <scheme val="minor"/>
      </rPr>
      <t xml:space="preserve"> Remoción de Sargazo de Playas.</t>
    </r>
  </si>
  <si>
    <r>
      <t xml:space="preserve">PRS: </t>
    </r>
    <r>
      <rPr>
        <sz val="12"/>
        <color theme="1"/>
        <rFont val="Calibri"/>
        <family val="2"/>
        <scheme val="minor"/>
      </rPr>
      <t xml:space="preserve"> Porcentaje de Remoción de Sargazo.</t>
    </r>
  </si>
  <si>
    <r>
      <t xml:space="preserve">A. 1.3.1.1.6.5 </t>
    </r>
    <r>
      <rPr>
        <sz val="12"/>
        <color theme="1"/>
        <rFont val="Calibri"/>
        <family val="2"/>
        <scheme val="minor"/>
      </rPr>
      <t>Programa de Cribado de Arena de las Playas Públicas del Municipio de Benito Juárez.</t>
    </r>
  </si>
  <si>
    <r>
      <t xml:space="preserve">PAC:  </t>
    </r>
    <r>
      <rPr>
        <sz val="12"/>
        <color theme="1"/>
        <rFont val="Calibri"/>
        <family val="2"/>
        <scheme val="minor"/>
      </rPr>
      <t>Porcentaje  de Arenales Cribados realizados.</t>
    </r>
  </si>
  <si>
    <r>
      <t>Justificación Trimestral:</t>
    </r>
    <r>
      <rPr>
        <sz val="12"/>
        <color theme="1"/>
        <rFont val="Calibri"/>
        <family val="2"/>
        <scheme val="minor"/>
      </rPr>
      <t xml:space="preserve"> En este trimestre no se cumplio con la meta programada, toda vez que por cuestiones administrativas de la licitación, el contrato de la maquinaria inició en el mes de febrero,  y los trabajos fueron realizados manualmente.</t>
    </r>
    <r>
      <rPr>
        <b/>
        <sz val="12"/>
        <color theme="1"/>
        <rFont val="Calibri"/>
        <family val="2"/>
        <scheme val="minor"/>
      </rPr>
      <t xml:space="preserve">
Justificación Anual: </t>
    </r>
    <r>
      <rPr>
        <sz val="12"/>
        <color theme="1"/>
        <rFont val="Calibri"/>
        <family val="2"/>
        <scheme val="minor"/>
      </rPr>
      <t>En lo que resta del año se espera cumplir con la meta programada.</t>
    </r>
  </si>
  <si>
    <r>
      <t xml:space="preserve">A. 1.3.1.1.6.6 </t>
    </r>
    <r>
      <rPr>
        <sz val="12"/>
        <color theme="1"/>
        <rFont val="Calibri"/>
        <family val="2"/>
        <scheme val="minor"/>
      </rPr>
      <t>Programa de Limpieza de Playas y Remoción de Sargazo en la  ZOFEMAT.</t>
    </r>
  </si>
  <si>
    <r>
      <t xml:space="preserve">PDRP:  </t>
    </r>
    <r>
      <rPr>
        <sz val="12"/>
        <color theme="1"/>
        <rFont val="Calibri"/>
        <family val="2"/>
        <scheme val="minor"/>
      </rPr>
      <t>Porcentaje de Desechos Recolectados de las Playas.</t>
    </r>
  </si>
  <si>
    <r>
      <t xml:space="preserve">C. 1.3.1.1.7 </t>
    </r>
    <r>
      <rPr>
        <sz val="12"/>
        <color theme="1"/>
        <rFont val="Calibri"/>
        <family val="2"/>
        <scheme val="minor"/>
      </rPr>
      <t>Licencias de Funcionamiento de los Comercios del Municipio de Benito Juárez Inspeccionadas.</t>
    </r>
  </si>
  <si>
    <r>
      <t xml:space="preserve">PEV:  </t>
    </r>
    <r>
      <rPr>
        <sz val="12"/>
        <color theme="1"/>
        <rFont val="Calibri"/>
        <family val="2"/>
        <scheme val="minor"/>
      </rPr>
      <t>Porcentaje de establecimientos Visitados</t>
    </r>
  </si>
  <si>
    <r>
      <t>Justificación Trimestral y Anual:</t>
    </r>
    <r>
      <rPr>
        <sz val="12"/>
        <color theme="1"/>
        <rFont val="Calibri"/>
        <family val="2"/>
        <scheme val="minor"/>
      </rPr>
      <t xml:space="preserve"> En este trimestre se logra alcanzar un 5.50 % que corresponde a rezagos del año 2023, que no han cumplido con su licencia de funcionamiento vigente, y que de acuerdo a la Ley de Hacienda Municipal de Benito Juárez, los contribuyentes tienen hasta el 15 de marzo para obtener su licencia y/o refrendo declarativo anual, por lo que las visitas de inspección en este trimestre fueron mínimas.
</t>
    </r>
    <r>
      <rPr>
        <b/>
        <sz val="12"/>
        <color theme="1"/>
        <rFont val="Calibri"/>
        <family val="2"/>
        <scheme val="minor"/>
      </rPr>
      <t xml:space="preserve">
</t>
    </r>
  </si>
  <si>
    <r>
      <t xml:space="preserve">A. 1.3.1.1.7.1 </t>
    </r>
    <r>
      <rPr>
        <sz val="12"/>
        <color theme="1"/>
        <rFont val="Calibri"/>
        <family val="2"/>
        <scheme val="minor"/>
      </rPr>
      <t>Levantamiento de Actas de Inspección a los Establecimientos que No Cuentan con la Licencia de Funcionamiento.</t>
    </r>
  </si>
  <si>
    <r>
      <t xml:space="preserve">PEQNLF:  </t>
    </r>
    <r>
      <rPr>
        <sz val="12"/>
        <color theme="1"/>
        <rFont val="Calibri"/>
        <family val="2"/>
        <scheme val="minor"/>
      </rPr>
      <t>Porcentaje de Establecimientos que No Cuentan con la Licencia de Funcionamiento.</t>
    </r>
  </si>
  <si>
    <r>
      <t xml:space="preserve">Justificación Trimestral y Anual:  </t>
    </r>
    <r>
      <rPr>
        <sz val="12"/>
        <color theme="1"/>
        <rFont val="Calibri"/>
        <family val="2"/>
        <scheme val="minor"/>
      </rPr>
      <t>Se logró  en el trimestre  un 12.88% en el número de actas de inspección de la meta estimada a  razón de que, conforme a la Ley de Hacienda Municipal de Benito Juárez, los contribuyentes tienen hasta el 15 de marzo para obtener su licencia y/o refrendo declarativo anual, por lo que las visitas de inspección en este trimestre fueron mínimas.</t>
    </r>
    <r>
      <rPr>
        <b/>
        <sz val="12"/>
        <color theme="1"/>
        <rFont val="Calibri"/>
        <family val="2"/>
        <scheme val="minor"/>
      </rPr>
      <t xml:space="preserve">
</t>
    </r>
  </si>
  <si>
    <r>
      <t xml:space="preserve">A. 1.3.1.1.7.2 </t>
    </r>
    <r>
      <rPr>
        <sz val="12"/>
        <color theme="1"/>
        <rFont val="Calibri"/>
        <family val="2"/>
        <scheme val="minor"/>
      </rPr>
      <t xml:space="preserve"> Atención a Quejas Ciudadanas de Comercios.</t>
    </r>
  </si>
  <si>
    <r>
      <t>PQCA:</t>
    </r>
    <r>
      <rPr>
        <sz val="12"/>
        <color theme="1"/>
        <rFont val="Calibri"/>
        <family val="2"/>
        <scheme val="minor"/>
      </rPr>
      <t xml:space="preserve"> Porcentaje de Quejas Ciudadanas Atendidas.</t>
    </r>
  </si>
  <si>
    <r>
      <t xml:space="preserve">Justificación Trimestral y Anual:  </t>
    </r>
    <r>
      <rPr>
        <sz val="12"/>
        <color theme="1"/>
        <rFont val="Calibri"/>
        <family val="2"/>
        <scheme val="minor"/>
      </rPr>
      <t xml:space="preserve">Se realizaron distintos operativos debido a las quejas ingresadas logrando  la meta trimestral en un 96.43% para lo cual fueron atendidas y se dio a concientizar a los contribuyentes para que regularicen sus establecimientos.
</t>
    </r>
  </si>
  <si>
    <r>
      <t xml:space="preserve">C. 1.3.1.1.8  </t>
    </r>
    <r>
      <rPr>
        <sz val="12"/>
        <color theme="1"/>
        <rFont val="Calibri"/>
        <family val="2"/>
        <scheme val="minor"/>
      </rPr>
      <t>Rezago de impuesto predial y multas de diversas dependencias municipales y federales no fiscalizables notificadas.</t>
    </r>
  </si>
  <si>
    <r>
      <t>PNR:</t>
    </r>
    <r>
      <rPr>
        <sz val="12"/>
        <color theme="1"/>
        <rFont val="Calibri"/>
        <family val="2"/>
        <scheme val="minor"/>
      </rPr>
      <t xml:space="preserve"> Porcentaje de Notificaciones Realizadas.</t>
    </r>
  </si>
  <si>
    <r>
      <t xml:space="preserve">Justificación Trimestral: </t>
    </r>
    <r>
      <rPr>
        <sz val="12"/>
        <color theme="1"/>
        <rFont val="Calibri"/>
        <family val="2"/>
        <scheme val="minor"/>
      </rPr>
      <t xml:space="preserve">Durante este periodo, se logra una meta del 95%, toda vez que, se  hace del conocimiento a la cuidadanía de los descuentos otorgados en las distintas Jornadas de Subsidios  Estímulos Fiscales y Regularización de Trámites "Ahorrate una lanita " y "Que lo tuyo... sea tuyo",  logrando realizar 35,759 notificaciones, requerimientos, multas municipales y federales de las 37,569 programadas. 
</t>
    </r>
    <r>
      <rPr>
        <b/>
        <sz val="12"/>
        <color theme="1"/>
        <rFont val="Calibri"/>
        <family val="2"/>
        <scheme val="minor"/>
      </rPr>
      <t xml:space="preserve">
Justificación Anual: </t>
    </r>
    <r>
      <rPr>
        <sz val="12"/>
        <color theme="1"/>
        <rFont val="Calibri"/>
        <family val="2"/>
        <scheme val="minor"/>
      </rPr>
      <t>Se logra un avance anual del 25%, toda vez que, se realizó notificaciones y requerimientos de Impuesto predial correspondientes a los ejercicios 2023 y 2024, en relación a las multas municipales y federales la mayoria de los contribuyentes requeridos optaron por realizar el pago de su multa mediante convenio.</t>
    </r>
  </si>
  <si>
    <r>
      <t xml:space="preserve">PCMN: </t>
    </r>
    <r>
      <rPr>
        <sz val="12"/>
        <color theme="1"/>
        <rFont val="Calibri"/>
        <family val="2"/>
        <scheme val="minor"/>
      </rPr>
      <t xml:space="preserve"> Porcentaje de contribuyentes morosos notificados.</t>
    </r>
  </si>
  <si>
    <r>
      <t xml:space="preserve">Justificación Trimestral: </t>
    </r>
    <r>
      <rPr>
        <sz val="12"/>
        <color theme="1"/>
        <rFont val="Calibri"/>
        <family val="2"/>
        <scheme val="minor"/>
      </rPr>
      <t>En relación a este trimestre, mediante estrategias para el combate al rezago del Impuesto Predial se hace del conocimiento a la ciudadanía de los descuentos en las distintas Jornadas de Subsidios  Estímulos Fiscales y Regularización de Trámites "Ahorrate una lanita " y "Que lo tuyo... sea tuyo",  asimismo solo se realizaron notificaciones y requerimientos de documentos correspondientes a  los ejercicios 2023 y 2024, logrando asi 95% de la meta programada.</t>
    </r>
    <r>
      <rPr>
        <b/>
        <sz val="12"/>
        <color theme="1"/>
        <rFont val="Calibri"/>
        <family val="2"/>
        <scheme val="minor"/>
      </rPr>
      <t xml:space="preserve">
Justificación Anual: </t>
    </r>
    <r>
      <rPr>
        <sz val="12"/>
        <color theme="1"/>
        <rFont val="Calibri"/>
        <family val="2"/>
        <scheme val="minor"/>
      </rPr>
      <t>Se logra un avance anual del 25%, con 35,759 invitaciones y requerimientos  realizados de las 142,310 programadas, mediante el combate al rezago de impuesto predial de los ejercicios 2023 y 2024.</t>
    </r>
  </si>
  <si>
    <r>
      <t xml:space="preserve">PMP:   </t>
    </r>
    <r>
      <rPr>
        <sz val="12"/>
        <color theme="1"/>
        <rFont val="Calibri"/>
        <family val="2"/>
        <scheme val="minor"/>
      </rPr>
      <t>Porcentaje de multas pagadas.</t>
    </r>
  </si>
  <si>
    <r>
      <t xml:space="preserve">Justificación Trimestral: </t>
    </r>
    <r>
      <rPr>
        <sz val="12"/>
        <color theme="1"/>
        <rFont val="Calibri"/>
        <family val="2"/>
        <scheme val="minor"/>
      </rPr>
      <t xml:space="preserve">En este primer trimestre se alcanzó el 40% de la meta para el cobro de multas, toda vez que la mayoría de los contribuyentes requeridos optaron por realizar el pago de su multa mediante convenio de pagos a parcialidades mensuales, mismas que se contabiliza como multa pagada hasta el último pago del convenio; asimismo, las remesas para el cobro de las multas fueron remitidas por las diversas autoridades al final del último mes del trimestre. Logrando así, el cobro de 36 multas de las 90 programadas trimestrales.
</t>
    </r>
    <r>
      <rPr>
        <b/>
        <sz val="12"/>
        <color theme="1"/>
        <rFont val="Calibri"/>
        <family val="2"/>
        <scheme val="minor"/>
      </rPr>
      <t xml:space="preserve">
Justificación Anual: </t>
    </r>
    <r>
      <rPr>
        <sz val="12"/>
        <color theme="1"/>
        <rFont val="Calibri"/>
        <family val="2"/>
        <scheme val="minor"/>
      </rPr>
      <t xml:space="preserve">En relación a las multas proporcionadas por diversas autoridades para su cobro coactivo mediente Procedimiento Administrativo de Ejecución, se tuvo como resultado un avance del 10% con respecto a la meta anual, debido a que la mayorÍa de contribuyentes requeridos optaron por realizar su pago mediante convenio. </t>
    </r>
  </si>
  <si>
    <r>
      <t xml:space="preserve">C. 1.3.1.1.9 </t>
    </r>
    <r>
      <rPr>
        <sz val="12"/>
        <color theme="1"/>
        <rFont val="Calibri"/>
        <family val="2"/>
        <scheme val="minor"/>
      </rPr>
      <t>Pagos a proveedores y  de pago de nómina empleados.</t>
    </r>
  </si>
  <si>
    <r>
      <t xml:space="preserve">PPTR:   </t>
    </r>
    <r>
      <rPr>
        <sz val="12"/>
        <color theme="1"/>
        <rFont val="Calibri"/>
        <family val="2"/>
        <scheme val="minor"/>
      </rPr>
      <t>Porcentaje de Pagos Totales Realizados.</t>
    </r>
  </si>
  <si>
    <r>
      <t xml:space="preserve">Justificación Trimestral: </t>
    </r>
    <r>
      <rPr>
        <sz val="12"/>
        <color theme="1"/>
        <rFont val="Calibri"/>
        <family val="2"/>
        <scheme val="minor"/>
      </rPr>
      <t xml:space="preserve">  En este trimestre se logró un cumplimiento del 90.55%, esto debido a una eficacia en los pagos programados.</t>
    </r>
    <r>
      <rPr>
        <b/>
        <sz val="12"/>
        <color theme="1"/>
        <rFont val="Calibri"/>
        <family val="2"/>
        <scheme val="minor"/>
      </rPr>
      <t xml:space="preserve">
Justificación Anual: </t>
    </r>
    <r>
      <rPr>
        <sz val="12"/>
        <color theme="1"/>
        <rFont val="Calibri"/>
        <family val="2"/>
        <scheme val="minor"/>
      </rPr>
      <t xml:space="preserve"> El avance del 22.66 %  corresponde a un porcentaje óptimo del avance en relación a lo programado. </t>
    </r>
  </si>
  <si>
    <r>
      <t xml:space="preserve">A. 1.3.1.1.9.1 </t>
    </r>
    <r>
      <rPr>
        <sz val="12"/>
        <color theme="1"/>
        <rFont val="Calibri"/>
        <family val="2"/>
        <scheme val="minor"/>
      </rPr>
      <t>Emisión de pagos por cheque y transferencia a proveedores.</t>
    </r>
  </si>
  <si>
    <r>
      <t xml:space="preserve">PPE:  </t>
    </r>
    <r>
      <rPr>
        <sz val="12"/>
        <color theme="1"/>
        <rFont val="Calibri"/>
        <family val="2"/>
        <scheme val="minor"/>
      </rPr>
      <t xml:space="preserve"> Porcentaje de Pagos Emitidos.</t>
    </r>
  </si>
  <si>
    <r>
      <t>Justificación Trimestral:</t>
    </r>
    <r>
      <rPr>
        <sz val="12"/>
        <color theme="1"/>
        <rFont val="Calibri"/>
        <family val="2"/>
        <scheme val="minor"/>
      </rPr>
      <t xml:space="preserve"> En este trimestre se logró un cumplimiento del 90.50%,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El avance del 22.63 % en el primer trimestre, corresponde a un porcentaje óptimo del avance en relación a lo programado. </t>
    </r>
  </si>
  <si>
    <r>
      <t>A. 1.3.1.1.9.2</t>
    </r>
    <r>
      <rPr>
        <sz val="12"/>
        <color theme="1"/>
        <rFont val="Calibri"/>
        <family val="2"/>
        <scheme val="minor"/>
      </rPr>
      <t xml:space="preserve"> Emisión de Pagos de nómina a empleados.</t>
    </r>
  </si>
  <si>
    <r>
      <t xml:space="preserve">PPNE: </t>
    </r>
    <r>
      <rPr>
        <sz val="12"/>
        <color theme="1"/>
        <rFont val="Calibri"/>
        <family val="2"/>
        <scheme val="minor"/>
      </rPr>
      <t xml:space="preserve"> Porcentaje de Pagos de Nómina Emitidos.</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</si>
  <si>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29.63 %  corresponde a un porcentaje ideal del avence en relación a lo programado.</t>
    </r>
  </si>
  <si>
    <r>
      <t xml:space="preserve">A. 1.3.1.1.9.3 </t>
    </r>
    <r>
      <rPr>
        <sz val="12"/>
        <color theme="1"/>
        <rFont val="Calibri"/>
        <family val="2"/>
        <scheme val="minor"/>
      </rPr>
      <t>Reducción de días de pago a proveedores.</t>
    </r>
  </si>
  <si>
    <r>
      <t xml:space="preserve">PRDPP: </t>
    </r>
    <r>
      <rPr>
        <sz val="12"/>
        <color theme="1"/>
        <rFont val="Calibri"/>
        <family val="2"/>
        <scheme val="minor"/>
      </rPr>
      <t xml:space="preserve"> Porcentaje de Reducción de Días de Pago a Proveedores.</t>
    </r>
  </si>
  <si>
    <r>
      <t xml:space="preserve">Justificación Trimestral: </t>
    </r>
    <r>
      <rPr>
        <sz val="12"/>
        <color theme="1"/>
        <rFont val="Calibri"/>
        <family val="2"/>
        <scheme val="minor"/>
      </rPr>
      <t>Se obtuvo un  cumplimiento de 27 días  de pago, sobre los 120 días establecidos como meta,  al reducir en menor días de lo estipulado, el cual se resalta el buen manejo en los tiempos de pagos de los pasivos.</t>
    </r>
    <r>
      <rPr>
        <b/>
        <sz val="12"/>
        <color theme="1"/>
        <rFont val="Calibri"/>
        <family val="2"/>
        <scheme val="minor"/>
      </rPr>
      <t xml:space="preserve">
Justificación Anual:  </t>
    </r>
    <r>
      <rPr>
        <sz val="12"/>
        <color theme="1"/>
        <rFont val="Calibri"/>
        <family val="2"/>
        <scheme val="minor"/>
      </rPr>
      <t xml:space="preserve">Se redujo a 27 días  de pago, lo cual supera la meta anual programada.
</t>
    </r>
    <r>
      <rPr>
        <b/>
        <sz val="12"/>
        <color theme="1"/>
        <rFont val="Calibri"/>
        <family val="2"/>
        <scheme val="minor"/>
      </rPr>
      <t xml:space="preserve">
</t>
    </r>
  </si>
  <si>
    <r>
      <t>C. 1.3.1.1.10</t>
    </r>
    <r>
      <rPr>
        <sz val="12"/>
        <color theme="1"/>
        <rFont val="Calibri"/>
        <family val="2"/>
        <scheme val="minor"/>
      </rPr>
      <t xml:space="preserve"> Contribuciones tributarias (Cobro de Impuestos, derechos, productos, aprovechamientos, participaciones y otros Ingresos y los fondos de aportación general) recaudados.</t>
    </r>
  </si>
  <si>
    <r>
      <t xml:space="preserve">PCT: </t>
    </r>
    <r>
      <rPr>
        <sz val="12"/>
        <color theme="1"/>
        <rFont val="Calibri"/>
        <family val="2"/>
        <scheme val="minor"/>
      </rPr>
      <t>Porcentaje de Contribuciones Tributarias.</t>
    </r>
  </si>
  <si>
    <r>
      <t xml:space="preserve">Justificación Trimestral y Anual: </t>
    </r>
    <r>
      <rPr>
        <sz val="12"/>
        <color theme="1"/>
        <rFont val="Calibri"/>
        <family val="2"/>
        <scheme val="minor"/>
      </rPr>
      <t xml:space="preserve">A la fecha la cuenta pública se encuentra en proceso de cierre. (Fecha aproximada 30-abril-2024), en apego al Artículo 51 de la Ley General de Contabilidad Gubernamental.
</t>
    </r>
    <r>
      <rPr>
        <b/>
        <sz val="12"/>
        <color theme="1"/>
        <rFont val="Calibri"/>
        <family val="2"/>
        <scheme val="minor"/>
      </rPr>
      <t xml:space="preserve">
</t>
    </r>
  </si>
  <si>
    <r>
      <t xml:space="preserve">A. 1.3.1.1.10.1 </t>
    </r>
    <r>
      <rPr>
        <sz val="12"/>
        <color theme="1"/>
        <rFont val="Calibri"/>
        <family val="2"/>
        <scheme val="minor"/>
      </rPr>
      <t xml:space="preserve">Recaudación anual de Impuesto Predial. </t>
    </r>
  </si>
  <si>
    <r>
      <t xml:space="preserve">PIPR:  </t>
    </r>
    <r>
      <rPr>
        <sz val="12"/>
        <color theme="1"/>
        <rFont val="Calibri"/>
        <family val="2"/>
        <scheme val="minor"/>
      </rPr>
      <t>Porcentaje de Impuesto Predial Recaudado.</t>
    </r>
  </si>
  <si>
    <r>
      <t xml:space="preserve">Justificación Trimestral y Anual: </t>
    </r>
    <r>
      <rPr>
        <sz val="12"/>
        <color theme="1"/>
        <rFont val="Calibri"/>
        <family val="2"/>
        <scheme val="minor"/>
      </rPr>
      <t xml:space="preserve"> Que, de acuerdo con las jornadas  y programas de descuento del impuesto predial,  en este trimestre se logró rebasar la meta en un 13.83%  por una adecuada recaudación en las contribuciones tributarias.</t>
    </r>
    <r>
      <rPr>
        <b/>
        <sz val="12"/>
        <color theme="1"/>
        <rFont val="Calibri"/>
        <family val="2"/>
        <scheme val="minor"/>
      </rPr>
      <t xml:space="preserve">
</t>
    </r>
  </si>
  <si>
    <r>
      <t xml:space="preserve">A. 1.3.1.1.10.2 </t>
    </r>
    <r>
      <rPr>
        <sz val="12"/>
        <color theme="1"/>
        <rFont val="Calibri"/>
        <family val="2"/>
        <scheme val="minor"/>
      </rPr>
      <t>Renovación de Licencias de Funcionamiento.</t>
    </r>
  </si>
  <si>
    <r>
      <t>PLFR:</t>
    </r>
    <r>
      <rPr>
        <sz val="12"/>
        <color theme="1"/>
        <rFont val="Calibri"/>
        <family val="2"/>
        <scheme val="minor"/>
      </rPr>
      <t xml:space="preserve"> Porcentaje  de Licencias de Funcionamiento renovadas.</t>
    </r>
  </si>
  <si>
    <r>
      <t xml:space="preserve">Justificación Trimestral: </t>
    </r>
    <r>
      <rPr>
        <sz val="12"/>
        <color theme="1"/>
        <rFont val="Calibri"/>
        <family val="2"/>
        <scheme val="minor"/>
      </rPr>
      <t xml:space="preserve">Se informa que al cierre del primer trimestre 2024, se reportan 10,607 licencias emitidas al 27 de marzo de 2024, por lo cual se obtiene una variación positiva del 4% en incremento a la meta planteada para este primer trimestre del ejercicio fiscal 2024, esto derivado de la mejora en la Plataforma de Servicios de Licencias de Funcionamiento, que contempla una automatización directa para la autorización y expedición de la Licencia de funcionamiento, sin tiempo de atención para su emisión y ésta ya no está sujeta a una revisión de requisitos manual. </t>
    </r>
    <r>
      <rPr>
        <b/>
        <sz val="12"/>
        <color theme="1"/>
        <rFont val="Calibri"/>
        <family val="2"/>
        <scheme val="minor"/>
      </rPr>
      <t xml:space="preserve">
Justificación Anual: </t>
    </r>
    <r>
      <rPr>
        <sz val="12"/>
        <color theme="1"/>
        <rFont val="Calibri"/>
        <family val="2"/>
        <scheme val="minor"/>
      </rPr>
      <t>Logrando un 55.61% de avance anual programado.</t>
    </r>
  </si>
  <si>
    <r>
      <t>A. 1.3.1.1.10.3</t>
    </r>
    <r>
      <rPr>
        <sz val="12"/>
        <color theme="1"/>
        <rFont val="Calibri"/>
        <family val="2"/>
        <scheme val="minor"/>
      </rPr>
      <t xml:space="preserve"> Realización de Jornadas de Regularización de trámites y descuentos Municipales.</t>
    </r>
  </si>
  <si>
    <r>
      <t xml:space="preserve">PJRR: </t>
    </r>
    <r>
      <rPr>
        <sz val="12"/>
        <color theme="1"/>
        <rFont val="Calibri"/>
        <family val="2"/>
        <scheme val="minor"/>
      </rPr>
      <t xml:space="preserve"> Porcentaje de Jornadas de Regularización Realizadas.</t>
    </r>
  </si>
  <si>
    <r>
      <t xml:space="preserve">Justificación Trimestral: </t>
    </r>
    <r>
      <rPr>
        <sz val="12"/>
        <color theme="1"/>
        <rFont val="Calibri"/>
        <family val="2"/>
        <scheme val="minor"/>
      </rPr>
      <t>En este trimestre se logra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r>
      <rPr>
        <b/>
        <sz val="12"/>
        <color theme="1"/>
        <rFont val="Calibri"/>
        <family val="2"/>
        <scheme val="minor"/>
      </rPr>
      <t xml:space="preserve">
Justificación Anual: </t>
    </r>
    <r>
      <rPr>
        <sz val="12"/>
        <color theme="1"/>
        <rFont val="Calibri"/>
        <family val="2"/>
        <scheme val="minor"/>
      </rPr>
      <t>Logrando un 25% de avance anual programado.</t>
    </r>
  </si>
  <si>
    <r>
      <t>Justificación Trimestral y Anual</t>
    </r>
    <r>
      <rPr>
        <sz val="12"/>
        <color theme="1"/>
        <rFont val="Calibri"/>
        <family val="2"/>
        <scheme val="minor"/>
      </rPr>
      <t>:   En este trimestre, no se logra la meta programada, toda vez que por cierre de presupuesto otorgado a sus programas logra un 5% de avance preliminar, debido que la cuenta pública se encuentra en proceso de cierre, por lo que el resultado se verá reflejado en el segundo trimestre.</t>
    </r>
    <r>
      <rPr>
        <b/>
        <sz val="12"/>
        <color theme="1"/>
        <rFont val="Calibri"/>
        <family val="2"/>
        <scheme val="minor"/>
      </rPr>
      <t xml:space="preserve">
</t>
    </r>
  </si>
  <si>
    <r>
      <t xml:space="preserve">Justificación Trimestral: </t>
    </r>
    <r>
      <rPr>
        <sz val="12"/>
        <color theme="1"/>
        <rFont val="Calibri"/>
        <family val="2"/>
        <scheme val="minor"/>
      </rPr>
      <t xml:space="preserve">En este trimestre, el retiro y traslado de sargazo de las playas no llegó con lo programado, ya que el arribo de esta alga fue menor a lo esperado, sin embargo esta Dirección realizó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6.22% de la meta anual, debido que el arribo de sargazo ha sido menor a lo programado.</t>
    </r>
  </si>
  <si>
    <r>
      <t xml:space="preserve">Justificación Trimestral: </t>
    </r>
    <r>
      <rPr>
        <sz val="12"/>
        <color theme="1"/>
        <rFont val="Calibri"/>
        <family val="2"/>
        <scheme val="minor"/>
      </rPr>
      <t xml:space="preserve">En este trimestre, la remoción del sargazo de las playas no llegó con lo programado, ya que el arribo de esta alga fue menor a lo esperado, sin embargo esta Dirección realizó en todo momento las actividades de limpieza y remoción de la microalga,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6.22% de la meta anual, debido que el arribo de sargazo ha sido menor a lo programado.</t>
    </r>
  </si>
  <si>
    <r>
      <t xml:space="preserve">Justificación Trimestral: </t>
    </r>
    <r>
      <rPr>
        <sz val="12"/>
        <color theme="1"/>
        <rFont val="Calibri"/>
        <family val="2"/>
        <scheme val="minor"/>
      </rPr>
      <t xml:space="preserve">En este trimestre no se llegó con lo programado en la limpieza de las playas y remoción de sargazo, y al ser playas etiquetadas ambientales, se fomenta una eduación ambiental, por lo que la ciudadanía  genera menos desechos, manteniendo playas limpias y 100% libres de sargazo.
</t>
    </r>
    <r>
      <rPr>
        <b/>
        <sz val="12"/>
        <color theme="1"/>
        <rFont val="Calibri"/>
        <family val="2"/>
        <scheme val="minor"/>
      </rPr>
      <t xml:space="preserve">
Justificación Anual: </t>
    </r>
    <r>
      <rPr>
        <sz val="12"/>
        <color theme="1"/>
        <rFont val="Calibri"/>
        <family val="2"/>
        <scheme val="minor"/>
      </rPr>
      <t>En lo que va del año, el arribo de sargazo ha sido menor a lo programado, sin embargo  se mantenien playas limpias y certificadas.</t>
    </r>
  </si>
  <si>
    <t>PERÍODO QUE SE INFORMA: DEL 1 DE ENERO AL 30 DE JUNIO 2024.</t>
  </si>
  <si>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50% con 24 acciones realizadas de las 48  planeadas, implementando estrategias y jornadas  de recaudación para cumplir con los objetivos programados.</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</si>
  <si>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50% con 24 acciones realizadas de las 48  planeadas, permitiendo cumplir con sus compromisos que la población demanda.</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</si>
  <si>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25% al realizar las acciones de coordinación eficientemente.</t>
    </r>
  </si>
  <si>
    <r>
      <t>Justificación Trimestral y Anual</t>
    </r>
    <r>
      <rPr>
        <sz val="12"/>
        <color theme="1"/>
        <rFont val="Calibri"/>
        <family val="2"/>
        <scheme val="minor"/>
      </rPr>
      <t xml:space="preserve">:   En este trimestre, no se logra la meta programada, toda vez que por cierre de presupuesto otorgado a sus programas logra un 5% de avance preliminar, debido que la cuenta pública se encuentra en proceso de cierre, por lo que el resultado se verá reflejado en el </t>
    </r>
    <r>
      <rPr>
        <sz val="12"/>
        <color rgb="FFFF0000"/>
        <rFont val="Calibri"/>
        <family val="2"/>
        <scheme val="minor"/>
      </rPr>
      <t>segundo</t>
    </r>
    <r>
      <rPr>
        <sz val="12"/>
        <color theme="1"/>
        <rFont val="Calibri"/>
        <family val="2"/>
        <scheme val="minor"/>
      </rPr>
      <t xml:space="preserve"> trimestre.</t>
    </r>
    <r>
      <rPr>
        <b/>
        <sz val="12"/>
        <color theme="1"/>
        <rFont val="Calibri"/>
        <family val="2"/>
        <scheme val="minor"/>
      </rPr>
      <t xml:space="preserve">
</t>
    </r>
  </si>
  <si>
    <r>
      <t xml:space="preserve">Justificación Trimestral: </t>
    </r>
    <r>
      <rPr>
        <sz val="12"/>
        <color theme="1"/>
        <rFont val="Calibri"/>
        <family val="2"/>
        <scheme val="minor"/>
      </rPr>
      <t xml:space="preserve">En este trimestre no se llegó con lo programado en la limpieza de las playas y remoción de sargazo, y al ser playas etiquetadas ambientales, se ha fomentado una eduación ambiental, por lo que la ciudadanía  genera menos desechos, manteniendo playas limpias y 100% libres de sargazo.
</t>
    </r>
    <r>
      <rPr>
        <b/>
        <sz val="12"/>
        <color theme="1"/>
        <rFont val="Calibri"/>
        <family val="2"/>
        <scheme val="minor"/>
      </rPr>
      <t xml:space="preserve">
Justificación Anual: </t>
    </r>
    <r>
      <rPr>
        <sz val="12"/>
        <color theme="1"/>
        <rFont val="Calibri"/>
        <family val="2"/>
        <scheme val="minor"/>
      </rPr>
      <t>En lo que va del año, el arribo de sargazo ha sido menor a lo programado, sin embargo  se mantenien playas limpias y certificadas.</t>
    </r>
  </si>
  <si>
    <r>
      <t xml:space="preserve">Justificación Trimestral y Anual: </t>
    </r>
    <r>
      <rPr>
        <sz val="12"/>
        <color theme="1"/>
        <rFont val="Calibri"/>
        <family val="2"/>
        <scheme val="minor"/>
      </rPr>
      <t xml:space="preserve">A la fecha la cuenta pública se encuentra en proceso de cierre. (Fecha aproximada 31-julio-2024), en apego al Artículo 51 de la Ley General de Contabilidad Gubernamental.
</t>
    </r>
    <r>
      <rPr>
        <b/>
        <sz val="12"/>
        <color theme="1"/>
        <rFont val="Calibri"/>
        <family val="2"/>
        <scheme val="minor"/>
      </rPr>
      <t xml:space="preserve">
</t>
    </r>
  </si>
  <si>
    <r>
      <t>Justificación Trimestral y Anual:</t>
    </r>
    <r>
      <rPr>
        <sz val="12"/>
        <color theme="1"/>
        <rFont val="Calibri"/>
        <family val="2"/>
        <scheme val="minor"/>
      </rPr>
      <t xml:space="preserve"> La Dirección Financiera en coordinación con la Dirección de Contabilidad, entregará el Informe de Avance de la Gestión Financiera del segundo trimestre de 2024 a la Auditoría Superior del Estado la última semana de julio de 2024, en apego al Artículo 51 de la Ley General de Contabilidad Gubernamental.
</t>
    </r>
  </si>
  <si>
    <r>
      <t xml:space="preserve">Justificación Trimestral: </t>
    </r>
    <r>
      <rPr>
        <sz val="12"/>
        <color theme="1"/>
        <rFont val="Calibri"/>
        <family val="2"/>
        <scheme val="minor"/>
      </rPr>
      <t xml:space="preserve">La Dirección de Contabilidad ha trabajado de manera efectiva en coordinación con todas las dependencias del Municipio para dar cumplimiento a la compilación e integración de la cuenta pública y poder realizar el envío a la Auditoría Superior del Estado de Quintana Roo.
</t>
    </r>
    <r>
      <rPr>
        <b/>
        <sz val="12"/>
        <color theme="1"/>
        <rFont val="Calibri"/>
        <family val="2"/>
        <scheme val="minor"/>
      </rPr>
      <t xml:space="preserve">
Justificación Anual:  </t>
    </r>
    <r>
      <rPr>
        <sz val="12"/>
        <color theme="1"/>
        <rFont val="Calibri"/>
        <family val="2"/>
        <scheme val="minor"/>
      </rPr>
      <t xml:space="preserve"> Logrando un avance del 50% anual, acorde a lo correspondiente y cumplimiento con los plazos aprobados.</t>
    </r>
  </si>
  <si>
    <r>
      <t>Justificación Trimestral:</t>
    </r>
    <r>
      <rPr>
        <sz val="12"/>
        <color theme="1"/>
        <rFont val="Calibri"/>
        <family val="2"/>
        <scheme val="minor"/>
      </rPr>
      <t xml:space="preserve">  La Dirección de Contabilidad logró el 100% de su meta trimestral al realizar acciones inmediatas, posterior al cierre del Segundo Trimestre para su publicación en la página oficial del Municipio de Benito Juárez en la sección de Transparencia Presupuestaria-Armonización Contable, cumpliendo así, con las disposiciones del Título Quinto de la Ley General de Contabilidad Gubernamental. </t>
    </r>
    <r>
      <rPr>
        <b/>
        <sz val="12"/>
        <color theme="1"/>
        <rFont val="Calibri"/>
        <family val="2"/>
        <scheme val="minor"/>
      </rPr>
      <t xml:space="preserve">
Justificación Anual: </t>
    </r>
    <r>
      <rPr>
        <sz val="12"/>
        <color theme="1"/>
        <rFont val="Calibri"/>
        <family val="2"/>
        <scheme val="minor"/>
      </rPr>
      <t>Logrando un avance del 50% al realizar las acciones inmediatas con eficiencia.</t>
    </r>
  </si>
  <si>
    <r>
      <t xml:space="preserve">Justificación Trimestral: </t>
    </r>
    <r>
      <rPr>
        <sz val="12"/>
        <color theme="1"/>
        <rFont val="Calibri"/>
        <family val="2"/>
        <scheme val="minor"/>
      </rPr>
      <t xml:space="preserve">La Dirección de Contabilidad logró el 100% de su meta trimestral en las actividades correspondientes a la presentación del Avance de Gestión Financiera, como resultado del trabajo en coordinación con las demás dependencias.
</t>
    </r>
    <r>
      <rPr>
        <b/>
        <sz val="12"/>
        <color theme="1"/>
        <rFont val="Calibri"/>
        <family val="2"/>
        <scheme val="minor"/>
      </rPr>
      <t xml:space="preserve">
Justificación Anual:  </t>
    </r>
    <r>
      <rPr>
        <sz val="12"/>
        <color theme="1"/>
        <rFont val="Calibri"/>
        <family val="2"/>
        <scheme val="minor"/>
      </rPr>
      <t>Logrando un avance del 50% al tomar acciones con la solicitud de información anticipada y coordinación eficiente.</t>
    </r>
  </si>
  <si>
    <r>
      <t xml:space="preserve">A. 1.3.1.1.8.1 </t>
    </r>
    <r>
      <rPr>
        <sz val="12"/>
        <color theme="1"/>
        <rFont val="Calibri"/>
        <family val="2"/>
        <scheme val="minor"/>
      </rPr>
      <t>Gestión y/o cobro del Rezago del Impuesto Predial a través del Procedimiento Administrativo de Ejecución.</t>
    </r>
  </si>
  <si>
    <r>
      <t>A. 1.3.1.1.8.2</t>
    </r>
    <r>
      <rPr>
        <sz val="12"/>
        <color theme="1"/>
        <rFont val="Calibri"/>
        <family val="2"/>
        <scheme val="minor"/>
      </rPr>
      <t xml:space="preserve"> Gestión y/o cobro de las Multas Municipales y Federales no Fiscales a través del Procedimiento Administrativo de Ejecución.</t>
    </r>
  </si>
  <si>
    <r>
      <t xml:space="preserve">Justificación Trimestral y Anual:  </t>
    </r>
    <r>
      <rPr>
        <sz val="12"/>
        <color theme="1"/>
        <rFont val="Calibri"/>
        <family val="2"/>
        <scheme val="minor"/>
      </rPr>
      <t xml:space="preserve">Se realizaron distintos operativos debido a las quejas ingresadas logrando  la meta trimestral en un 89.29% para lo cual fueron atendidas y se dio a concientizar a los contribuyentes para que regularicen sus establecimientos comerciales,  por lo cual se obtuvo un resultado anual del 41.60%  .
</t>
    </r>
  </si>
  <si>
    <r>
      <t xml:space="preserve">
Justificación Trimestral y Anual:</t>
    </r>
    <r>
      <rPr>
        <sz val="12"/>
        <color theme="1"/>
        <rFont val="Calibri"/>
        <family val="2"/>
        <scheme val="minor"/>
      </rPr>
      <t xml:space="preserve">  En este trimestre se logró superar la meta en un 143.42 %  a los distintos operativos programados a los establecimientos esto debido al vencimiento de la prorroga que se les dio a los contribuyentes para que cumplan con sus obligaciones fiscales municipales,  asimismo se logra una meta anual del 22.34% .</t>
    </r>
    <r>
      <rPr>
        <b/>
        <sz val="12"/>
        <color theme="1"/>
        <rFont val="Calibri"/>
        <family val="2"/>
        <scheme val="minor"/>
      </rPr>
      <t xml:space="preserve">
</t>
    </r>
  </si>
  <si>
    <r>
      <t xml:space="preserve">Justificación Trimestral y Anual:  </t>
    </r>
    <r>
      <rPr>
        <sz val="12"/>
        <color theme="1"/>
        <rFont val="Calibri"/>
        <family val="2"/>
        <scheme val="minor"/>
      </rPr>
      <t>Se logró superar la meta en un 294.33% en el número de actas de inspección todavez que finalizo el periodo para la  renovación del refrendo declarativo anual (15 Marzo) se iniciaron operativos para verificar que los establecimientos hayan cumplido con  la obtención de la licencia de funcionamiento 2024.</t>
    </r>
    <r>
      <rPr>
        <b/>
        <sz val="12"/>
        <color theme="1"/>
        <rFont val="Calibri"/>
        <family val="2"/>
        <scheme val="minor"/>
      </rPr>
      <t xml:space="preserve">
</t>
    </r>
  </si>
  <si>
    <r>
      <t xml:space="preserve">Justificación Trimestral: </t>
    </r>
    <r>
      <rPr>
        <sz val="12"/>
        <color theme="1"/>
        <rFont val="Calibri"/>
        <family val="2"/>
        <scheme val="minor"/>
      </rPr>
      <t xml:space="preserve">En relación a este trimestre, se logro un 101.32% de la meta establecida, haciendo del conocimiento a la ciudadanía de los descuentos en la Jornada de Subsidios  Estímulos Fiscales y Regularización de Trámites "Que lo tuyo... sea tuyo",  asimismo, se implementó la colocación de lonas en predios baldíos, de esta manera se buscar hacerle llegar al contribuyente de su situación de adeudo de Impuesto Predial. </t>
    </r>
    <r>
      <rPr>
        <b/>
        <sz val="12"/>
        <color theme="1"/>
        <rFont val="Calibri"/>
        <family val="2"/>
        <scheme val="minor"/>
      </rPr>
      <t xml:space="preserve">
Justificación Anual: </t>
    </r>
    <r>
      <rPr>
        <sz val="12"/>
        <color theme="1"/>
        <rFont val="Calibri"/>
        <family val="2"/>
        <scheme val="minor"/>
      </rPr>
      <t>Se logra un avance anual del 50.97%, con 72,531 invitaciones y requerimientos  realizados de las 142,310 programadas, mediante el combate al rezago de impuesto predial.</t>
    </r>
  </si>
  <si>
    <r>
      <t xml:space="preserve">Justificación Trimestral: </t>
    </r>
    <r>
      <rPr>
        <sz val="12"/>
        <color theme="1"/>
        <rFont val="Calibri"/>
        <family val="2"/>
        <scheme val="minor"/>
      </rPr>
      <t xml:space="preserve">En este trimestre se alcanzo el 56.67% de la meta para el cobro de multas, debido a que en la mayoría de las resoluciones remitidas por las autoridades Federales y Municipales , señalan una denominación o razón social diferente que no corresponde con el domicilio o giro del infractor, situación que esta Autoridad se percato durante el transcurso del procedimiento de cobro. Logrando así, el cobro coativo de 51 multas de las 90 programadas.
</t>
    </r>
    <r>
      <rPr>
        <b/>
        <sz val="12"/>
        <color theme="1"/>
        <rFont val="Calibri"/>
        <family val="2"/>
        <scheme val="minor"/>
      </rPr>
      <t xml:space="preserve">
Justificación Anual: </t>
    </r>
    <r>
      <rPr>
        <sz val="12"/>
        <color theme="1"/>
        <rFont val="Calibri"/>
        <family val="2"/>
        <scheme val="minor"/>
      </rPr>
      <t xml:space="preserve"> En relación a las multas remitidas por diversas autoridades para su cobro coactivo mediente Procedimiento Administrativo de Ejecución, se logra un avance anual del 26.44%, por lo que no fue posible cobrarlas, toda vez que, en algunos casos no se localizo al contribuyente y otros acreditaron una razón social diversa a la plasmada en la multa, quedando en espera de la corrección y/o aclaración por parte de las autoridades infractoras para la emisión del nuevo mandamiento. </t>
    </r>
  </si>
  <si>
    <r>
      <t xml:space="preserve">Justificación Trimestral: </t>
    </r>
    <r>
      <rPr>
        <sz val="12"/>
        <color theme="1"/>
        <rFont val="Calibri"/>
        <family val="2"/>
        <scheme val="minor"/>
      </rPr>
      <t xml:space="preserve">Durante este periodo, se logra la meta del 101.21%, toda vez que, se  hace del conocimiento a la cuidadanía de los descuentos otorgados en la Jornada de Subsidios  Estímulos Fiscales y Regularización de Trámites "Que lo tuyo... sea tuyo", así como la implementación de lonas en predios baldíos, el cobro coactivo de multas Municipales y Federales,  logrando realizar 36,823 notificaciones, requerimientos, multas municipales y federales de las 36,382 programadas. 
</t>
    </r>
    <r>
      <rPr>
        <b/>
        <sz val="12"/>
        <color theme="1"/>
        <rFont val="Calibri"/>
        <family val="2"/>
        <scheme val="minor"/>
      </rPr>
      <t xml:space="preserve">
Justificación Anual: </t>
    </r>
    <r>
      <rPr>
        <sz val="12"/>
        <color theme="1"/>
        <rFont val="Calibri"/>
        <family val="2"/>
        <scheme val="minor"/>
      </rPr>
      <t xml:space="preserve">Se logra un avance anual del 50.91%, toda vez que, se realizaron estrategias para el combate al rezago de impuesto predial del ejercicio 2023, en relación a las Multas Municipales y Federales se esta en espera de la corrección y/o aclaración por parte de las autoridades infractoras para la emisión del nuevo mandamiento. </t>
    </r>
  </si>
  <si>
    <r>
      <t xml:space="preserve">Justificación Trimestral: </t>
    </r>
    <r>
      <rPr>
        <sz val="12"/>
        <color theme="1"/>
        <rFont val="Calibri"/>
        <family val="2"/>
        <scheme val="minor"/>
      </rPr>
      <t>La Dirección Financiera logra el 100% de su meta trimestral al mantener un entorno económico estable. Debido a que el último día de junio fue inhábil, el registro contable del mes de junio se verá reflejado hasta el mes de julio de 2024.</t>
    </r>
    <r>
      <rPr>
        <b/>
        <sz val="12"/>
        <color theme="1"/>
        <rFont val="Calibri"/>
        <family val="2"/>
        <scheme val="minor"/>
      </rPr>
      <t xml:space="preserve">
Justificación Anual:  </t>
    </r>
    <r>
      <rPr>
        <sz val="12"/>
        <color theme="1"/>
        <rFont val="Calibri"/>
        <family val="2"/>
        <scheme val="minor"/>
      </rPr>
      <t>Se logra un avance anual del 50% con 12 pagos de obligaciones contractuales realizadas de las 24 planeadas, implementando estrategias para cumplir con los pagos programados.</t>
    </r>
  </si>
  <si>
    <r>
      <t xml:space="preserve">Justificación Trimestral: </t>
    </r>
    <r>
      <rPr>
        <sz val="12"/>
        <color theme="1"/>
        <rFont val="Calibri"/>
        <family val="2"/>
        <scheme val="minor"/>
      </rPr>
      <t>Se alcanzó el  99.29%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49.11% de la meta anual programada.</t>
    </r>
  </si>
  <si>
    <r>
      <t xml:space="preserve">Justificación Trimestral: </t>
    </r>
    <r>
      <rPr>
        <sz val="12"/>
        <color theme="1"/>
        <rFont val="Calibri"/>
        <family val="2"/>
        <scheme val="minor"/>
      </rPr>
      <t xml:space="preserve">Se alcanzó el  96.67%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47.80% de la meta anual programada.</t>
    </r>
  </si>
  <si>
    <r>
      <t xml:space="preserve">Justificación Trimestral:  </t>
    </r>
    <r>
      <rPr>
        <sz val="12"/>
        <color theme="1"/>
        <rFont val="Calibri"/>
        <family val="2"/>
        <scheme val="minor"/>
      </rPr>
      <t>Se alcanzó un  92% de la meta programada en los servicios catastrales solicitados por los contribuyentes,  debido a la incorporación de dos camionetas nuevas en las brigadas de trabajo que  permitió un incremento en las brigadas de revisión y verificación.</t>
    </r>
    <r>
      <rPr>
        <b/>
        <sz val="12"/>
        <color theme="1"/>
        <rFont val="Calibri"/>
        <family val="2"/>
        <scheme val="minor"/>
      </rPr>
      <t xml:space="preserve">
Justificación Anual:</t>
    </r>
    <r>
      <rPr>
        <sz val="12"/>
        <color theme="1"/>
        <rFont val="Calibri"/>
        <family val="2"/>
        <scheme val="minor"/>
      </rPr>
      <t xml:space="preserve"> Logrando un 40.97% de la meta anual programada.</t>
    </r>
  </si>
  <si>
    <r>
      <t xml:space="preserve">Justificación Trimestral: </t>
    </r>
    <r>
      <rPr>
        <sz val="12"/>
        <color theme="1"/>
        <rFont val="Calibri"/>
        <family val="2"/>
        <scheme val="minor"/>
      </rPr>
      <t xml:space="preserve"> En este trimestre se logró superar la meta en un 4.84%, debido a la oportuna realización de los pagos programados.</t>
    </r>
    <r>
      <rPr>
        <b/>
        <sz val="12"/>
        <color theme="1"/>
        <rFont val="Calibri"/>
        <family val="2"/>
        <scheme val="minor"/>
      </rPr>
      <t xml:space="preserve">
Justificación Anual: </t>
    </r>
    <r>
      <rPr>
        <sz val="12"/>
        <color theme="1"/>
        <rFont val="Calibri"/>
        <family val="2"/>
        <scheme val="minor"/>
      </rPr>
      <t xml:space="preserve"> El avance del  48.85 %  corresponde a un porcentaje óptimo del avance en relación a lo programado. </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</si>
  <si>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51.85 %   corresponde a un porcentaje ideal en relación a lo programado.</t>
    </r>
  </si>
  <si>
    <r>
      <t>Justificación Trimestral:</t>
    </r>
    <r>
      <rPr>
        <sz val="12"/>
        <color theme="1"/>
        <rFont val="Calibri"/>
        <family val="2"/>
        <scheme val="minor"/>
      </rPr>
      <t xml:space="preserve">  En este trimestre se logró superar la meta en un 4.86%,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 El avance del 48.84 % en el segundo trimestre corresponde a un porcentaje óptimo en relación a lo programado. </t>
    </r>
  </si>
  <si>
    <r>
      <t xml:space="preserve">
Justificación Trimestral y anual: </t>
    </r>
    <r>
      <rPr>
        <sz val="12"/>
        <color theme="1"/>
        <rFont val="Calibri"/>
        <family val="2"/>
        <scheme val="minor"/>
      </rPr>
      <t>Se obtuvo un  cumplimiento de 31 días  de pago, sobre los 120 días establecidos como meta,  al reducir en menor días de lo estipulado, el cual se resalta el buen manejo en los tiempos de pagos de los pasivos.</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t>
    </r>
  </si>
  <si>
    <r>
      <t xml:space="preserve">Justificación Trimestral: </t>
    </r>
    <r>
      <rPr>
        <sz val="12"/>
        <color theme="1"/>
        <rFont val="Calibri"/>
        <family val="2"/>
        <scheme val="minor"/>
      </rPr>
      <t>Se informa que al cierre del segundo trimestre del ejercicio 2024, se identificó un total de licencias otorgadas de 3,724, teniendo una diferencia de 2,801 en términos porcentuales de un 57% de cumplimiento de la meta al periodo establecida, la cifra proyectada es de 6,525 licencias en este indicador. En base al cumplimiento registrado, es importante hacer énfasis que en la gestión de trámites electrónicos que se opera actualmente por el Departamento de Licencias de Funcionamiento, se encuentra en el proceso de implementación de una nueva Plataforma de servicios digitales, en el que los trámites de Licencias fueron contemplados, por lo que a partir del mes de abril se inicia con la operación del sistema CANCUN DIGITAL y derivado de esta fase de involucramiento para el contribuyente, se ha presentado un atraso y disminución en la meta estimada.</t>
    </r>
    <r>
      <rPr>
        <b/>
        <sz val="12"/>
        <color theme="1"/>
        <rFont val="Calibri"/>
        <family val="2"/>
        <scheme val="minor"/>
      </rPr>
      <t xml:space="preserve">
Justificación Anual: </t>
    </r>
    <r>
      <rPr>
        <sz val="12"/>
        <color theme="1"/>
        <rFont val="Calibri"/>
        <family val="2"/>
        <scheme val="minor"/>
      </rPr>
      <t>Logrando un 75.13% de avance anual programado.</t>
    </r>
  </si>
  <si>
    <r>
      <t xml:space="preserve">Justificación Trimestral y Anual: </t>
    </r>
    <r>
      <rPr>
        <sz val="12"/>
        <color theme="1"/>
        <rFont val="Calibri"/>
        <family val="2"/>
        <scheme val="minor"/>
      </rPr>
      <t xml:space="preserve"> A la fecha la cuenta pública se encuentra en proceso de cierre. (Fecha aproximada 31-julio-2024), en apego al Artículo 51 de la Ley General de Contabilidad Gubernamental.</t>
    </r>
    <r>
      <rPr>
        <b/>
        <sz val="12"/>
        <color theme="1"/>
        <rFont val="Calibri"/>
        <family val="2"/>
        <scheme val="minor"/>
      </rPr>
      <t xml:space="preserve">
</t>
    </r>
  </si>
  <si>
    <r>
      <t xml:space="preserve">Justificación Trimestral: </t>
    </r>
    <r>
      <rPr>
        <sz val="12"/>
        <color theme="1"/>
        <rFont val="Calibri"/>
        <family val="2"/>
        <scheme val="minor"/>
      </rPr>
      <t>En este trimestre se logra el 100%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r>
      <rPr>
        <b/>
        <sz val="12"/>
        <color theme="1"/>
        <rFont val="Calibri"/>
        <family val="2"/>
        <scheme val="minor"/>
      </rPr>
      <t xml:space="preserve">
Justificación Anual: </t>
    </r>
    <r>
      <rPr>
        <sz val="12"/>
        <color theme="1"/>
        <rFont val="Calibri"/>
        <family val="2"/>
        <scheme val="minor"/>
      </rPr>
      <t>Logrando un 50% de avance anual programado.</t>
    </r>
  </si>
  <si>
    <r>
      <t xml:space="preserve">Justificación Trimestral: </t>
    </r>
    <r>
      <rPr>
        <sz val="12"/>
        <color theme="1"/>
        <rFont val="Calibri"/>
        <family val="2"/>
        <scheme val="minor"/>
      </rPr>
      <t xml:space="preserve">En este trimestre se logró  un avance del 111.84% de  la meta programada, toda vez que contribuyentes que anteriormente pagaban de forma bimestral, optaron este trimestre pagar de forma anual. </t>
    </r>
    <r>
      <rPr>
        <b/>
        <sz val="12"/>
        <color theme="1"/>
        <rFont val="Calibri"/>
        <family val="2"/>
        <scheme val="minor"/>
      </rPr>
      <t xml:space="preserve">
Justificación Anual: </t>
    </r>
    <r>
      <rPr>
        <sz val="12"/>
        <color theme="1"/>
        <rFont val="Calibri"/>
        <family val="2"/>
        <scheme val="minor"/>
      </rPr>
      <t>En este inicio de año se logra un 68.81%  en la recaudación programada anual, todavez a que muchos contribuyentes han cumplido en tiempo y forma con sus contribuciones.</t>
    </r>
  </si>
  <si>
    <r>
      <t xml:space="preserve">Justificación Trimestral: </t>
    </r>
    <r>
      <rPr>
        <sz val="12"/>
        <color theme="1"/>
        <rFont val="Calibri"/>
        <family val="2"/>
        <scheme val="minor"/>
      </rPr>
      <t xml:space="preserve">En este trimestre, la remoción del sargazo de las playas no llegó con lo programado, en virtud de que la temporada de sargazo para el año 2024 ha sido atípica,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realizó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29.13% de la meta anual, todavez que el arribo de sargazo ha sido menor a lo programado.</t>
    </r>
  </si>
  <si>
    <r>
      <t>Justificación Trimestral:</t>
    </r>
    <r>
      <rPr>
        <sz val="12"/>
        <color theme="1"/>
        <rFont val="Calibri"/>
        <family val="2"/>
        <scheme val="minor"/>
      </rPr>
      <t xml:space="preserve">  En este trimestre, se supero la meta programada del cribado de playas, todavez a que durante este periodo se realizaron dos auditorías (Blue Flag y Bandera Platino) en las 7 playas públicas certificadas a cargo del Municipio de Benito Juárez. Por lo que se incrementaron los trabajos de cribado, para cumplir con lo requerido por estas auditorías.</t>
    </r>
    <r>
      <rPr>
        <b/>
        <sz val="12"/>
        <color theme="1"/>
        <rFont val="Calibri"/>
        <family val="2"/>
        <scheme val="minor"/>
      </rPr>
      <t xml:space="preserve">
Justificación Anual: </t>
    </r>
    <r>
      <rPr>
        <sz val="12"/>
        <color theme="1"/>
        <rFont val="Calibri"/>
        <family val="2"/>
        <scheme val="minor"/>
      </rPr>
      <t>En lo que va el año se espera cumplir con la meta programada.</t>
    </r>
  </si>
  <si>
    <r>
      <t xml:space="preserve">Justificación Trimestral: </t>
    </r>
    <r>
      <rPr>
        <sz val="12"/>
        <color theme="1"/>
        <rFont val="Calibri"/>
        <family val="2"/>
        <scheme val="minor"/>
      </rPr>
      <t xml:space="preserve">Se logra el objetivo trimestral  en un 100%  al realizarse operativos en los 8 sectores de la ciudad verificando que se cumpla con el reglamento de comercio en vía pública. </t>
    </r>
    <r>
      <rPr>
        <b/>
        <sz val="12"/>
        <color theme="1"/>
        <rFont val="Calibri"/>
        <family val="2"/>
        <scheme val="minor"/>
      </rPr>
      <t xml:space="preserve">
Justificación Anual:</t>
    </r>
    <r>
      <rPr>
        <sz val="12"/>
        <color theme="1"/>
        <rFont val="Calibri"/>
        <family val="2"/>
        <scheme val="minor"/>
      </rPr>
      <t xml:space="preserve"> Logrando un 51.67% de la meta anual en operativos oportunos programados.</t>
    </r>
  </si>
  <si>
    <r>
      <t xml:space="preserve">Justificación Trimestral: </t>
    </r>
    <r>
      <rPr>
        <sz val="12"/>
        <color theme="1"/>
        <rFont val="Calibri"/>
        <family val="2"/>
        <scheme val="minor"/>
      </rPr>
      <t xml:space="preserve">Se logró de la meta un 99.11% en verificaciones oportunas, al realizar actas de verificación todavez a que algunos comerciantes no acatan el reglamento, no estan al corriente en sus pagos o son comerciantes informales, que  a los cuales se les entrega un acta invitándolos a acudir a la Dirección de Comercio a regularizarse.
</t>
    </r>
    <r>
      <rPr>
        <b/>
        <sz val="12"/>
        <color theme="1"/>
        <rFont val="Calibri"/>
        <family val="2"/>
        <scheme val="minor"/>
      </rPr>
      <t xml:space="preserve">
Justificación Anual: </t>
    </r>
    <r>
      <rPr>
        <sz val="12"/>
        <color theme="1"/>
        <rFont val="Calibri"/>
        <family val="2"/>
        <scheme val="minor"/>
      </rPr>
      <t>Logrando un 53.33% de la meta anual programada en verificaciones oportunas.</t>
    </r>
  </si>
  <si>
    <r>
      <t xml:space="preserve">Justificación Trimestral: </t>
    </r>
    <r>
      <rPr>
        <sz val="12"/>
        <color theme="1"/>
        <rFont val="Calibri"/>
        <family val="2"/>
        <scheme val="minor"/>
      </rPr>
      <t xml:space="preserve">Se logró rebasar  la meta en un 38.89%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
</t>
    </r>
    <r>
      <rPr>
        <b/>
        <sz val="12"/>
        <color theme="1"/>
        <rFont val="Calibri"/>
        <family val="2"/>
        <scheme val="minor"/>
      </rPr>
      <t xml:space="preserve">
Justificación Anual: </t>
    </r>
    <r>
      <rPr>
        <sz val="12"/>
        <color theme="1"/>
        <rFont val="Calibri"/>
        <family val="2"/>
        <scheme val="minor"/>
      </rPr>
      <t>Logrando un 72.92% de la meta anual programada al seguimiento oportuno de respuesta en atender las quejas en tiempo y forma.</t>
    </r>
  </si>
  <si>
    <r>
      <rPr>
        <b/>
        <sz val="12"/>
        <color theme="1"/>
        <rFont val="Calibri"/>
        <family val="2"/>
        <scheme val="minor"/>
      </rPr>
      <t>Meta Trimestral:</t>
    </r>
    <r>
      <rPr>
        <sz val="12"/>
        <color theme="1"/>
        <rFont val="Calibri"/>
        <family val="2"/>
        <scheme val="minor"/>
      </rPr>
      <t xml:space="preserve"> 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r>
    <r>
      <rPr>
        <b/>
        <sz val="12"/>
        <color theme="1"/>
        <rFont val="Calibri"/>
        <family val="2"/>
        <scheme val="minor"/>
      </rPr>
      <t xml:space="preserve">
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 alcanzados. Pag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</si>
</sst>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9"/>
      <color theme="1"/>
      <name val="Calibri"/>
      <family val="2"/>
      <scheme val="minor"/>
    </font>
    <font>
      <sz val="12"/>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top style="medium">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10">
    <xf numFmtId="0" fontId="0" fillId="0" borderId="0" xfId="0"/>
    <xf numFmtId="0" fontId="1" fillId="0" borderId="11" xfId="0" applyFont="1" applyBorder="1"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44" fontId="0" fillId="2" borderId="13" xfId="2" applyFont="1" applyFill="1" applyBorder="1" applyAlignment="1">
      <alignment horizontal="center" vertical="center"/>
    </xf>
    <xf numFmtId="9" fontId="0" fillId="2" borderId="13" xfId="1" applyFont="1" applyFill="1" applyBorder="1" applyAlignment="1">
      <alignment horizontal="center" vertical="center"/>
    </xf>
    <xf numFmtId="0" fontId="0" fillId="2" borderId="10" xfId="0" applyFill="1" applyBorder="1"/>
    <xf numFmtId="0" fontId="0" fillId="2" borderId="1" xfId="0" applyFill="1" applyBorder="1"/>
    <xf numFmtId="0" fontId="0" fillId="2" borderId="3" xfId="0" applyFill="1" applyBorder="1"/>
    <xf numFmtId="0" fontId="0" fillId="2" borderId="11" xfId="0" applyFill="1" applyBorder="1"/>
    <xf numFmtId="0" fontId="0" fillId="2" borderId="0" xfId="0" applyFill="1"/>
    <xf numFmtId="0" fontId="0" fillId="2" borderId="4" xfId="0" applyFill="1" applyBorder="1"/>
    <xf numFmtId="10" fontId="0" fillId="2" borderId="27" xfId="0" applyNumberFormat="1" applyFill="1" applyBorder="1" applyAlignment="1">
      <alignment horizontal="center" vertical="center"/>
    </xf>
    <xf numFmtId="10" fontId="0" fillId="2" borderId="22"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13" xfId="0" applyNumberFormat="1" applyFill="1" applyBorder="1" applyAlignment="1">
      <alignment horizontal="center" vertical="center"/>
    </xf>
    <xf numFmtId="3" fontId="0" fillId="2" borderId="13" xfId="0" applyNumberFormat="1" applyFill="1" applyBorder="1" applyAlignment="1">
      <alignment horizontal="center" vertical="center"/>
    </xf>
    <xf numFmtId="3" fontId="0" fillId="2" borderId="15" xfId="0" applyNumberFormat="1" applyFill="1" applyBorder="1" applyAlignment="1">
      <alignment horizontal="center" vertical="center"/>
    </xf>
    <xf numFmtId="0" fontId="0" fillId="2" borderId="0" xfId="0" applyFill="1" applyAlignment="1">
      <alignment horizontal="center" vertical="center"/>
    </xf>
    <xf numFmtId="0" fontId="0" fillId="2" borderId="37" xfId="0" applyFill="1" applyBorder="1"/>
    <xf numFmtId="2" fontId="0" fillId="2" borderId="20" xfId="0" applyNumberFormat="1" applyFill="1" applyBorder="1" applyAlignment="1">
      <alignment horizontal="center" vertical="center"/>
    </xf>
    <xf numFmtId="2" fontId="0" fillId="2" borderId="48" xfId="0" applyNumberFormat="1" applyFill="1" applyBorder="1" applyAlignment="1">
      <alignment horizontal="center" vertical="center"/>
    </xf>
    <xf numFmtId="44" fontId="0" fillId="2" borderId="49" xfId="2" applyFont="1" applyFill="1" applyBorder="1" applyAlignment="1">
      <alignment horizontal="center" vertical="center"/>
    </xf>
    <xf numFmtId="0" fontId="1" fillId="2" borderId="0" xfId="0" applyFont="1"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10" fontId="5" fillId="2" borderId="31" xfId="0" applyNumberFormat="1" applyFont="1" applyFill="1" applyBorder="1" applyAlignment="1">
      <alignment horizontal="center" vertical="center" wrapText="1"/>
    </xf>
    <xf numFmtId="10" fontId="5" fillId="2" borderId="32" xfId="0" applyNumberFormat="1" applyFont="1" applyFill="1" applyBorder="1" applyAlignment="1">
      <alignment horizontal="center" vertical="center" wrapText="1"/>
    </xf>
    <xf numFmtId="10" fontId="5" fillId="2" borderId="41" xfId="0" applyNumberFormat="1" applyFont="1" applyFill="1" applyBorder="1" applyAlignment="1">
      <alignment horizontal="center" vertical="center" wrapText="1"/>
    </xf>
    <xf numFmtId="10" fontId="5" fillId="2" borderId="40" xfId="0" applyNumberFormat="1" applyFont="1" applyFill="1" applyBorder="1" applyAlignment="1">
      <alignment horizontal="center" vertical="center"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10" fontId="5" fillId="2" borderId="29" xfId="0" applyNumberFormat="1" applyFont="1" applyFill="1" applyBorder="1" applyAlignment="1">
      <alignment horizontal="center" vertical="center" wrapText="1"/>
    </xf>
    <xf numFmtId="10" fontId="5" fillId="2" borderId="30"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9" fontId="0" fillId="2" borderId="25" xfId="1" applyFont="1" applyFill="1" applyBorder="1" applyAlignment="1">
      <alignment horizontal="center" vertical="center" wrapText="1"/>
    </xf>
    <xf numFmtId="9" fontId="0" fillId="2" borderId="20" xfId="1" applyFont="1" applyFill="1" applyBorder="1" applyAlignment="1">
      <alignment horizontal="center" vertical="center" wrapText="1"/>
    </xf>
    <xf numFmtId="0" fontId="0" fillId="2" borderId="25" xfId="0" applyFill="1" applyBorder="1" applyAlignment="1">
      <alignment horizontal="center" vertical="center"/>
    </xf>
    <xf numFmtId="0" fontId="0" fillId="2" borderId="20" xfId="0"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0" fillId="2" borderId="20" xfId="0" applyFill="1" applyBorder="1" applyAlignment="1">
      <alignment vertical="center" wrapText="1"/>
    </xf>
    <xf numFmtId="0" fontId="0" fillId="2" borderId="13" xfId="0" applyFill="1" applyBorder="1" applyAlignment="1">
      <alignment vertical="center" wrapText="1"/>
    </xf>
    <xf numFmtId="0" fontId="0" fillId="2" borderId="20" xfId="0" applyFill="1" applyBorder="1" applyAlignment="1">
      <alignment horizontal="center" vertical="center" wrapText="1"/>
    </xf>
    <xf numFmtId="0" fontId="0" fillId="2" borderId="13" xfId="0" applyFill="1" applyBorder="1" applyAlignment="1">
      <alignment horizontal="center" vertical="center"/>
    </xf>
    <xf numFmtId="44" fontId="0" fillId="2" borderId="25" xfId="2" applyFont="1" applyFill="1" applyBorder="1" applyAlignment="1">
      <alignment horizontal="center" vertical="center" wrapText="1"/>
    </xf>
    <xf numFmtId="44" fontId="0" fillId="2" borderId="20" xfId="2" applyFont="1" applyFill="1" applyBorder="1" applyAlignment="1">
      <alignment horizontal="center" vertical="center" wrapText="1"/>
    </xf>
    <xf numFmtId="0" fontId="2" fillId="2" borderId="46" xfId="0" applyFont="1" applyFill="1" applyBorder="1" applyAlignment="1">
      <alignment horizontal="left" vertical="center" wrapText="1"/>
    </xf>
    <xf numFmtId="0" fontId="0" fillId="2" borderId="45" xfId="0" applyFill="1" applyBorder="1" applyAlignment="1">
      <alignment horizontal="left" vertical="center" wrapText="1"/>
    </xf>
    <xf numFmtId="0" fontId="0" fillId="2" borderId="24" xfId="0" applyFill="1" applyBorder="1" applyAlignment="1">
      <alignment horizontal="left" vertical="center" wrapText="1"/>
    </xf>
    <xf numFmtId="0" fontId="0" fillId="2" borderId="45"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10" fontId="0" fillId="2" borderId="42" xfId="0" applyNumberFormat="1" applyFill="1" applyBorder="1" applyAlignment="1">
      <alignment horizontal="center" vertical="center"/>
    </xf>
    <xf numFmtId="10" fontId="0" fillId="2" borderId="27" xfId="0" applyNumberFormat="1" applyFill="1" applyBorder="1" applyAlignment="1">
      <alignment horizontal="center" vertical="center"/>
    </xf>
    <xf numFmtId="0" fontId="2" fillId="2" borderId="35" xfId="0" applyFont="1" applyFill="1" applyBorder="1" applyAlignment="1">
      <alignment horizontal="left" vertical="center" wrapText="1"/>
    </xf>
    <xf numFmtId="0" fontId="0" fillId="2" borderId="25" xfId="0" applyFill="1" applyBorder="1" applyAlignment="1">
      <alignment vertical="center" wrapText="1"/>
    </xf>
    <xf numFmtId="3" fontId="0" fillId="2" borderId="25" xfId="0" applyNumberFormat="1" applyFill="1" applyBorder="1" applyAlignment="1">
      <alignment horizontal="center" vertical="center" wrapText="1"/>
    </xf>
    <xf numFmtId="3" fontId="0" fillId="2" borderId="20" xfId="0" applyNumberFormat="1" applyFill="1" applyBorder="1" applyAlignment="1">
      <alignment horizontal="center" vertical="center" wrapText="1"/>
    </xf>
    <xf numFmtId="0" fontId="0" fillId="2" borderId="42" xfId="0" applyFill="1" applyBorder="1" applyAlignment="1">
      <alignment horizontal="center" vertical="center"/>
    </xf>
    <xf numFmtId="0" fontId="0" fillId="2" borderId="27" xfId="0" applyFill="1" applyBorder="1" applyAlignment="1">
      <alignment horizontal="center" vertical="center"/>
    </xf>
    <xf numFmtId="0" fontId="0" fillId="2" borderId="13" xfId="0" applyFill="1" applyBorder="1" applyAlignment="1">
      <alignment horizontal="justify" vertical="top" wrapText="1"/>
    </xf>
    <xf numFmtId="0" fontId="0" fillId="2" borderId="14" xfId="0" applyFill="1" applyBorder="1" applyAlignment="1">
      <alignment horizontal="justify" vertical="top" wrapText="1"/>
    </xf>
    <xf numFmtId="0" fontId="2" fillId="2" borderId="25" xfId="0" applyFont="1" applyFill="1" applyBorder="1" applyAlignment="1">
      <alignment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1" fontId="0" fillId="2" borderId="25" xfId="0" applyNumberFormat="1" applyFill="1" applyBorder="1" applyAlignment="1">
      <alignment horizontal="center" vertical="center" wrapText="1"/>
    </xf>
    <xf numFmtId="1" fontId="0" fillId="2" borderId="20" xfId="0" applyNumberFormat="1" applyFill="1" applyBorder="1" applyAlignment="1">
      <alignment horizontal="center" vertical="center" wrapText="1"/>
    </xf>
    <xf numFmtId="0" fontId="2" fillId="2" borderId="13" xfId="0" applyFont="1" applyFill="1" applyBorder="1" applyAlignment="1">
      <alignment wrapText="1"/>
    </xf>
    <xf numFmtId="0" fontId="2" fillId="2" borderId="14" xfId="0" applyFont="1" applyFill="1" applyBorder="1" applyAlignment="1">
      <alignment wrapText="1"/>
    </xf>
    <xf numFmtId="10" fontId="5" fillId="2" borderId="39" xfId="0" applyNumberFormat="1" applyFont="1" applyFill="1" applyBorder="1" applyAlignment="1">
      <alignment horizontal="center" vertical="center" wrapText="1"/>
    </xf>
    <xf numFmtId="10" fontId="5" fillId="2" borderId="38" xfId="0" applyNumberFormat="1"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0" fillId="2" borderId="26" xfId="0" applyFill="1" applyBorder="1" applyAlignment="1">
      <alignment vertical="center" wrapText="1"/>
    </xf>
    <xf numFmtId="0" fontId="0" fillId="2" borderId="15" xfId="0" applyFill="1" applyBorder="1" applyAlignment="1">
      <alignment horizontal="center" vertical="center" wrapText="1"/>
    </xf>
    <xf numFmtId="3" fontId="0" fillId="2" borderId="26" xfId="0" applyNumberFormat="1" applyFill="1" applyBorder="1" applyAlignment="1">
      <alignment horizontal="center" vertical="center" wrapText="1"/>
    </xf>
    <xf numFmtId="0" fontId="0" fillId="2" borderId="26" xfId="0"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2" borderId="13" xfId="0" applyFont="1" applyFill="1" applyBorder="1" applyAlignment="1">
      <alignment vertical="top" wrapText="1"/>
    </xf>
    <xf numFmtId="0" fontId="2" fillId="2" borderId="14" xfId="0" applyFont="1" applyFill="1" applyBorder="1" applyAlignment="1">
      <alignmen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47" xfId="0" applyFont="1" applyFill="1" applyBorder="1" applyAlignment="1">
      <alignment horizontal="left"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337911</xdr:colOff>
      <xdr:row>101</xdr:row>
      <xdr:rowOff>6804</xdr:rowOff>
    </xdr:from>
    <xdr:ext cx="5018767" cy="1619249"/>
    <xdr:sp macro="" textlink="">
      <xdr:nvSpPr>
        <xdr:cNvPr id="3" name="CuadroTexto 2">
          <a:extLst>
            <a:ext uri="{FF2B5EF4-FFF2-40B4-BE49-F238E27FC236}">
              <a16:creationId xmlns:a16="http://schemas.microsoft.com/office/drawing/2014/main" id="{2FE7CACE-7672-4170-B848-7B26644C7DEF}"/>
            </a:ext>
          </a:extLst>
        </xdr:cNvPr>
        <xdr:cNvSpPr txBox="1"/>
      </xdr:nvSpPr>
      <xdr:spPr>
        <a:xfrm>
          <a:off x="2014311" y="661388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101</xdr:row>
      <xdr:rowOff>165554</xdr:rowOff>
    </xdr:from>
    <xdr:ext cx="4056164" cy="1607993"/>
    <xdr:sp macro="" textlink="">
      <xdr:nvSpPr>
        <xdr:cNvPr id="4" name="CuadroTexto 3">
          <a:extLst>
            <a:ext uri="{FF2B5EF4-FFF2-40B4-BE49-F238E27FC236}">
              <a16:creationId xmlns:a16="http://schemas.microsoft.com/office/drawing/2014/main" id="{E64A9A78-FF09-4FC2-9728-E13DD584102D}"/>
            </a:ext>
          </a:extLst>
        </xdr:cNvPr>
        <xdr:cNvSpPr txBox="1"/>
      </xdr:nvSpPr>
      <xdr:spPr>
        <a:xfrm>
          <a:off x="11235543" y="662976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102</xdr:row>
      <xdr:rowOff>129967</xdr:rowOff>
    </xdr:from>
    <xdr:ext cx="5007428" cy="1250855"/>
    <xdr:sp macro="" textlink="">
      <xdr:nvSpPr>
        <xdr:cNvPr id="5" name="CuadroTexto 4">
          <a:extLst>
            <a:ext uri="{FF2B5EF4-FFF2-40B4-BE49-F238E27FC236}">
              <a16:creationId xmlns:a16="http://schemas.microsoft.com/office/drawing/2014/main" id="{E7D5DCD1-972C-415E-998B-3ED919FDC792}"/>
            </a:ext>
          </a:extLst>
        </xdr:cNvPr>
        <xdr:cNvSpPr txBox="1"/>
      </xdr:nvSpPr>
      <xdr:spPr>
        <a:xfrm>
          <a:off x="19612428" y="66464788"/>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a:t>
          </a:r>
          <a:r>
            <a:rPr lang="es-MX" sz="1800" baseline="0"/>
            <a:t> Yuri Salazar Ceballos</a:t>
          </a:r>
          <a:endParaRPr lang="es-MX" sz="1800"/>
        </a:p>
        <a:p>
          <a:pPr algn="ctr"/>
          <a:r>
            <a:rPr lang="es-MX" sz="1800"/>
            <a:t>Tesorero Municipal</a:t>
          </a:r>
        </a:p>
      </xdr:txBody>
    </xdr:sp>
    <xdr:clientData/>
  </xdr:oneCellAnchor>
  <xdr:twoCellAnchor editAs="oneCell">
    <xdr:from>
      <xdr:col>2</xdr:col>
      <xdr:colOff>1374322</xdr:colOff>
      <xdr:row>2</xdr:row>
      <xdr:rowOff>40822</xdr:rowOff>
    </xdr:from>
    <xdr:to>
      <xdr:col>3</xdr:col>
      <xdr:colOff>530680</xdr:colOff>
      <xdr:row>7</xdr:row>
      <xdr:rowOff>181159</xdr:rowOff>
    </xdr:to>
    <xdr:pic>
      <xdr:nvPicPr>
        <xdr:cNvPr id="7" name="Imagen 6">
          <a:extLst>
            <a:ext uri="{FF2B5EF4-FFF2-40B4-BE49-F238E27FC236}">
              <a16:creationId xmlns:a16="http://schemas.microsoft.com/office/drawing/2014/main" id="{4D398A54-CF6B-43F7-9A86-C6ECC821C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08" y="449036"/>
          <a:ext cx="1292679" cy="1242516"/>
        </a:xfrm>
        <a:prstGeom prst="rect">
          <a:avLst/>
        </a:prstGeom>
      </xdr:spPr>
    </xdr:pic>
    <xdr:clientData/>
  </xdr:twoCellAnchor>
  <xdr:twoCellAnchor editAs="oneCell">
    <xdr:from>
      <xdr:col>14</xdr:col>
      <xdr:colOff>612315</xdr:colOff>
      <xdr:row>2</xdr:row>
      <xdr:rowOff>68042</xdr:rowOff>
    </xdr:from>
    <xdr:to>
      <xdr:col>16</xdr:col>
      <xdr:colOff>112910</xdr:colOff>
      <xdr:row>7</xdr:row>
      <xdr:rowOff>144582</xdr:rowOff>
    </xdr:to>
    <xdr:pic>
      <xdr:nvPicPr>
        <xdr:cNvPr id="8" name="Imagen 7">
          <a:extLst>
            <a:ext uri="{FF2B5EF4-FFF2-40B4-BE49-F238E27FC236}">
              <a16:creationId xmlns:a16="http://schemas.microsoft.com/office/drawing/2014/main" id="{C115CB4C-FA1B-4C86-8395-DDED2368C72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512886" y="476256"/>
          <a:ext cx="3337810"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1789383</xdr:colOff>
      <xdr:row>7</xdr:row>
      <xdr:rowOff>96726</xdr:rowOff>
    </xdr:to>
    <xdr:pic>
      <xdr:nvPicPr>
        <xdr:cNvPr id="9" name="Imagen 8">
          <a:extLst>
            <a:ext uri="{FF2B5EF4-FFF2-40B4-BE49-F238E27FC236}">
              <a16:creationId xmlns:a16="http://schemas.microsoft.com/office/drawing/2014/main" id="{4365F11A-B2F2-4009-9328-3A6CA285B24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713284" y="488164"/>
          <a:ext cx="1813885" cy="111895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337911</xdr:colOff>
      <xdr:row>101</xdr:row>
      <xdr:rowOff>6804</xdr:rowOff>
    </xdr:from>
    <xdr:ext cx="5018767" cy="1619249"/>
    <xdr:sp macro="" textlink="">
      <xdr:nvSpPr>
        <xdr:cNvPr id="2" name="CuadroTexto 1">
          <a:extLst>
            <a:ext uri="{FF2B5EF4-FFF2-40B4-BE49-F238E27FC236}">
              <a16:creationId xmlns:a16="http://schemas.microsoft.com/office/drawing/2014/main" id="{938697EA-DDA0-4BEC-B435-F95BAD8BBC25}"/>
            </a:ext>
          </a:extLst>
        </xdr:cNvPr>
        <xdr:cNvSpPr txBox="1"/>
      </xdr:nvSpPr>
      <xdr:spPr>
        <a:xfrm>
          <a:off x="2014311" y="658721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101</xdr:row>
      <xdr:rowOff>165554</xdr:rowOff>
    </xdr:from>
    <xdr:ext cx="4056164" cy="1607993"/>
    <xdr:sp macro="" textlink="">
      <xdr:nvSpPr>
        <xdr:cNvPr id="3" name="CuadroTexto 2">
          <a:extLst>
            <a:ext uri="{FF2B5EF4-FFF2-40B4-BE49-F238E27FC236}">
              <a16:creationId xmlns:a16="http://schemas.microsoft.com/office/drawing/2014/main" id="{ECC4E132-B999-4FE3-83D4-4C6CC00CB19B}"/>
            </a:ext>
          </a:extLst>
        </xdr:cNvPr>
        <xdr:cNvSpPr txBox="1"/>
      </xdr:nvSpPr>
      <xdr:spPr>
        <a:xfrm>
          <a:off x="11235543" y="660309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102</xdr:row>
      <xdr:rowOff>129967</xdr:rowOff>
    </xdr:from>
    <xdr:ext cx="5007428" cy="1250855"/>
    <xdr:sp macro="" textlink="">
      <xdr:nvSpPr>
        <xdr:cNvPr id="4" name="CuadroTexto 3">
          <a:extLst>
            <a:ext uri="{FF2B5EF4-FFF2-40B4-BE49-F238E27FC236}">
              <a16:creationId xmlns:a16="http://schemas.microsoft.com/office/drawing/2014/main" id="{7448FD55-1991-4C8D-83F9-5FC67E22B402}"/>
            </a:ext>
          </a:extLst>
        </xdr:cNvPr>
        <xdr:cNvSpPr txBox="1"/>
      </xdr:nvSpPr>
      <xdr:spPr>
        <a:xfrm>
          <a:off x="19566164" y="66195367"/>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a:t>
          </a:r>
          <a:r>
            <a:rPr lang="es-MX" sz="1800" baseline="0"/>
            <a:t> Yuri Salazar Ceballos</a:t>
          </a:r>
          <a:endParaRPr lang="es-MX" sz="1800"/>
        </a:p>
        <a:p>
          <a:pPr algn="ctr"/>
          <a:r>
            <a:rPr lang="es-MX" sz="1800"/>
            <a:t>Tesorero Municipal</a:t>
          </a:r>
        </a:p>
      </xdr:txBody>
    </xdr:sp>
    <xdr:clientData/>
  </xdr:oneCellAnchor>
  <xdr:twoCellAnchor editAs="oneCell">
    <xdr:from>
      <xdr:col>2</xdr:col>
      <xdr:colOff>1374322</xdr:colOff>
      <xdr:row>2</xdr:row>
      <xdr:rowOff>40822</xdr:rowOff>
    </xdr:from>
    <xdr:to>
      <xdr:col>3</xdr:col>
      <xdr:colOff>530680</xdr:colOff>
      <xdr:row>7</xdr:row>
      <xdr:rowOff>181159</xdr:rowOff>
    </xdr:to>
    <xdr:pic>
      <xdr:nvPicPr>
        <xdr:cNvPr id="5" name="Imagen 4">
          <a:extLst>
            <a:ext uri="{FF2B5EF4-FFF2-40B4-BE49-F238E27FC236}">
              <a16:creationId xmlns:a16="http://schemas.microsoft.com/office/drawing/2014/main" id="{70DAEB40-A2C3-43D5-B543-BA4D21421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722" y="440872"/>
          <a:ext cx="1289958" cy="1226187"/>
        </a:xfrm>
        <a:prstGeom prst="rect">
          <a:avLst/>
        </a:prstGeom>
      </xdr:spPr>
    </xdr:pic>
    <xdr:clientData/>
  </xdr:twoCellAnchor>
  <xdr:twoCellAnchor editAs="oneCell">
    <xdr:from>
      <xdr:col>14</xdr:col>
      <xdr:colOff>612315</xdr:colOff>
      <xdr:row>2</xdr:row>
      <xdr:rowOff>68042</xdr:rowOff>
    </xdr:from>
    <xdr:to>
      <xdr:col>16</xdr:col>
      <xdr:colOff>112910</xdr:colOff>
      <xdr:row>7</xdr:row>
      <xdr:rowOff>144582</xdr:rowOff>
    </xdr:to>
    <xdr:pic>
      <xdr:nvPicPr>
        <xdr:cNvPr id="6" name="Imagen 5">
          <a:extLst>
            <a:ext uri="{FF2B5EF4-FFF2-40B4-BE49-F238E27FC236}">
              <a16:creationId xmlns:a16="http://schemas.microsoft.com/office/drawing/2014/main" id="{C90E5B83-1BD5-4436-A3CB-070261BB05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472065" y="468092"/>
          <a:ext cx="3348695" cy="11623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1789383</xdr:colOff>
      <xdr:row>7</xdr:row>
      <xdr:rowOff>96726</xdr:rowOff>
    </xdr:to>
    <xdr:pic>
      <xdr:nvPicPr>
        <xdr:cNvPr id="7" name="Imagen 6">
          <a:extLst>
            <a:ext uri="{FF2B5EF4-FFF2-40B4-BE49-F238E27FC236}">
              <a16:creationId xmlns:a16="http://schemas.microsoft.com/office/drawing/2014/main" id="{7448FEB5-96D6-4BBA-946D-F5A61AD5FBF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677905" y="480000"/>
          <a:ext cx="1819328" cy="110262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AC3A-9827-4733-9383-2A14B257E325}">
  <dimension ref="C3:R109"/>
  <sheetViews>
    <sheetView topLeftCell="K72" zoomScale="80" zoomScaleNormal="80" zoomScaleSheetLayoutView="40" workbookViewId="0">
      <selection activeCell="O75" sqref="O75:Q76"/>
    </sheetView>
  </sheetViews>
  <sheetFormatPr baseColWidth="10" defaultColWidth="11" defaultRowHeight="15.75" x14ac:dyDescent="0.25"/>
  <cols>
    <col min="3" max="3" width="28"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x14ac:dyDescent="0.25">
      <c r="C3" s="6"/>
      <c r="D3" s="7"/>
      <c r="E3" s="7"/>
      <c r="F3" s="7"/>
      <c r="G3" s="7"/>
      <c r="H3" s="7"/>
      <c r="I3" s="7"/>
      <c r="J3" s="7"/>
      <c r="K3" s="7"/>
      <c r="L3" s="7"/>
      <c r="M3" s="7"/>
      <c r="N3" s="7"/>
      <c r="O3" s="7"/>
      <c r="P3" s="7"/>
      <c r="Q3" s="8"/>
    </row>
    <row r="4" spans="3:18" ht="18" x14ac:dyDescent="0.25">
      <c r="C4" s="9"/>
      <c r="D4" s="23" t="s">
        <v>0</v>
      </c>
      <c r="E4" s="23"/>
      <c r="F4" s="23"/>
      <c r="G4" s="23"/>
      <c r="H4" s="23"/>
      <c r="I4" s="23"/>
      <c r="J4" s="23"/>
      <c r="K4" s="23"/>
      <c r="L4" s="23"/>
      <c r="M4" s="23"/>
      <c r="N4" s="23"/>
      <c r="O4" s="23"/>
      <c r="P4" s="23"/>
      <c r="Q4" s="24"/>
    </row>
    <row r="5" spans="3:18" ht="18" x14ac:dyDescent="0.25">
      <c r="C5" s="9"/>
      <c r="D5" s="23" t="s">
        <v>1</v>
      </c>
      <c r="E5" s="23"/>
      <c r="F5" s="23"/>
      <c r="G5" s="23"/>
      <c r="H5" s="23"/>
      <c r="I5" s="23"/>
      <c r="J5" s="23"/>
      <c r="K5" s="23"/>
      <c r="L5" s="23"/>
      <c r="M5" s="23"/>
      <c r="N5" s="23"/>
      <c r="O5" s="23"/>
      <c r="P5" s="23"/>
      <c r="Q5" s="24"/>
    </row>
    <row r="6" spans="3:18" ht="18" x14ac:dyDescent="0.25">
      <c r="C6" s="9"/>
      <c r="D6" s="25" t="s">
        <v>27</v>
      </c>
      <c r="E6" s="25"/>
      <c r="F6" s="25"/>
      <c r="G6" s="25"/>
      <c r="H6" s="25"/>
      <c r="I6" s="25"/>
      <c r="J6" s="25"/>
      <c r="K6" s="25"/>
      <c r="L6" s="25"/>
      <c r="M6" s="25"/>
      <c r="N6" s="25"/>
      <c r="O6" s="25"/>
      <c r="P6" s="25"/>
      <c r="Q6" s="26"/>
      <c r="R6" s="1"/>
    </row>
    <row r="7" spans="3:18" x14ac:dyDescent="0.25">
      <c r="C7" s="9"/>
      <c r="D7" s="10"/>
      <c r="E7" s="10"/>
      <c r="F7" s="10"/>
      <c r="G7" s="10"/>
      <c r="H7" s="10"/>
      <c r="I7" s="10"/>
      <c r="J7" s="10"/>
      <c r="K7" s="10"/>
      <c r="L7" s="10"/>
      <c r="M7" s="10"/>
      <c r="N7" s="10"/>
      <c r="O7" s="10"/>
      <c r="P7" s="10"/>
      <c r="Q7" s="11"/>
    </row>
    <row r="8" spans="3:18" ht="16.5" thickBot="1" x14ac:dyDescent="0.3">
      <c r="C8" s="9"/>
      <c r="D8" s="10"/>
      <c r="E8" s="10"/>
      <c r="F8" s="10"/>
      <c r="G8" s="10"/>
      <c r="H8" s="10"/>
      <c r="I8" s="10"/>
      <c r="J8" s="10"/>
      <c r="K8" s="10"/>
      <c r="L8" s="10"/>
      <c r="M8" s="10"/>
      <c r="N8" s="10"/>
      <c r="O8" s="10"/>
      <c r="P8" s="10"/>
      <c r="Q8" s="11"/>
    </row>
    <row r="9" spans="3:18" ht="39" customHeight="1" thickBot="1" x14ac:dyDescent="0.3">
      <c r="C9" s="27" t="s">
        <v>2</v>
      </c>
      <c r="D9" s="28"/>
      <c r="E9" s="29"/>
      <c r="F9" s="27" t="s">
        <v>28</v>
      </c>
      <c r="G9" s="28"/>
      <c r="H9" s="28"/>
      <c r="I9" s="28"/>
      <c r="J9" s="28"/>
      <c r="K9" s="28"/>
      <c r="L9" s="28"/>
      <c r="M9" s="28"/>
      <c r="N9" s="28"/>
      <c r="O9" s="28"/>
      <c r="P9" s="28"/>
      <c r="Q9" s="29"/>
      <c r="R9" s="2"/>
    </row>
    <row r="10" spans="3:18" ht="27.95" customHeight="1" x14ac:dyDescent="0.25">
      <c r="C10" s="30" t="s">
        <v>3</v>
      </c>
      <c r="D10" s="32" t="s">
        <v>4</v>
      </c>
      <c r="E10" s="32" t="s">
        <v>5</v>
      </c>
      <c r="F10" s="32" t="s">
        <v>6</v>
      </c>
      <c r="G10" s="34" t="s">
        <v>7</v>
      </c>
      <c r="H10" s="34"/>
      <c r="I10" s="34"/>
      <c r="J10" s="34"/>
      <c r="K10" s="34"/>
      <c r="L10" s="34"/>
      <c r="M10" s="34"/>
      <c r="N10" s="34"/>
      <c r="O10" s="34" t="s">
        <v>8</v>
      </c>
      <c r="P10" s="34"/>
      <c r="Q10" s="35"/>
    </row>
    <row r="11" spans="3:18" ht="38.25" customHeight="1" x14ac:dyDescent="0.25">
      <c r="C11" s="31"/>
      <c r="D11" s="33"/>
      <c r="E11" s="33"/>
      <c r="F11" s="33"/>
      <c r="G11" s="33" t="s">
        <v>9</v>
      </c>
      <c r="H11" s="33" t="s">
        <v>10</v>
      </c>
      <c r="I11" s="36" t="s">
        <v>11</v>
      </c>
      <c r="J11" s="36"/>
      <c r="K11" s="36"/>
      <c r="L11" s="36"/>
      <c r="M11" s="36" t="s">
        <v>12</v>
      </c>
      <c r="N11" s="36"/>
      <c r="O11" s="36"/>
      <c r="P11" s="36"/>
      <c r="Q11" s="37"/>
    </row>
    <row r="12" spans="3:18" ht="36" customHeight="1" x14ac:dyDescent="0.25">
      <c r="C12" s="31"/>
      <c r="D12" s="33"/>
      <c r="E12" s="33"/>
      <c r="F12" s="33"/>
      <c r="G12" s="33"/>
      <c r="H12" s="33"/>
      <c r="I12" s="3" t="s">
        <v>13</v>
      </c>
      <c r="J12" s="3" t="s">
        <v>14</v>
      </c>
      <c r="K12" s="3" t="s">
        <v>15</v>
      </c>
      <c r="L12" s="3" t="s">
        <v>16</v>
      </c>
      <c r="M12" s="3" t="s">
        <v>17</v>
      </c>
      <c r="N12" s="3" t="s">
        <v>18</v>
      </c>
      <c r="O12" s="36"/>
      <c r="P12" s="36"/>
      <c r="Q12" s="37"/>
    </row>
    <row r="13" spans="3:18" ht="90.75" customHeight="1" x14ac:dyDescent="0.25">
      <c r="C13" s="66" t="s">
        <v>30</v>
      </c>
      <c r="D13" s="67" t="s">
        <v>31</v>
      </c>
      <c r="E13" s="69" t="s">
        <v>29</v>
      </c>
      <c r="F13" s="71" t="s">
        <v>22</v>
      </c>
      <c r="G13" s="73">
        <v>0.9</v>
      </c>
      <c r="H13" s="79" t="s">
        <v>20</v>
      </c>
      <c r="I13" s="12">
        <v>0.88700000000000001</v>
      </c>
      <c r="J13" s="12" t="s">
        <v>21</v>
      </c>
      <c r="K13" s="12" t="s">
        <v>21</v>
      </c>
      <c r="L13" s="12" t="s">
        <v>21</v>
      </c>
      <c r="M13" s="38">
        <f>IFERROR(I13/I14,"ND")</f>
        <v>0.98555555555555552</v>
      </c>
      <c r="N13" s="40">
        <f t="shared" ref="N13" si="0">IFERROR(((I13)/G13),"ND")</f>
        <v>0.98555555555555552</v>
      </c>
      <c r="O13" s="42" t="s">
        <v>32</v>
      </c>
      <c r="P13" s="42"/>
      <c r="Q13" s="43"/>
    </row>
    <row r="14" spans="3:18" ht="129" customHeight="1" x14ac:dyDescent="0.25">
      <c r="C14" s="58"/>
      <c r="D14" s="68"/>
      <c r="E14" s="70"/>
      <c r="F14" s="72"/>
      <c r="G14" s="74"/>
      <c r="H14" s="80"/>
      <c r="I14" s="13">
        <v>0.9</v>
      </c>
      <c r="J14" s="13">
        <v>0.9</v>
      </c>
      <c r="K14" s="13">
        <v>0.9</v>
      </c>
      <c r="L14" s="13">
        <v>0.9</v>
      </c>
      <c r="M14" s="39"/>
      <c r="N14" s="41"/>
      <c r="O14" s="44"/>
      <c r="P14" s="44"/>
      <c r="Q14" s="45"/>
    </row>
    <row r="15" spans="3:18" ht="68.25" customHeight="1" x14ac:dyDescent="0.25">
      <c r="C15" s="58" t="s">
        <v>33</v>
      </c>
      <c r="D15" s="60" t="s">
        <v>34</v>
      </c>
      <c r="E15" s="62" t="s">
        <v>19</v>
      </c>
      <c r="F15" s="57" t="s">
        <v>22</v>
      </c>
      <c r="G15" s="64">
        <f>L16</f>
        <v>6468109767</v>
      </c>
      <c r="H15" s="56" t="s">
        <v>20</v>
      </c>
      <c r="I15" s="14" t="s">
        <v>21</v>
      </c>
      <c r="J15" s="14" t="s">
        <v>21</v>
      </c>
      <c r="K15" s="14" t="s">
        <v>21</v>
      </c>
      <c r="L15" s="15" t="s">
        <v>21</v>
      </c>
      <c r="M15" s="46" t="str">
        <f t="shared" ref="M15" si="1">IFERROR(I15/I16,"ND")</f>
        <v>ND</v>
      </c>
      <c r="N15" s="47" t="str">
        <f t="shared" ref="N15" si="2">IFERROR(((I15)/G15),"ND")</f>
        <v>ND</v>
      </c>
      <c r="O15" s="48" t="s">
        <v>35</v>
      </c>
      <c r="P15" s="48"/>
      <c r="Q15" s="49"/>
    </row>
    <row r="16" spans="3:18" ht="78" customHeight="1" x14ac:dyDescent="0.25">
      <c r="C16" s="59"/>
      <c r="D16" s="61"/>
      <c r="E16" s="53"/>
      <c r="F16" s="63"/>
      <c r="G16" s="65"/>
      <c r="H16" s="57"/>
      <c r="I16" s="15" t="s">
        <v>21</v>
      </c>
      <c r="J16" s="15" t="s">
        <v>21</v>
      </c>
      <c r="K16" s="15" t="s">
        <v>21</v>
      </c>
      <c r="L16" s="4">
        <v>6468109767</v>
      </c>
      <c r="M16" s="46"/>
      <c r="N16" s="47"/>
      <c r="O16" s="48"/>
      <c r="P16" s="48"/>
      <c r="Q16" s="49"/>
    </row>
    <row r="17" spans="3:17" ht="57" customHeight="1" x14ac:dyDescent="0.25">
      <c r="C17" s="50" t="s">
        <v>36</v>
      </c>
      <c r="D17" s="52" t="s">
        <v>37</v>
      </c>
      <c r="E17" s="53" t="s">
        <v>19</v>
      </c>
      <c r="F17" s="53" t="s">
        <v>23</v>
      </c>
      <c r="G17" s="54">
        <f>L18</f>
        <v>0.05</v>
      </c>
      <c r="H17" s="56" t="s">
        <v>20</v>
      </c>
      <c r="I17" s="15" t="s">
        <v>21</v>
      </c>
      <c r="J17" s="15" t="s">
        <v>21</v>
      </c>
      <c r="K17" s="15" t="s">
        <v>21</v>
      </c>
      <c r="L17" s="15" t="s">
        <v>21</v>
      </c>
      <c r="M17" s="46" t="str">
        <f t="shared" ref="M17" si="3">IFERROR(I17/I18,"ND")</f>
        <v>ND</v>
      </c>
      <c r="N17" s="47" t="str">
        <f t="shared" ref="N17" si="4">IFERROR(((I17)/G17),"ND")</f>
        <v>ND</v>
      </c>
      <c r="O17" s="48" t="s">
        <v>38</v>
      </c>
      <c r="P17" s="48"/>
      <c r="Q17" s="49"/>
    </row>
    <row r="18" spans="3:17" ht="52.5" customHeight="1" x14ac:dyDescent="0.25">
      <c r="C18" s="51"/>
      <c r="D18" s="52"/>
      <c r="E18" s="53"/>
      <c r="F18" s="53"/>
      <c r="G18" s="55"/>
      <c r="H18" s="57"/>
      <c r="I18" s="15" t="s">
        <v>21</v>
      </c>
      <c r="J18" s="15" t="s">
        <v>21</v>
      </c>
      <c r="K18" s="15" t="s">
        <v>21</v>
      </c>
      <c r="L18" s="5">
        <v>0.05</v>
      </c>
      <c r="M18" s="46"/>
      <c r="N18" s="47"/>
      <c r="O18" s="48"/>
      <c r="P18" s="48"/>
      <c r="Q18" s="49"/>
    </row>
    <row r="19" spans="3:17" ht="65.25" customHeight="1" x14ac:dyDescent="0.25">
      <c r="C19" s="75" t="s">
        <v>39</v>
      </c>
      <c r="D19" s="76" t="s">
        <v>40</v>
      </c>
      <c r="E19" s="53" t="s">
        <v>19</v>
      </c>
      <c r="F19" s="53" t="s">
        <v>23</v>
      </c>
      <c r="G19" s="77">
        <f t="shared" ref="G19" si="5">I20+J20+K20+L20</f>
        <v>48</v>
      </c>
      <c r="H19" s="56" t="s">
        <v>24</v>
      </c>
      <c r="I19" s="16">
        <v>12</v>
      </c>
      <c r="J19" s="15" t="s">
        <v>21</v>
      </c>
      <c r="K19" s="15" t="s">
        <v>21</v>
      </c>
      <c r="L19" s="15" t="s">
        <v>21</v>
      </c>
      <c r="M19" s="46">
        <f t="shared" ref="M19" si="6">IFERROR(I19/I20,"ND")</f>
        <v>1</v>
      </c>
      <c r="N19" s="47">
        <f t="shared" ref="N19" si="7">IFERROR(((I19)/G19),"ND")</f>
        <v>0.25</v>
      </c>
      <c r="O19" s="81" t="s">
        <v>41</v>
      </c>
      <c r="P19" s="81"/>
      <c r="Q19" s="82"/>
    </row>
    <row r="20" spans="3:17" ht="49.5" customHeight="1" x14ac:dyDescent="0.25">
      <c r="C20" s="59"/>
      <c r="D20" s="60"/>
      <c r="E20" s="53"/>
      <c r="F20" s="53"/>
      <c r="G20" s="78"/>
      <c r="H20" s="57"/>
      <c r="I20" s="16">
        <v>12</v>
      </c>
      <c r="J20" s="16">
        <v>12</v>
      </c>
      <c r="K20" s="16">
        <v>12</v>
      </c>
      <c r="L20" s="16">
        <v>12</v>
      </c>
      <c r="M20" s="46"/>
      <c r="N20" s="47"/>
      <c r="O20" s="81"/>
      <c r="P20" s="81"/>
      <c r="Q20" s="82"/>
    </row>
    <row r="21" spans="3:17" ht="53.25" customHeight="1" x14ac:dyDescent="0.25">
      <c r="C21" s="75" t="s">
        <v>42</v>
      </c>
      <c r="D21" s="76" t="s">
        <v>43</v>
      </c>
      <c r="E21" s="53" t="s">
        <v>19</v>
      </c>
      <c r="F21" s="53" t="s">
        <v>23</v>
      </c>
      <c r="G21" s="77">
        <f t="shared" ref="G21" si="8">I22+J22+K22+L22</f>
        <v>48</v>
      </c>
      <c r="H21" s="56" t="s">
        <v>24</v>
      </c>
      <c r="I21" s="16">
        <v>12</v>
      </c>
      <c r="J21" s="15" t="s">
        <v>21</v>
      </c>
      <c r="K21" s="15" t="s">
        <v>21</v>
      </c>
      <c r="L21" s="15" t="s">
        <v>21</v>
      </c>
      <c r="M21" s="46">
        <f t="shared" ref="M21" si="9">IFERROR(I21/I22,"ND")</f>
        <v>1</v>
      </c>
      <c r="N21" s="47">
        <f t="shared" ref="N21" si="10">IFERROR(((I21)/G21),"ND")</f>
        <v>0.25</v>
      </c>
      <c r="O21" s="81" t="s">
        <v>44</v>
      </c>
      <c r="P21" s="81"/>
      <c r="Q21" s="82"/>
    </row>
    <row r="22" spans="3:17" ht="41.25" customHeight="1" x14ac:dyDescent="0.25">
      <c r="C22" s="59"/>
      <c r="D22" s="60"/>
      <c r="E22" s="53"/>
      <c r="F22" s="53"/>
      <c r="G22" s="78"/>
      <c r="H22" s="57"/>
      <c r="I22" s="16">
        <v>12</v>
      </c>
      <c r="J22" s="16">
        <v>12</v>
      </c>
      <c r="K22" s="16">
        <v>12</v>
      </c>
      <c r="L22" s="16">
        <v>12</v>
      </c>
      <c r="M22" s="46"/>
      <c r="N22" s="47"/>
      <c r="O22" s="81"/>
      <c r="P22" s="81"/>
      <c r="Q22" s="82"/>
    </row>
    <row r="23" spans="3:17" ht="41.25" customHeight="1" x14ac:dyDescent="0.25">
      <c r="C23" s="50" t="s">
        <v>45</v>
      </c>
      <c r="D23" s="52" t="s">
        <v>46</v>
      </c>
      <c r="E23" s="53" t="s">
        <v>19</v>
      </c>
      <c r="F23" s="53" t="s">
        <v>23</v>
      </c>
      <c r="G23" s="77">
        <f t="shared" ref="G23" si="11">I24+J24+K24+L24</f>
        <v>28000</v>
      </c>
      <c r="H23" s="56" t="s">
        <v>24</v>
      </c>
      <c r="I23" s="16">
        <v>6800</v>
      </c>
      <c r="J23" s="15" t="s">
        <v>21</v>
      </c>
      <c r="K23" s="15" t="s">
        <v>21</v>
      </c>
      <c r="L23" s="15" t="s">
        <v>21</v>
      </c>
      <c r="M23" s="46">
        <f t="shared" ref="M23" si="12">IFERROR(I23/I24,"ND")</f>
        <v>0.97142857142857142</v>
      </c>
      <c r="N23" s="47">
        <f t="shared" ref="N23" si="13">IFERROR(((I23)/G23),"ND")</f>
        <v>0.24285714285714285</v>
      </c>
      <c r="O23" s="48" t="s">
        <v>47</v>
      </c>
      <c r="P23" s="48"/>
      <c r="Q23" s="49"/>
    </row>
    <row r="24" spans="3:17" ht="41.25" customHeight="1" x14ac:dyDescent="0.25">
      <c r="C24" s="51"/>
      <c r="D24" s="52"/>
      <c r="E24" s="53"/>
      <c r="F24" s="53"/>
      <c r="G24" s="78"/>
      <c r="H24" s="57"/>
      <c r="I24" s="16">
        <v>7000</v>
      </c>
      <c r="J24" s="16">
        <v>7000</v>
      </c>
      <c r="K24" s="16">
        <v>7000</v>
      </c>
      <c r="L24" s="16">
        <v>7000</v>
      </c>
      <c r="M24" s="46"/>
      <c r="N24" s="47"/>
      <c r="O24" s="48"/>
      <c r="P24" s="48"/>
      <c r="Q24" s="49"/>
    </row>
    <row r="25" spans="3:17" ht="55.5" customHeight="1" x14ac:dyDescent="0.25">
      <c r="C25" s="75" t="s">
        <v>48</v>
      </c>
      <c r="D25" s="76" t="s">
        <v>49</v>
      </c>
      <c r="E25" s="53" t="s">
        <v>19</v>
      </c>
      <c r="F25" s="53" t="s">
        <v>23</v>
      </c>
      <c r="G25" s="77">
        <f t="shared" ref="G25" si="14">I26+J26+K26+L26</f>
        <v>40000</v>
      </c>
      <c r="H25" s="56" t="s">
        <v>24</v>
      </c>
      <c r="I25" s="16">
        <v>7186</v>
      </c>
      <c r="J25" s="15" t="s">
        <v>21</v>
      </c>
      <c r="K25" s="15" t="s">
        <v>21</v>
      </c>
      <c r="L25" s="15" t="s">
        <v>21</v>
      </c>
      <c r="M25" s="46">
        <f t="shared" ref="M25" si="15">IFERROR(I25/I26,"ND")</f>
        <v>0.71860000000000002</v>
      </c>
      <c r="N25" s="47">
        <f t="shared" ref="N25" si="16">IFERROR(((I25)/G25),"ND")</f>
        <v>0.17965</v>
      </c>
      <c r="O25" s="48" t="s">
        <v>50</v>
      </c>
      <c r="P25" s="48"/>
      <c r="Q25" s="49"/>
    </row>
    <row r="26" spans="3:17" ht="48" customHeight="1" x14ac:dyDescent="0.25">
      <c r="C26" s="59"/>
      <c r="D26" s="60"/>
      <c r="E26" s="53"/>
      <c r="F26" s="53"/>
      <c r="G26" s="78"/>
      <c r="H26" s="57"/>
      <c r="I26" s="16">
        <v>10000</v>
      </c>
      <c r="J26" s="16">
        <v>10000</v>
      </c>
      <c r="K26" s="16">
        <v>10000</v>
      </c>
      <c r="L26" s="16">
        <v>10000</v>
      </c>
      <c r="M26" s="46"/>
      <c r="N26" s="47"/>
      <c r="O26" s="48"/>
      <c r="P26" s="48"/>
      <c r="Q26" s="49"/>
    </row>
    <row r="27" spans="3:17" ht="54" customHeight="1" x14ac:dyDescent="0.25">
      <c r="C27" s="75" t="s">
        <v>51</v>
      </c>
      <c r="D27" s="83" t="s">
        <v>52</v>
      </c>
      <c r="E27" s="53" t="s">
        <v>19</v>
      </c>
      <c r="F27" s="53" t="s">
        <v>23</v>
      </c>
      <c r="G27" s="77">
        <f t="shared" ref="G27" si="17">I28+J28+K28+L28</f>
        <v>24000</v>
      </c>
      <c r="H27" s="56" t="s">
        <v>24</v>
      </c>
      <c r="I27" s="16">
        <v>5672</v>
      </c>
      <c r="J27" s="15" t="s">
        <v>21</v>
      </c>
      <c r="K27" s="15" t="s">
        <v>21</v>
      </c>
      <c r="L27" s="15" t="s">
        <v>21</v>
      </c>
      <c r="M27" s="46">
        <f t="shared" ref="M27" si="18">IFERROR(I27/I28,"ND")</f>
        <v>0.94533333333333336</v>
      </c>
      <c r="N27" s="47">
        <f t="shared" ref="N27" si="19">IFERROR(((I27)/G27),"ND")</f>
        <v>0.23633333333333334</v>
      </c>
      <c r="O27" s="48" t="s">
        <v>53</v>
      </c>
      <c r="P27" s="48"/>
      <c r="Q27" s="49"/>
    </row>
    <row r="28" spans="3:17" ht="49.5" customHeight="1" x14ac:dyDescent="0.25">
      <c r="C28" s="59"/>
      <c r="D28" s="60"/>
      <c r="E28" s="53"/>
      <c r="F28" s="53"/>
      <c r="G28" s="78"/>
      <c r="H28" s="57"/>
      <c r="I28" s="16">
        <v>6000</v>
      </c>
      <c r="J28" s="16">
        <v>6000</v>
      </c>
      <c r="K28" s="16">
        <v>6000</v>
      </c>
      <c r="L28" s="16">
        <v>6000</v>
      </c>
      <c r="M28" s="46"/>
      <c r="N28" s="47"/>
      <c r="O28" s="48"/>
      <c r="P28" s="48"/>
      <c r="Q28" s="49"/>
    </row>
    <row r="29" spans="3:17" ht="63.75" customHeight="1" x14ac:dyDescent="0.25">
      <c r="C29" s="50" t="s">
        <v>54</v>
      </c>
      <c r="D29" s="52" t="s">
        <v>55</v>
      </c>
      <c r="E29" s="53" t="s">
        <v>19</v>
      </c>
      <c r="F29" s="53" t="s">
        <v>23</v>
      </c>
      <c r="G29" s="77">
        <f t="shared" ref="G29" si="20">I30+J30+K30+L30</f>
        <v>180</v>
      </c>
      <c r="H29" s="56" t="s">
        <v>24</v>
      </c>
      <c r="I29" s="16">
        <v>48</v>
      </c>
      <c r="J29" s="15" t="s">
        <v>21</v>
      </c>
      <c r="K29" s="15" t="s">
        <v>21</v>
      </c>
      <c r="L29" s="15" t="s">
        <v>21</v>
      </c>
      <c r="M29" s="46">
        <f t="shared" ref="M29" si="21">IFERROR(I29/I30,"ND")</f>
        <v>1.0666666666666667</v>
      </c>
      <c r="N29" s="47">
        <f t="shared" ref="N29" si="22">IFERROR(((I29)/G29),"ND")</f>
        <v>0.26666666666666666</v>
      </c>
      <c r="O29" s="48" t="s">
        <v>56</v>
      </c>
      <c r="P29" s="48"/>
      <c r="Q29" s="49"/>
    </row>
    <row r="30" spans="3:17" ht="66.75" customHeight="1" x14ac:dyDescent="0.25">
      <c r="C30" s="51"/>
      <c r="D30" s="52"/>
      <c r="E30" s="53"/>
      <c r="F30" s="53"/>
      <c r="G30" s="78"/>
      <c r="H30" s="57"/>
      <c r="I30" s="16">
        <v>45</v>
      </c>
      <c r="J30" s="16">
        <v>45</v>
      </c>
      <c r="K30" s="16">
        <v>45</v>
      </c>
      <c r="L30" s="16">
        <v>45</v>
      </c>
      <c r="M30" s="46"/>
      <c r="N30" s="47"/>
      <c r="O30" s="48"/>
      <c r="P30" s="48"/>
      <c r="Q30" s="49"/>
    </row>
    <row r="31" spans="3:17" ht="41.25" customHeight="1" x14ac:dyDescent="0.25">
      <c r="C31" s="75" t="s">
        <v>57</v>
      </c>
      <c r="D31" s="76" t="s">
        <v>58</v>
      </c>
      <c r="E31" s="53" t="s">
        <v>19</v>
      </c>
      <c r="F31" s="53" t="s">
        <v>23</v>
      </c>
      <c r="G31" s="77">
        <f t="shared" ref="G31" si="23">I32+J32+K32+L32</f>
        <v>900</v>
      </c>
      <c r="H31" s="56" t="s">
        <v>24</v>
      </c>
      <c r="I31" s="16">
        <v>257</v>
      </c>
      <c r="J31" s="15" t="s">
        <v>21</v>
      </c>
      <c r="K31" s="15" t="s">
        <v>21</v>
      </c>
      <c r="L31" s="15" t="s">
        <v>21</v>
      </c>
      <c r="M31" s="46">
        <f t="shared" ref="M31" si="24">IFERROR(I31/I32,"ND")</f>
        <v>1.1422222222222222</v>
      </c>
      <c r="N31" s="47">
        <f t="shared" ref="N31" si="25">IFERROR(((I31)/G31),"ND")</f>
        <v>0.28555555555555556</v>
      </c>
      <c r="O31" s="48" t="s">
        <v>59</v>
      </c>
      <c r="P31" s="48"/>
      <c r="Q31" s="49"/>
    </row>
    <row r="32" spans="3:17" ht="41.25" customHeight="1" x14ac:dyDescent="0.25">
      <c r="C32" s="59"/>
      <c r="D32" s="60"/>
      <c r="E32" s="53"/>
      <c r="F32" s="53"/>
      <c r="G32" s="78"/>
      <c r="H32" s="57"/>
      <c r="I32" s="16">
        <v>225</v>
      </c>
      <c r="J32" s="16">
        <v>225</v>
      </c>
      <c r="K32" s="16">
        <v>225</v>
      </c>
      <c r="L32" s="16">
        <v>225</v>
      </c>
      <c r="M32" s="46"/>
      <c r="N32" s="47"/>
      <c r="O32" s="48"/>
      <c r="P32" s="48"/>
      <c r="Q32" s="49"/>
    </row>
    <row r="33" spans="3:17" ht="54.75" customHeight="1" x14ac:dyDescent="0.25">
      <c r="C33" s="75" t="s">
        <v>60</v>
      </c>
      <c r="D33" s="83" t="s">
        <v>61</v>
      </c>
      <c r="E33" s="53" t="s">
        <v>19</v>
      </c>
      <c r="F33" s="53" t="s">
        <v>23</v>
      </c>
      <c r="G33" s="77">
        <f t="shared" ref="G33" si="26">I34+J34+K34+L34</f>
        <v>144</v>
      </c>
      <c r="H33" s="56" t="s">
        <v>24</v>
      </c>
      <c r="I33" s="16">
        <v>55</v>
      </c>
      <c r="J33" s="15" t="s">
        <v>21</v>
      </c>
      <c r="K33" s="15" t="s">
        <v>21</v>
      </c>
      <c r="L33" s="15" t="s">
        <v>21</v>
      </c>
      <c r="M33" s="46">
        <f t="shared" ref="M33" si="27">IFERROR(I33/I34,"ND")</f>
        <v>1.5277777777777777</v>
      </c>
      <c r="N33" s="47">
        <f t="shared" ref="N33" si="28">IFERROR(((I33)/G33),"ND")</f>
        <v>0.38194444444444442</v>
      </c>
      <c r="O33" s="48" t="s">
        <v>62</v>
      </c>
      <c r="P33" s="48"/>
      <c r="Q33" s="49"/>
    </row>
    <row r="34" spans="3:17" ht="48.75" customHeight="1" x14ac:dyDescent="0.25">
      <c r="C34" s="59"/>
      <c r="D34" s="60"/>
      <c r="E34" s="53"/>
      <c r="F34" s="53"/>
      <c r="G34" s="78"/>
      <c r="H34" s="57"/>
      <c r="I34" s="16">
        <v>36</v>
      </c>
      <c r="J34" s="16">
        <v>36</v>
      </c>
      <c r="K34" s="16">
        <v>36</v>
      </c>
      <c r="L34" s="16">
        <v>36</v>
      </c>
      <c r="M34" s="46"/>
      <c r="N34" s="47"/>
      <c r="O34" s="48"/>
      <c r="P34" s="48"/>
      <c r="Q34" s="49"/>
    </row>
    <row r="35" spans="3:17" ht="72.75" customHeight="1" x14ac:dyDescent="0.25">
      <c r="C35" s="50" t="s">
        <v>63</v>
      </c>
      <c r="D35" s="48" t="s">
        <v>64</v>
      </c>
      <c r="E35" s="53" t="s">
        <v>19</v>
      </c>
      <c r="F35" s="53" t="s">
        <v>23</v>
      </c>
      <c r="G35" s="77">
        <f t="shared" ref="G35" si="29">I36+J36+K36+L36</f>
        <v>12</v>
      </c>
      <c r="H35" s="56" t="s">
        <v>24</v>
      </c>
      <c r="I35" s="16">
        <v>3</v>
      </c>
      <c r="J35" s="15" t="s">
        <v>21</v>
      </c>
      <c r="K35" s="15" t="s">
        <v>21</v>
      </c>
      <c r="L35" s="15" t="s">
        <v>21</v>
      </c>
      <c r="M35" s="46">
        <f t="shared" ref="M35" si="30">IFERROR(I35/I36,"ND")</f>
        <v>1</v>
      </c>
      <c r="N35" s="47">
        <f t="shared" ref="N35" si="31">IFERROR(((I35)/G35),"ND")</f>
        <v>0.25</v>
      </c>
      <c r="O35" s="48" t="s">
        <v>65</v>
      </c>
      <c r="P35" s="48"/>
      <c r="Q35" s="49"/>
    </row>
    <row r="36" spans="3:17" ht="84.75" customHeight="1" x14ac:dyDescent="0.25">
      <c r="C36" s="51"/>
      <c r="D36" s="52"/>
      <c r="E36" s="53"/>
      <c r="F36" s="53"/>
      <c r="G36" s="78"/>
      <c r="H36" s="57"/>
      <c r="I36" s="16">
        <v>3</v>
      </c>
      <c r="J36" s="16">
        <v>3</v>
      </c>
      <c r="K36" s="16">
        <v>3</v>
      </c>
      <c r="L36" s="16">
        <v>3</v>
      </c>
      <c r="M36" s="46"/>
      <c r="N36" s="47"/>
      <c r="O36" s="48"/>
      <c r="P36" s="48"/>
      <c r="Q36" s="49"/>
    </row>
    <row r="37" spans="3:17" ht="63.75" customHeight="1" x14ac:dyDescent="0.25">
      <c r="C37" s="75" t="s">
        <v>66</v>
      </c>
      <c r="D37" s="76" t="s">
        <v>67</v>
      </c>
      <c r="E37" s="53" t="s">
        <v>19</v>
      </c>
      <c r="F37" s="53" t="s">
        <v>23</v>
      </c>
      <c r="G37" s="77">
        <f t="shared" ref="G37" si="32">I38+J38+K38+L38</f>
        <v>108</v>
      </c>
      <c r="H37" s="56" t="s">
        <v>24</v>
      </c>
      <c r="I37" s="16">
        <v>27</v>
      </c>
      <c r="J37" s="15" t="s">
        <v>21</v>
      </c>
      <c r="K37" s="15" t="s">
        <v>21</v>
      </c>
      <c r="L37" s="15" t="s">
        <v>21</v>
      </c>
      <c r="M37" s="46">
        <f t="shared" ref="M37" si="33">IFERROR(I37/I38,"ND")</f>
        <v>1</v>
      </c>
      <c r="N37" s="47">
        <f t="shared" ref="N37" si="34">IFERROR(((I37)/G37),"ND")</f>
        <v>0.25</v>
      </c>
      <c r="O37" s="48" t="s">
        <v>68</v>
      </c>
      <c r="P37" s="48"/>
      <c r="Q37" s="49"/>
    </row>
    <row r="38" spans="3:17" ht="57" customHeight="1" x14ac:dyDescent="0.25">
      <c r="C38" s="59"/>
      <c r="D38" s="60"/>
      <c r="E38" s="53"/>
      <c r="F38" s="53"/>
      <c r="G38" s="78"/>
      <c r="H38" s="57"/>
      <c r="I38" s="16">
        <v>27</v>
      </c>
      <c r="J38" s="16">
        <v>27</v>
      </c>
      <c r="K38" s="16">
        <v>27</v>
      </c>
      <c r="L38" s="16">
        <v>27</v>
      </c>
      <c r="M38" s="46"/>
      <c r="N38" s="47"/>
      <c r="O38" s="48"/>
      <c r="P38" s="48"/>
      <c r="Q38" s="49"/>
    </row>
    <row r="39" spans="3:17" ht="75.75" customHeight="1" x14ac:dyDescent="0.25">
      <c r="C39" s="75" t="s">
        <v>69</v>
      </c>
      <c r="D39" s="83" t="s">
        <v>70</v>
      </c>
      <c r="E39" s="53" t="s">
        <v>19</v>
      </c>
      <c r="F39" s="53" t="s">
        <v>23</v>
      </c>
      <c r="G39" s="77">
        <f t="shared" ref="G39" si="35">I40+J40+K40+L40</f>
        <v>4</v>
      </c>
      <c r="H39" s="56" t="s">
        <v>24</v>
      </c>
      <c r="I39" s="16">
        <v>1</v>
      </c>
      <c r="J39" s="15" t="s">
        <v>21</v>
      </c>
      <c r="K39" s="15" t="s">
        <v>21</v>
      </c>
      <c r="L39" s="15" t="s">
        <v>21</v>
      </c>
      <c r="M39" s="46">
        <f t="shared" ref="M39" si="36">IFERROR(I39/I40,"ND")</f>
        <v>1</v>
      </c>
      <c r="N39" s="47">
        <f t="shared" ref="N39" si="37">IFERROR(((I39)/G39),"ND")</f>
        <v>0.25</v>
      </c>
      <c r="O39" s="48" t="s">
        <v>71</v>
      </c>
      <c r="P39" s="48"/>
      <c r="Q39" s="49"/>
    </row>
    <row r="40" spans="3:17" ht="78" customHeight="1" x14ac:dyDescent="0.25">
      <c r="C40" s="59"/>
      <c r="D40" s="60"/>
      <c r="E40" s="53"/>
      <c r="F40" s="53"/>
      <c r="G40" s="78"/>
      <c r="H40" s="57"/>
      <c r="I40" s="16">
        <v>1</v>
      </c>
      <c r="J40" s="16">
        <v>1</v>
      </c>
      <c r="K40" s="16">
        <v>1</v>
      </c>
      <c r="L40" s="16">
        <v>1</v>
      </c>
      <c r="M40" s="46"/>
      <c r="N40" s="47"/>
      <c r="O40" s="48"/>
      <c r="P40" s="48"/>
      <c r="Q40" s="49"/>
    </row>
    <row r="41" spans="3:17" ht="91.5" customHeight="1" x14ac:dyDescent="0.25">
      <c r="C41" s="75" t="s">
        <v>72</v>
      </c>
      <c r="D41" s="83" t="s">
        <v>73</v>
      </c>
      <c r="E41" s="53" t="s">
        <v>19</v>
      </c>
      <c r="F41" s="53" t="s">
        <v>23</v>
      </c>
      <c r="G41" s="77">
        <f t="shared" ref="G41" si="38">I42+J42+K42+L42</f>
        <v>12</v>
      </c>
      <c r="H41" s="56" t="s">
        <v>24</v>
      </c>
      <c r="I41" s="16">
        <v>3</v>
      </c>
      <c r="J41" s="15" t="s">
        <v>21</v>
      </c>
      <c r="K41" s="15" t="s">
        <v>21</v>
      </c>
      <c r="L41" s="15" t="s">
        <v>21</v>
      </c>
      <c r="M41" s="46">
        <f t="shared" ref="M41" si="39">IFERROR(I41/I42,"ND")</f>
        <v>1</v>
      </c>
      <c r="N41" s="47">
        <f t="shared" ref="N41" si="40">IFERROR(((I41)/G41),"ND")</f>
        <v>0.25</v>
      </c>
      <c r="O41" s="48" t="s">
        <v>74</v>
      </c>
      <c r="P41" s="48"/>
      <c r="Q41" s="49"/>
    </row>
    <row r="42" spans="3:17" ht="78" customHeight="1" x14ac:dyDescent="0.25">
      <c r="C42" s="59"/>
      <c r="D42" s="60"/>
      <c r="E42" s="53"/>
      <c r="F42" s="53"/>
      <c r="G42" s="78"/>
      <c r="H42" s="57"/>
      <c r="I42" s="16">
        <v>3</v>
      </c>
      <c r="J42" s="16">
        <v>3</v>
      </c>
      <c r="K42" s="16">
        <v>3</v>
      </c>
      <c r="L42" s="16">
        <v>3</v>
      </c>
      <c r="M42" s="46"/>
      <c r="N42" s="47"/>
      <c r="O42" s="48"/>
      <c r="P42" s="48"/>
      <c r="Q42" s="49"/>
    </row>
    <row r="43" spans="3:17" ht="41.25" customHeight="1" x14ac:dyDescent="0.25">
      <c r="C43" s="50" t="s">
        <v>75</v>
      </c>
      <c r="D43" s="48" t="s">
        <v>76</v>
      </c>
      <c r="E43" s="53" t="s">
        <v>19</v>
      </c>
      <c r="F43" s="53" t="s">
        <v>23</v>
      </c>
      <c r="G43" s="64">
        <f t="shared" ref="G43" si="41">I44+J44+K44+L44</f>
        <v>6468109767</v>
      </c>
      <c r="H43" s="56" t="s">
        <v>24</v>
      </c>
      <c r="I43" s="4">
        <v>0</v>
      </c>
      <c r="J43" s="15" t="s">
        <v>21</v>
      </c>
      <c r="K43" s="15" t="s">
        <v>21</v>
      </c>
      <c r="L43" s="15" t="s">
        <v>21</v>
      </c>
      <c r="M43" s="46">
        <f t="shared" ref="M43" si="42">IFERROR(I43/I44,"ND")</f>
        <v>0</v>
      </c>
      <c r="N43" s="47">
        <f t="shared" ref="N43" si="43">IFERROR(((I43)/G43),"ND")</f>
        <v>0</v>
      </c>
      <c r="O43" s="84" t="s">
        <v>77</v>
      </c>
      <c r="P43" s="84"/>
      <c r="Q43" s="85"/>
    </row>
    <row r="44" spans="3:17" ht="41.25" customHeight="1" x14ac:dyDescent="0.25">
      <c r="C44" s="51"/>
      <c r="D44" s="52"/>
      <c r="E44" s="53"/>
      <c r="F44" s="53"/>
      <c r="G44" s="65"/>
      <c r="H44" s="57"/>
      <c r="I44" s="4">
        <v>1519106495</v>
      </c>
      <c r="J44" s="4">
        <v>1760223568</v>
      </c>
      <c r="K44" s="4">
        <v>1572953939</v>
      </c>
      <c r="L44" s="16">
        <v>1615825765</v>
      </c>
      <c r="M44" s="46"/>
      <c r="N44" s="47"/>
      <c r="O44" s="84"/>
      <c r="P44" s="84"/>
      <c r="Q44" s="85"/>
    </row>
    <row r="45" spans="3:17" ht="41.25" customHeight="1" x14ac:dyDescent="0.25">
      <c r="C45" s="75" t="s">
        <v>78</v>
      </c>
      <c r="D45" s="83" t="s">
        <v>79</v>
      </c>
      <c r="E45" s="53" t="s">
        <v>19</v>
      </c>
      <c r="F45" s="53" t="s">
        <v>23</v>
      </c>
      <c r="G45" s="77">
        <v>2</v>
      </c>
      <c r="H45" s="56" t="s">
        <v>24</v>
      </c>
      <c r="I45" s="15" t="s">
        <v>21</v>
      </c>
      <c r="J45" s="15" t="s">
        <v>21</v>
      </c>
      <c r="K45" s="15" t="s">
        <v>21</v>
      </c>
      <c r="L45" s="15" t="s">
        <v>21</v>
      </c>
      <c r="M45" s="46" t="str">
        <f t="shared" ref="M45" si="44">IFERROR(I45/I46,"ND")</f>
        <v>ND</v>
      </c>
      <c r="N45" s="47" t="str">
        <f t="shared" ref="N45" si="45">IFERROR(((I45)/G45),"ND")</f>
        <v>ND</v>
      </c>
      <c r="O45" s="48" t="s">
        <v>80</v>
      </c>
      <c r="P45" s="48"/>
      <c r="Q45" s="49"/>
    </row>
    <row r="46" spans="3:17" ht="41.25" customHeight="1" x14ac:dyDescent="0.25">
      <c r="C46" s="59"/>
      <c r="D46" s="60"/>
      <c r="E46" s="53"/>
      <c r="F46" s="53"/>
      <c r="G46" s="78"/>
      <c r="H46" s="57"/>
      <c r="I46" s="15" t="s">
        <v>21</v>
      </c>
      <c r="J46" s="15" t="s">
        <v>21</v>
      </c>
      <c r="K46" s="16">
        <v>1</v>
      </c>
      <c r="L46" s="16">
        <v>1</v>
      </c>
      <c r="M46" s="46"/>
      <c r="N46" s="47"/>
      <c r="O46" s="48"/>
      <c r="P46" s="48"/>
      <c r="Q46" s="49"/>
    </row>
    <row r="47" spans="3:17" ht="41.25" customHeight="1" x14ac:dyDescent="0.25">
      <c r="C47" s="75" t="s">
        <v>81</v>
      </c>
      <c r="D47" s="83" t="s">
        <v>82</v>
      </c>
      <c r="E47" s="53" t="s">
        <v>19</v>
      </c>
      <c r="F47" s="53" t="s">
        <v>23</v>
      </c>
      <c r="G47" s="77">
        <v>22</v>
      </c>
      <c r="H47" s="56" t="s">
        <v>24</v>
      </c>
      <c r="I47" s="15" t="s">
        <v>21</v>
      </c>
      <c r="J47" s="15" t="s">
        <v>25</v>
      </c>
      <c r="K47" s="15" t="s">
        <v>21</v>
      </c>
      <c r="L47" s="15" t="s">
        <v>21</v>
      </c>
      <c r="M47" s="46" t="str">
        <f t="shared" ref="M47" si="46">IFERROR(I47/I48,"ND")</f>
        <v>ND</v>
      </c>
      <c r="N47" s="47" t="str">
        <f t="shared" ref="N47" si="47">IFERROR(((I47)/G47),"ND")</f>
        <v>ND</v>
      </c>
      <c r="O47" s="48" t="s">
        <v>83</v>
      </c>
      <c r="P47" s="48"/>
      <c r="Q47" s="49"/>
    </row>
    <row r="48" spans="3:17" ht="41.25" customHeight="1" x14ac:dyDescent="0.25">
      <c r="C48" s="59"/>
      <c r="D48" s="60"/>
      <c r="E48" s="53"/>
      <c r="F48" s="53"/>
      <c r="G48" s="78"/>
      <c r="H48" s="57"/>
      <c r="I48" s="15" t="s">
        <v>21</v>
      </c>
      <c r="J48" s="15" t="s">
        <v>21</v>
      </c>
      <c r="K48" s="15" t="s">
        <v>21</v>
      </c>
      <c r="L48" s="16">
        <v>22</v>
      </c>
      <c r="M48" s="46"/>
      <c r="N48" s="47"/>
      <c r="O48" s="48"/>
      <c r="P48" s="48"/>
      <c r="Q48" s="49"/>
    </row>
    <row r="49" spans="3:17" ht="55.5" customHeight="1" x14ac:dyDescent="0.25">
      <c r="C49" s="75" t="s">
        <v>84</v>
      </c>
      <c r="D49" s="83" t="s">
        <v>85</v>
      </c>
      <c r="E49" s="53" t="s">
        <v>19</v>
      </c>
      <c r="F49" s="53" t="s">
        <v>23</v>
      </c>
      <c r="G49" s="86">
        <f t="shared" ref="G49" si="48">I50+J50+K50+L50</f>
        <v>24</v>
      </c>
      <c r="H49" s="56" t="s">
        <v>24</v>
      </c>
      <c r="I49" s="16">
        <v>6</v>
      </c>
      <c r="J49" s="15" t="s">
        <v>21</v>
      </c>
      <c r="K49" s="15" t="s">
        <v>21</v>
      </c>
      <c r="L49" s="15" t="s">
        <v>21</v>
      </c>
      <c r="M49" s="46">
        <f t="shared" ref="M49" si="49">IFERROR(I49/I50,"ND")</f>
        <v>1</v>
      </c>
      <c r="N49" s="47">
        <f t="shared" ref="N49" si="50">IFERROR(((I49)/G49),"ND")</f>
        <v>0.25</v>
      </c>
      <c r="O49" s="48" t="s">
        <v>86</v>
      </c>
      <c r="P49" s="48"/>
      <c r="Q49" s="49"/>
    </row>
    <row r="50" spans="3:17" ht="55.5" customHeight="1" x14ac:dyDescent="0.25">
      <c r="C50" s="59"/>
      <c r="D50" s="60"/>
      <c r="E50" s="53"/>
      <c r="F50" s="53"/>
      <c r="G50" s="87"/>
      <c r="H50" s="57"/>
      <c r="I50" s="16">
        <v>6</v>
      </c>
      <c r="J50" s="16">
        <v>6</v>
      </c>
      <c r="K50" s="16">
        <v>6</v>
      </c>
      <c r="L50" s="16">
        <v>6</v>
      </c>
      <c r="M50" s="46"/>
      <c r="N50" s="47"/>
      <c r="O50" s="48"/>
      <c r="P50" s="48"/>
      <c r="Q50" s="49"/>
    </row>
    <row r="51" spans="3:17" ht="63.75" customHeight="1" x14ac:dyDescent="0.25">
      <c r="C51" s="50" t="s">
        <v>87</v>
      </c>
      <c r="D51" s="48" t="s">
        <v>88</v>
      </c>
      <c r="E51" s="53" t="s">
        <v>19</v>
      </c>
      <c r="F51" s="53" t="s">
        <v>23</v>
      </c>
      <c r="G51" s="64">
        <f t="shared" ref="G51" si="51">I52+J52+K52+L52</f>
        <v>174425991.54000002</v>
      </c>
      <c r="H51" s="56" t="s">
        <v>24</v>
      </c>
      <c r="I51" s="4">
        <v>89275783</v>
      </c>
      <c r="J51" s="4" t="s">
        <v>21</v>
      </c>
      <c r="K51" s="4" t="s">
        <v>21</v>
      </c>
      <c r="L51" s="4" t="s">
        <v>21</v>
      </c>
      <c r="M51" s="46">
        <f t="shared" ref="M51" si="52">IFERROR(I51/I52,"ND")</f>
        <v>1.0833045433392732</v>
      </c>
      <c r="N51" s="47">
        <f t="shared" ref="N51" si="53">IFERROR(((I51)/G51),"ND")</f>
        <v>0.51182614593036124</v>
      </c>
      <c r="O51" s="48" t="s">
        <v>89</v>
      </c>
      <c r="P51" s="48"/>
      <c r="Q51" s="49"/>
    </row>
    <row r="52" spans="3:17" ht="71.25" customHeight="1" x14ac:dyDescent="0.25">
      <c r="C52" s="51"/>
      <c r="D52" s="52"/>
      <c r="E52" s="53"/>
      <c r="F52" s="53"/>
      <c r="G52" s="65"/>
      <c r="H52" s="57"/>
      <c r="I52" s="4">
        <v>82410605.170000002</v>
      </c>
      <c r="J52" s="4">
        <v>27485711.390000001</v>
      </c>
      <c r="K52" s="4">
        <v>37354916.859999999</v>
      </c>
      <c r="L52" s="4">
        <v>27174758.120000001</v>
      </c>
      <c r="M52" s="46"/>
      <c r="N52" s="47"/>
      <c r="O52" s="48"/>
      <c r="P52" s="48"/>
      <c r="Q52" s="49"/>
    </row>
    <row r="53" spans="3:17" ht="45.75" customHeight="1" x14ac:dyDescent="0.25">
      <c r="C53" s="75" t="s">
        <v>90</v>
      </c>
      <c r="D53" s="83" t="s">
        <v>91</v>
      </c>
      <c r="E53" s="53" t="s">
        <v>19</v>
      </c>
      <c r="F53" s="53" t="s">
        <v>23</v>
      </c>
      <c r="G53" s="64">
        <f t="shared" ref="G53" si="54">I54+J54+K54+L54</f>
        <v>200850160</v>
      </c>
      <c r="H53" s="56" t="s">
        <v>24</v>
      </c>
      <c r="I53" s="4">
        <v>5743758.8099999996</v>
      </c>
      <c r="J53" s="4" t="s">
        <v>21</v>
      </c>
      <c r="K53" s="4" t="s">
        <v>21</v>
      </c>
      <c r="L53" s="4" t="s">
        <v>21</v>
      </c>
      <c r="M53" s="46">
        <f t="shared" ref="M53" si="55">IFERROR(I53/I54,"ND")</f>
        <v>5.3651294461419217E-2</v>
      </c>
      <c r="N53" s="47">
        <f t="shared" ref="N53" si="56">IFERROR(((I53)/G53),"ND")</f>
        <v>2.8597232932251582E-2</v>
      </c>
      <c r="O53" s="48" t="s">
        <v>144</v>
      </c>
      <c r="P53" s="48"/>
      <c r="Q53" s="49"/>
    </row>
    <row r="54" spans="3:17" ht="41.25" customHeight="1" x14ac:dyDescent="0.25">
      <c r="C54" s="59"/>
      <c r="D54" s="60"/>
      <c r="E54" s="53"/>
      <c r="F54" s="53"/>
      <c r="G54" s="65"/>
      <c r="H54" s="57"/>
      <c r="I54" s="4">
        <v>107057227</v>
      </c>
      <c r="J54" s="4">
        <v>32350661</v>
      </c>
      <c r="K54" s="4">
        <v>34482083</v>
      </c>
      <c r="L54" s="4">
        <v>26960189</v>
      </c>
      <c r="M54" s="46"/>
      <c r="N54" s="47"/>
      <c r="O54" s="48"/>
      <c r="P54" s="48"/>
      <c r="Q54" s="49"/>
    </row>
    <row r="55" spans="3:17" ht="41.25" customHeight="1" x14ac:dyDescent="0.25">
      <c r="C55" s="75" t="s">
        <v>92</v>
      </c>
      <c r="D55" s="83" t="s">
        <v>93</v>
      </c>
      <c r="E55" s="53" t="s">
        <v>19</v>
      </c>
      <c r="F55" s="53" t="s">
        <v>23</v>
      </c>
      <c r="G55" s="77">
        <f t="shared" ref="G55" si="57">I56+J56+K56+L56</f>
        <v>28</v>
      </c>
      <c r="H55" s="56" t="s">
        <v>20</v>
      </c>
      <c r="I55" s="16">
        <v>7</v>
      </c>
      <c r="J55" s="15" t="s">
        <v>21</v>
      </c>
      <c r="K55" s="15" t="s">
        <v>21</v>
      </c>
      <c r="L55" s="15" t="s">
        <v>21</v>
      </c>
      <c r="M55" s="46">
        <f t="shared" ref="M55" si="58">IFERROR(I55/I56,"ND")</f>
        <v>1</v>
      </c>
      <c r="N55" s="47">
        <f t="shared" ref="N55" si="59">IFERROR(((I55)/G55),"ND")</f>
        <v>0.25</v>
      </c>
      <c r="O55" s="48" t="s">
        <v>94</v>
      </c>
      <c r="P55" s="48"/>
      <c r="Q55" s="49"/>
    </row>
    <row r="56" spans="3:17" ht="41.25" customHeight="1" x14ac:dyDescent="0.25">
      <c r="C56" s="59"/>
      <c r="D56" s="60"/>
      <c r="E56" s="53"/>
      <c r="F56" s="53"/>
      <c r="G56" s="78"/>
      <c r="H56" s="57"/>
      <c r="I56" s="16">
        <v>7</v>
      </c>
      <c r="J56" s="16">
        <v>7</v>
      </c>
      <c r="K56" s="16">
        <v>7</v>
      </c>
      <c r="L56" s="16">
        <v>7</v>
      </c>
      <c r="M56" s="46"/>
      <c r="N56" s="47"/>
      <c r="O56" s="48"/>
      <c r="P56" s="48"/>
      <c r="Q56" s="49"/>
    </row>
    <row r="57" spans="3:17" ht="46.5" customHeight="1" x14ac:dyDescent="0.25">
      <c r="C57" s="75" t="s">
        <v>95</v>
      </c>
      <c r="D57" s="83" t="s">
        <v>96</v>
      </c>
      <c r="E57" s="53" t="s">
        <v>19</v>
      </c>
      <c r="F57" s="53" t="s">
        <v>23</v>
      </c>
      <c r="G57" s="77">
        <f t="shared" ref="G57:G59" si="60">I58+J58+K58+L58</f>
        <v>12232</v>
      </c>
      <c r="H57" s="56" t="s">
        <v>24</v>
      </c>
      <c r="I57" s="16">
        <v>761</v>
      </c>
      <c r="J57" s="15" t="s">
        <v>21</v>
      </c>
      <c r="K57" s="15" t="s">
        <v>21</v>
      </c>
      <c r="L57" s="15" t="s">
        <v>21</v>
      </c>
      <c r="M57" s="46">
        <f t="shared" ref="M57" si="61">IFERROR(I57/I58,"ND")</f>
        <v>0.41471389645776568</v>
      </c>
      <c r="N57" s="47">
        <f t="shared" ref="N57" si="62">IFERROR(((I57)/G57),"ND")</f>
        <v>6.2213865271419228E-2</v>
      </c>
      <c r="O57" s="48" t="s">
        <v>145</v>
      </c>
      <c r="P57" s="48"/>
      <c r="Q57" s="49"/>
    </row>
    <row r="58" spans="3:17" ht="68.25" customHeight="1" x14ac:dyDescent="0.25">
      <c r="C58" s="59"/>
      <c r="D58" s="60"/>
      <c r="E58" s="53"/>
      <c r="F58" s="53"/>
      <c r="G58" s="78"/>
      <c r="H58" s="57"/>
      <c r="I58" s="16">
        <v>1835</v>
      </c>
      <c r="J58" s="16">
        <v>4281</v>
      </c>
      <c r="K58" s="16">
        <v>4281</v>
      </c>
      <c r="L58" s="16">
        <v>1835</v>
      </c>
      <c r="M58" s="46"/>
      <c r="N58" s="47"/>
      <c r="O58" s="48"/>
      <c r="P58" s="48"/>
      <c r="Q58" s="49"/>
    </row>
    <row r="59" spans="3:17" ht="53.25" customHeight="1" x14ac:dyDescent="0.25">
      <c r="C59" s="75" t="s">
        <v>97</v>
      </c>
      <c r="D59" s="83" t="s">
        <v>98</v>
      </c>
      <c r="E59" s="53" t="s">
        <v>19</v>
      </c>
      <c r="F59" s="53" t="s">
        <v>23</v>
      </c>
      <c r="G59" s="77">
        <f t="shared" si="60"/>
        <v>12232</v>
      </c>
      <c r="H59" s="56" t="s">
        <v>24</v>
      </c>
      <c r="I59" s="16">
        <v>761</v>
      </c>
      <c r="J59" s="15" t="s">
        <v>21</v>
      </c>
      <c r="K59" s="15" t="s">
        <v>21</v>
      </c>
      <c r="L59" s="15" t="s">
        <v>21</v>
      </c>
      <c r="M59" s="46">
        <f t="shared" ref="M59" si="63">IFERROR(I59/I60,"ND")</f>
        <v>0.41471389645776568</v>
      </c>
      <c r="N59" s="47">
        <f t="shared" ref="N59" si="64">IFERROR(((I59)/G59),"ND")</f>
        <v>6.2213865271419228E-2</v>
      </c>
      <c r="O59" s="48" t="s">
        <v>146</v>
      </c>
      <c r="P59" s="48"/>
      <c r="Q59" s="49"/>
    </row>
    <row r="60" spans="3:17" ht="66.75" customHeight="1" x14ac:dyDescent="0.25">
      <c r="C60" s="59"/>
      <c r="D60" s="60"/>
      <c r="E60" s="53"/>
      <c r="F60" s="53"/>
      <c r="G60" s="78"/>
      <c r="H60" s="57"/>
      <c r="I60" s="16">
        <v>1835</v>
      </c>
      <c r="J60" s="16">
        <v>4281</v>
      </c>
      <c r="K60" s="16">
        <v>4281</v>
      </c>
      <c r="L60" s="16">
        <v>1835</v>
      </c>
      <c r="M60" s="46"/>
      <c r="N60" s="47"/>
      <c r="O60" s="48"/>
      <c r="P60" s="48"/>
      <c r="Q60" s="49"/>
    </row>
    <row r="61" spans="3:17" ht="49.5" customHeight="1" x14ac:dyDescent="0.25">
      <c r="C61" s="75" t="s">
        <v>99</v>
      </c>
      <c r="D61" s="83" t="s">
        <v>100</v>
      </c>
      <c r="E61" s="53" t="s">
        <v>19</v>
      </c>
      <c r="F61" s="53" t="s">
        <v>23</v>
      </c>
      <c r="G61" s="77">
        <f t="shared" ref="G61" si="65">I62+J62+K62+L62</f>
        <v>2870689.87</v>
      </c>
      <c r="H61" s="56" t="s">
        <v>24</v>
      </c>
      <c r="I61" s="16">
        <v>122060.15</v>
      </c>
      <c r="J61" s="15" t="s">
        <v>21</v>
      </c>
      <c r="K61" s="15" t="s">
        <v>21</v>
      </c>
      <c r="L61" s="15" t="s">
        <v>21</v>
      </c>
      <c r="M61" s="46">
        <f t="shared" ref="M61" si="66">IFERROR(I61/I62,"ND")</f>
        <v>0.21884697584187671</v>
      </c>
      <c r="N61" s="47">
        <f t="shared" ref="N61" si="67">IFERROR(((I61)/G61),"ND")</f>
        <v>4.2519448469715747E-2</v>
      </c>
      <c r="O61" s="48" t="s">
        <v>101</v>
      </c>
      <c r="P61" s="48"/>
      <c r="Q61" s="49"/>
    </row>
    <row r="62" spans="3:17" ht="41.25" customHeight="1" x14ac:dyDescent="0.25">
      <c r="C62" s="59"/>
      <c r="D62" s="60"/>
      <c r="E62" s="53"/>
      <c r="F62" s="53"/>
      <c r="G62" s="78"/>
      <c r="H62" s="57"/>
      <c r="I62" s="16">
        <v>557742</v>
      </c>
      <c r="J62" s="16">
        <v>806270.58</v>
      </c>
      <c r="K62" s="16">
        <v>466045.14</v>
      </c>
      <c r="L62" s="16">
        <v>1040632.15</v>
      </c>
      <c r="M62" s="46"/>
      <c r="N62" s="47"/>
      <c r="O62" s="48"/>
      <c r="P62" s="48"/>
      <c r="Q62" s="49"/>
    </row>
    <row r="63" spans="3:17" ht="53.25" customHeight="1" x14ac:dyDescent="0.25">
      <c r="C63" s="75" t="s">
        <v>102</v>
      </c>
      <c r="D63" s="83" t="s">
        <v>103</v>
      </c>
      <c r="E63" s="53" t="s">
        <v>19</v>
      </c>
      <c r="F63" s="53" t="s">
        <v>23</v>
      </c>
      <c r="G63" s="77">
        <f t="shared" ref="G63" si="68">I64+J64+K64+L64</f>
        <v>9203.9599999999991</v>
      </c>
      <c r="H63" s="56" t="s">
        <v>24</v>
      </c>
      <c r="I63" s="16">
        <v>752</v>
      </c>
      <c r="J63" s="15" t="s">
        <v>21</v>
      </c>
      <c r="K63" s="15" t="s">
        <v>21</v>
      </c>
      <c r="L63" s="15" t="s">
        <v>21</v>
      </c>
      <c r="M63" s="46">
        <f t="shared" ref="M63" si="69">IFERROR(I63/I64,"ND")</f>
        <v>0.53227256318967164</v>
      </c>
      <c r="N63" s="47">
        <f t="shared" ref="N63" si="70">IFERROR(((I63)/G63),"ND")</f>
        <v>8.1703962207571534E-2</v>
      </c>
      <c r="O63" s="48" t="s">
        <v>147</v>
      </c>
      <c r="P63" s="48"/>
      <c r="Q63" s="49"/>
    </row>
    <row r="64" spans="3:17" ht="60.75" customHeight="1" x14ac:dyDescent="0.25">
      <c r="C64" s="59"/>
      <c r="D64" s="60"/>
      <c r="E64" s="53"/>
      <c r="F64" s="53"/>
      <c r="G64" s="78"/>
      <c r="H64" s="57"/>
      <c r="I64" s="16">
        <v>1412.81</v>
      </c>
      <c r="J64" s="16">
        <v>3125.01</v>
      </c>
      <c r="K64" s="16">
        <v>3189.17</v>
      </c>
      <c r="L64" s="16">
        <v>1476.97</v>
      </c>
      <c r="M64" s="46"/>
      <c r="N64" s="47"/>
      <c r="O64" s="48"/>
      <c r="P64" s="48"/>
      <c r="Q64" s="49"/>
    </row>
    <row r="65" spans="3:17" ht="73.5" customHeight="1" x14ac:dyDescent="0.25">
      <c r="C65" s="50" t="s">
        <v>104</v>
      </c>
      <c r="D65" s="48" t="s">
        <v>105</v>
      </c>
      <c r="E65" s="53" t="s">
        <v>19</v>
      </c>
      <c r="F65" s="53" t="s">
        <v>23</v>
      </c>
      <c r="G65" s="77">
        <f t="shared" ref="G65" si="71">I66+J66+K66+L66</f>
        <v>18900</v>
      </c>
      <c r="H65" s="56" t="s">
        <v>24</v>
      </c>
      <c r="I65" s="16">
        <v>156</v>
      </c>
      <c r="J65" s="15" t="s">
        <v>21</v>
      </c>
      <c r="K65" s="15" t="s">
        <v>21</v>
      </c>
      <c r="L65" s="15" t="s">
        <v>21</v>
      </c>
      <c r="M65" s="46">
        <f t="shared" ref="M65" si="72">IFERROR(I65/I66,"ND")</f>
        <v>5.5026455026455028E-2</v>
      </c>
      <c r="N65" s="47">
        <f t="shared" ref="N65" si="73">IFERROR(((I65)/G65),"ND")</f>
        <v>8.2539682539682548E-3</v>
      </c>
      <c r="O65" s="88" t="s">
        <v>106</v>
      </c>
      <c r="P65" s="88"/>
      <c r="Q65" s="89"/>
    </row>
    <row r="66" spans="3:17" ht="42.75" customHeight="1" x14ac:dyDescent="0.25">
      <c r="C66" s="51"/>
      <c r="D66" s="52"/>
      <c r="E66" s="53"/>
      <c r="F66" s="53"/>
      <c r="G66" s="78"/>
      <c r="H66" s="57"/>
      <c r="I66" s="16">
        <v>2835</v>
      </c>
      <c r="J66" s="16">
        <v>2835</v>
      </c>
      <c r="K66" s="16">
        <v>7560</v>
      </c>
      <c r="L66" s="16">
        <v>5670</v>
      </c>
      <c r="M66" s="46"/>
      <c r="N66" s="47"/>
      <c r="O66" s="88"/>
      <c r="P66" s="88"/>
      <c r="Q66" s="89"/>
    </row>
    <row r="67" spans="3:17" ht="55.5" customHeight="1" x14ac:dyDescent="0.25">
      <c r="C67" s="75" t="s">
        <v>107</v>
      </c>
      <c r="D67" s="83" t="s">
        <v>108</v>
      </c>
      <c r="E67" s="53" t="s">
        <v>19</v>
      </c>
      <c r="F67" s="53" t="s">
        <v>23</v>
      </c>
      <c r="G67" s="77">
        <f t="shared" ref="G67" si="74">I68+J68+K68+L68</f>
        <v>4815</v>
      </c>
      <c r="H67" s="56" t="s">
        <v>24</v>
      </c>
      <c r="I67" s="16">
        <v>93</v>
      </c>
      <c r="J67" s="15" t="s">
        <v>21</v>
      </c>
      <c r="K67" s="15" t="s">
        <v>21</v>
      </c>
      <c r="L67" s="15" t="s">
        <v>21</v>
      </c>
      <c r="M67" s="46">
        <f t="shared" ref="M67" si="75">IFERROR(I67/I68,"ND")</f>
        <v>0.12880886426592797</v>
      </c>
      <c r="N67" s="47">
        <f t="shared" ref="N67" si="76">IFERROR(((I67)/G67),"ND")</f>
        <v>1.9314641744548288E-2</v>
      </c>
      <c r="O67" s="48" t="s">
        <v>109</v>
      </c>
      <c r="P67" s="48"/>
      <c r="Q67" s="49"/>
    </row>
    <row r="68" spans="3:17" ht="39.75" customHeight="1" x14ac:dyDescent="0.25">
      <c r="C68" s="59"/>
      <c r="D68" s="60"/>
      <c r="E68" s="53"/>
      <c r="F68" s="53"/>
      <c r="G68" s="78"/>
      <c r="H68" s="57"/>
      <c r="I68" s="16">
        <v>722</v>
      </c>
      <c r="J68" s="16">
        <v>723</v>
      </c>
      <c r="K68" s="16">
        <v>1926</v>
      </c>
      <c r="L68" s="16">
        <v>1444</v>
      </c>
      <c r="M68" s="46"/>
      <c r="N68" s="47"/>
      <c r="O68" s="48"/>
      <c r="P68" s="48"/>
      <c r="Q68" s="49"/>
    </row>
    <row r="69" spans="3:17" ht="50.25" customHeight="1" x14ac:dyDescent="0.25">
      <c r="C69" s="75" t="s">
        <v>110</v>
      </c>
      <c r="D69" s="83" t="s">
        <v>111</v>
      </c>
      <c r="E69" s="53" t="s">
        <v>19</v>
      </c>
      <c r="F69" s="53" t="s">
        <v>23</v>
      </c>
      <c r="G69" s="77">
        <f t="shared" ref="G69" si="77">I70+J70+K70+L70</f>
        <v>125</v>
      </c>
      <c r="H69" s="56" t="s">
        <v>24</v>
      </c>
      <c r="I69" s="16">
        <v>27</v>
      </c>
      <c r="J69" s="15" t="s">
        <v>21</v>
      </c>
      <c r="K69" s="15" t="s">
        <v>21</v>
      </c>
      <c r="L69" s="15" t="s">
        <v>21</v>
      </c>
      <c r="M69" s="46">
        <f t="shared" ref="M69" si="78">IFERROR(I69/I70,"ND")</f>
        <v>0.9642857142857143</v>
      </c>
      <c r="N69" s="47">
        <f t="shared" ref="N69" si="79">IFERROR(((I69)/G69),"ND")</f>
        <v>0.216</v>
      </c>
      <c r="O69" s="48" t="s">
        <v>112</v>
      </c>
      <c r="P69" s="48"/>
      <c r="Q69" s="49"/>
    </row>
    <row r="70" spans="3:17" ht="48" customHeight="1" x14ac:dyDescent="0.25">
      <c r="C70" s="59"/>
      <c r="D70" s="60"/>
      <c r="E70" s="53"/>
      <c r="F70" s="53"/>
      <c r="G70" s="78"/>
      <c r="H70" s="57"/>
      <c r="I70" s="16">
        <v>28</v>
      </c>
      <c r="J70" s="16">
        <v>28</v>
      </c>
      <c r="K70" s="16">
        <v>34</v>
      </c>
      <c r="L70" s="16">
        <v>35</v>
      </c>
      <c r="M70" s="46"/>
      <c r="N70" s="47"/>
      <c r="O70" s="48"/>
      <c r="P70" s="48"/>
      <c r="Q70" s="49"/>
    </row>
    <row r="71" spans="3:17" ht="99" customHeight="1" x14ac:dyDescent="0.25">
      <c r="C71" s="50" t="s">
        <v>113</v>
      </c>
      <c r="D71" s="48" t="s">
        <v>114</v>
      </c>
      <c r="E71" s="53" t="s">
        <v>19</v>
      </c>
      <c r="F71" s="53" t="s">
        <v>23</v>
      </c>
      <c r="G71" s="77">
        <f t="shared" ref="G71" si="80">I72+J72+K72+L72</f>
        <v>142639</v>
      </c>
      <c r="H71" s="56" t="s">
        <v>24</v>
      </c>
      <c r="I71" s="16">
        <v>35795</v>
      </c>
      <c r="J71" s="15" t="s">
        <v>21</v>
      </c>
      <c r="K71" s="15" t="s">
        <v>21</v>
      </c>
      <c r="L71" s="15" t="s">
        <v>21</v>
      </c>
      <c r="M71" s="46">
        <f t="shared" ref="M71" si="81">IFERROR(I71/I72,"ND")</f>
        <v>0.95278021773270516</v>
      </c>
      <c r="N71" s="47">
        <f t="shared" ref="N71" si="82">IFERROR(((I71)/G71),"ND")</f>
        <v>0.25094819789819056</v>
      </c>
      <c r="O71" s="48" t="s">
        <v>115</v>
      </c>
      <c r="P71" s="48"/>
      <c r="Q71" s="49"/>
    </row>
    <row r="72" spans="3:17" ht="129.75" customHeight="1" x14ac:dyDescent="0.25">
      <c r="C72" s="51"/>
      <c r="D72" s="52"/>
      <c r="E72" s="53"/>
      <c r="F72" s="53"/>
      <c r="G72" s="78"/>
      <c r="H72" s="57"/>
      <c r="I72" s="16">
        <v>37569</v>
      </c>
      <c r="J72" s="16">
        <v>36382</v>
      </c>
      <c r="K72" s="16">
        <v>31833</v>
      </c>
      <c r="L72" s="16">
        <v>36855</v>
      </c>
      <c r="M72" s="46"/>
      <c r="N72" s="47"/>
      <c r="O72" s="48"/>
      <c r="P72" s="48"/>
      <c r="Q72" s="49"/>
    </row>
    <row r="73" spans="3:17" ht="81.75" customHeight="1" x14ac:dyDescent="0.25">
      <c r="C73" s="75" t="s">
        <v>159</v>
      </c>
      <c r="D73" s="83" t="s">
        <v>116</v>
      </c>
      <c r="E73" s="53" t="s">
        <v>19</v>
      </c>
      <c r="F73" s="53" t="s">
        <v>23</v>
      </c>
      <c r="G73" s="77">
        <f t="shared" ref="G73" si="83">I74+J74+K74+L74</f>
        <v>142310</v>
      </c>
      <c r="H73" s="56" t="s">
        <v>24</v>
      </c>
      <c r="I73" s="16">
        <v>35759</v>
      </c>
      <c r="J73" s="15" t="s">
        <v>21</v>
      </c>
      <c r="K73" s="15" t="s">
        <v>21</v>
      </c>
      <c r="L73" s="15" t="s">
        <v>21</v>
      </c>
      <c r="M73" s="46">
        <f t="shared" ref="M73" si="84">IFERROR(I73/I74,"ND")</f>
        <v>0.95410763360815387</v>
      </c>
      <c r="N73" s="47">
        <f t="shared" ref="N73" si="85">IFERROR(((I73)/G73),"ND")</f>
        <v>0.25127538472349098</v>
      </c>
      <c r="O73" s="48" t="s">
        <v>117</v>
      </c>
      <c r="P73" s="48"/>
      <c r="Q73" s="49"/>
    </row>
    <row r="74" spans="3:17" ht="71.25" customHeight="1" x14ac:dyDescent="0.25">
      <c r="C74" s="59"/>
      <c r="D74" s="60"/>
      <c r="E74" s="53"/>
      <c r="F74" s="53"/>
      <c r="G74" s="78"/>
      <c r="H74" s="57"/>
      <c r="I74" s="16">
        <v>37479</v>
      </c>
      <c r="J74" s="16">
        <v>36292</v>
      </c>
      <c r="K74" s="16">
        <v>31758</v>
      </c>
      <c r="L74" s="16">
        <v>36781</v>
      </c>
      <c r="M74" s="46"/>
      <c r="N74" s="47"/>
      <c r="O74" s="48"/>
      <c r="P74" s="48"/>
      <c r="Q74" s="49"/>
    </row>
    <row r="75" spans="3:17" ht="89.25" customHeight="1" x14ac:dyDescent="0.25">
      <c r="C75" s="75" t="s">
        <v>160</v>
      </c>
      <c r="D75" s="83" t="s">
        <v>118</v>
      </c>
      <c r="E75" s="53" t="s">
        <v>19</v>
      </c>
      <c r="F75" s="53" t="s">
        <v>23</v>
      </c>
      <c r="G75" s="77">
        <f t="shared" ref="G75" si="86">I76+J76+K76+L76</f>
        <v>329</v>
      </c>
      <c r="H75" s="56" t="s">
        <v>24</v>
      </c>
      <c r="I75" s="16">
        <v>36</v>
      </c>
      <c r="J75" s="15" t="s">
        <v>21</v>
      </c>
      <c r="K75" s="15" t="s">
        <v>21</v>
      </c>
      <c r="L75" s="15" t="s">
        <v>21</v>
      </c>
      <c r="M75" s="46">
        <f t="shared" ref="M75" si="87">IFERROR(I75/I76,"ND")</f>
        <v>0.4</v>
      </c>
      <c r="N75" s="47">
        <f t="shared" ref="N75" si="88">IFERROR(((I75)/G75),"ND")</f>
        <v>0.10942249240121581</v>
      </c>
      <c r="O75" s="48" t="s">
        <v>119</v>
      </c>
      <c r="P75" s="48"/>
      <c r="Q75" s="49"/>
    </row>
    <row r="76" spans="3:17" ht="97.5" customHeight="1" x14ac:dyDescent="0.25">
      <c r="C76" s="59"/>
      <c r="D76" s="60"/>
      <c r="E76" s="53"/>
      <c r="F76" s="53"/>
      <c r="G76" s="78"/>
      <c r="H76" s="57"/>
      <c r="I76" s="16">
        <v>90</v>
      </c>
      <c r="J76" s="16">
        <v>90</v>
      </c>
      <c r="K76" s="16">
        <v>75</v>
      </c>
      <c r="L76" s="16">
        <v>74</v>
      </c>
      <c r="M76" s="46"/>
      <c r="N76" s="47"/>
      <c r="O76" s="48"/>
      <c r="P76" s="48"/>
      <c r="Q76" s="49"/>
    </row>
    <row r="77" spans="3:17" ht="41.25" customHeight="1" x14ac:dyDescent="0.25">
      <c r="C77" s="50" t="s">
        <v>120</v>
      </c>
      <c r="D77" s="48" t="s">
        <v>121</v>
      </c>
      <c r="E77" s="53" t="s">
        <v>19</v>
      </c>
      <c r="F77" s="53" t="s">
        <v>23</v>
      </c>
      <c r="G77" s="77">
        <f t="shared" ref="G77" si="89">I78+J78+K78+L78</f>
        <v>5627</v>
      </c>
      <c r="H77" s="56" t="s">
        <v>24</v>
      </c>
      <c r="I77" s="16">
        <v>1275</v>
      </c>
      <c r="J77" s="15" t="s">
        <v>21</v>
      </c>
      <c r="K77" s="15" t="s">
        <v>21</v>
      </c>
      <c r="L77" s="15" t="s">
        <v>21</v>
      </c>
      <c r="M77" s="90">
        <f t="shared" ref="M77" si="90">IFERROR(I77/I78,"ND")</f>
        <v>0.90553977272727271</v>
      </c>
      <c r="N77" s="91">
        <f t="shared" ref="N77" si="91">IFERROR(((I77)/G77),"ND")</f>
        <v>0.22658610271903323</v>
      </c>
      <c r="O77" s="48" t="s">
        <v>122</v>
      </c>
      <c r="P77" s="48"/>
      <c r="Q77" s="49"/>
    </row>
    <row r="78" spans="3:17" ht="41.25" customHeight="1" x14ac:dyDescent="0.25">
      <c r="C78" s="51"/>
      <c r="D78" s="52"/>
      <c r="E78" s="53"/>
      <c r="F78" s="53"/>
      <c r="G78" s="78"/>
      <c r="H78" s="57"/>
      <c r="I78" s="16">
        <v>1408</v>
      </c>
      <c r="J78" s="16">
        <v>1406</v>
      </c>
      <c r="K78" s="16">
        <v>1406</v>
      </c>
      <c r="L78" s="16">
        <v>1407</v>
      </c>
      <c r="M78" s="39"/>
      <c r="N78" s="41"/>
      <c r="O78" s="48"/>
      <c r="P78" s="48"/>
      <c r="Q78" s="49"/>
    </row>
    <row r="79" spans="3:17" ht="41.25" customHeight="1" x14ac:dyDescent="0.25">
      <c r="C79" s="75" t="s">
        <v>123</v>
      </c>
      <c r="D79" s="83" t="s">
        <v>124</v>
      </c>
      <c r="E79" s="53" t="s">
        <v>19</v>
      </c>
      <c r="F79" s="53" t="s">
        <v>23</v>
      </c>
      <c r="G79" s="77">
        <f t="shared" ref="G79" si="92">I80+J80+K80+L80</f>
        <v>5600</v>
      </c>
      <c r="H79" s="56" t="s">
        <v>24</v>
      </c>
      <c r="I79" s="16">
        <v>1267</v>
      </c>
      <c r="J79" s="15" t="s">
        <v>21</v>
      </c>
      <c r="K79" s="15" t="s">
        <v>21</v>
      </c>
      <c r="L79" s="15" t="s">
        <v>21</v>
      </c>
      <c r="M79" s="46">
        <f t="shared" ref="M79" si="93">IFERROR(I79/I80,"ND")</f>
        <v>0.90500000000000003</v>
      </c>
      <c r="N79" s="47">
        <f t="shared" ref="N79" si="94">IFERROR(((I79)/G79),"ND")</f>
        <v>0.22625000000000001</v>
      </c>
      <c r="O79" s="48" t="s">
        <v>125</v>
      </c>
      <c r="P79" s="48"/>
      <c r="Q79" s="49"/>
    </row>
    <row r="80" spans="3:17" ht="48" customHeight="1" x14ac:dyDescent="0.25">
      <c r="C80" s="59"/>
      <c r="D80" s="60"/>
      <c r="E80" s="53"/>
      <c r="F80" s="53"/>
      <c r="G80" s="78"/>
      <c r="H80" s="57"/>
      <c r="I80" s="16">
        <v>1400</v>
      </c>
      <c r="J80" s="16">
        <v>1400</v>
      </c>
      <c r="K80" s="16">
        <v>1400</v>
      </c>
      <c r="L80" s="16">
        <v>1400</v>
      </c>
      <c r="M80" s="46"/>
      <c r="N80" s="47"/>
      <c r="O80" s="48"/>
      <c r="P80" s="48"/>
      <c r="Q80" s="49"/>
    </row>
    <row r="81" spans="3:17" ht="41.25" customHeight="1" x14ac:dyDescent="0.25">
      <c r="C81" s="75" t="s">
        <v>126</v>
      </c>
      <c r="D81" s="83" t="s">
        <v>127</v>
      </c>
      <c r="E81" s="53" t="s">
        <v>19</v>
      </c>
      <c r="F81" s="53" t="s">
        <v>23</v>
      </c>
      <c r="G81" s="77">
        <f t="shared" ref="G81" si="95">I82+J82+K82+L82</f>
        <v>27</v>
      </c>
      <c r="H81" s="56" t="s">
        <v>24</v>
      </c>
      <c r="I81" s="16">
        <v>8</v>
      </c>
      <c r="J81" s="15" t="s">
        <v>21</v>
      </c>
      <c r="K81" s="15" t="s">
        <v>21</v>
      </c>
      <c r="L81" s="15" t="s">
        <v>21</v>
      </c>
      <c r="M81" s="46">
        <f t="shared" ref="M81" si="96">IFERROR(I81/I82,"ND")</f>
        <v>1</v>
      </c>
      <c r="N81" s="47">
        <f t="shared" ref="N81" si="97">IFERROR(((I81)/G81),"ND")</f>
        <v>0.29629629629629628</v>
      </c>
      <c r="O81" s="48" t="s">
        <v>128</v>
      </c>
      <c r="P81" s="48"/>
      <c r="Q81" s="49"/>
    </row>
    <row r="82" spans="3:17" ht="41.25" customHeight="1" x14ac:dyDescent="0.25">
      <c r="C82" s="59"/>
      <c r="D82" s="60"/>
      <c r="E82" s="53"/>
      <c r="F82" s="53"/>
      <c r="G82" s="78"/>
      <c r="H82" s="57"/>
      <c r="I82" s="16">
        <v>8</v>
      </c>
      <c r="J82" s="16">
        <v>6</v>
      </c>
      <c r="K82" s="16">
        <v>6</v>
      </c>
      <c r="L82" s="16">
        <v>7</v>
      </c>
      <c r="M82" s="46"/>
      <c r="N82" s="47"/>
      <c r="O82" s="48"/>
      <c r="P82" s="48"/>
      <c r="Q82" s="49"/>
    </row>
    <row r="83" spans="3:17" ht="77.25" customHeight="1" x14ac:dyDescent="0.25">
      <c r="C83" s="75" t="s">
        <v>129</v>
      </c>
      <c r="D83" s="83" t="s">
        <v>130</v>
      </c>
      <c r="E83" s="53" t="s">
        <v>26</v>
      </c>
      <c r="F83" s="53" t="s">
        <v>23</v>
      </c>
      <c r="G83" s="77">
        <v>480</v>
      </c>
      <c r="H83" s="56" t="s">
        <v>20</v>
      </c>
      <c r="I83" s="16">
        <v>27</v>
      </c>
      <c r="J83" s="15" t="s">
        <v>21</v>
      </c>
      <c r="K83" s="15" t="s">
        <v>21</v>
      </c>
      <c r="L83" s="15" t="s">
        <v>21</v>
      </c>
      <c r="M83" s="90">
        <f>IFERROR(I83/I84,"ND")</f>
        <v>0.22500000000000001</v>
      </c>
      <c r="N83" s="91">
        <f t="shared" ref="N83" si="98">IFERROR(((I83)/G83),"ND")</f>
        <v>5.6250000000000001E-2</v>
      </c>
      <c r="O83" s="48" t="s">
        <v>131</v>
      </c>
      <c r="P83" s="48"/>
      <c r="Q83" s="49"/>
    </row>
    <row r="84" spans="3:17" ht="45" customHeight="1" x14ac:dyDescent="0.25">
      <c r="C84" s="59"/>
      <c r="D84" s="60"/>
      <c r="E84" s="53"/>
      <c r="F84" s="53"/>
      <c r="G84" s="78"/>
      <c r="H84" s="57"/>
      <c r="I84" s="16">
        <v>120</v>
      </c>
      <c r="J84" s="16">
        <v>120</v>
      </c>
      <c r="K84" s="16">
        <v>120</v>
      </c>
      <c r="L84" s="16">
        <v>120</v>
      </c>
      <c r="M84" s="39"/>
      <c r="N84" s="41"/>
      <c r="O84" s="48"/>
      <c r="P84" s="48"/>
      <c r="Q84" s="49"/>
    </row>
    <row r="85" spans="3:17" ht="51.75" customHeight="1" x14ac:dyDescent="0.25">
      <c r="C85" s="50" t="s">
        <v>132</v>
      </c>
      <c r="D85" s="48" t="s">
        <v>133</v>
      </c>
      <c r="E85" s="53" t="s">
        <v>19</v>
      </c>
      <c r="F85" s="53" t="s">
        <v>23</v>
      </c>
      <c r="G85" s="64">
        <f t="shared" ref="G85" si="99">I86+J86+K86+L86</f>
        <v>6468109767</v>
      </c>
      <c r="H85" s="56" t="s">
        <v>24</v>
      </c>
      <c r="I85" s="4">
        <v>0</v>
      </c>
      <c r="J85" s="4" t="s">
        <v>21</v>
      </c>
      <c r="K85" s="4" t="s">
        <v>21</v>
      </c>
      <c r="L85" s="4" t="s">
        <v>21</v>
      </c>
      <c r="M85" s="46">
        <f t="shared" ref="M85" si="100">IFERROR(I85/I86,"ND")</f>
        <v>0</v>
      </c>
      <c r="N85" s="47">
        <f t="shared" ref="N85" si="101">IFERROR(((I85)/G85),"ND")</f>
        <v>0</v>
      </c>
      <c r="O85" s="48" t="s">
        <v>134</v>
      </c>
      <c r="P85" s="48"/>
      <c r="Q85" s="49"/>
    </row>
    <row r="86" spans="3:17" ht="82.5" customHeight="1" x14ac:dyDescent="0.25">
      <c r="C86" s="51"/>
      <c r="D86" s="52"/>
      <c r="E86" s="53"/>
      <c r="F86" s="53"/>
      <c r="G86" s="65"/>
      <c r="H86" s="57"/>
      <c r="I86" s="4">
        <v>2295241767.0599999</v>
      </c>
      <c r="J86" s="4">
        <v>1465834849.9300001</v>
      </c>
      <c r="K86" s="4">
        <v>1389209590.3499999</v>
      </c>
      <c r="L86" s="4">
        <v>1317823559.6600001</v>
      </c>
      <c r="M86" s="46"/>
      <c r="N86" s="47"/>
      <c r="O86" s="48"/>
      <c r="P86" s="48"/>
      <c r="Q86" s="49"/>
    </row>
    <row r="87" spans="3:17" ht="41.25" customHeight="1" x14ac:dyDescent="0.25">
      <c r="C87" s="75" t="s">
        <v>135</v>
      </c>
      <c r="D87" s="83" t="s">
        <v>136</v>
      </c>
      <c r="E87" s="53" t="s">
        <v>19</v>
      </c>
      <c r="F87" s="53" t="s">
        <v>23</v>
      </c>
      <c r="G87" s="64">
        <f t="shared" ref="G87" si="102">I88+J88+K88+L88</f>
        <v>971094383.00000012</v>
      </c>
      <c r="H87" s="56" t="s">
        <v>24</v>
      </c>
      <c r="I87" s="4">
        <v>786534881</v>
      </c>
      <c r="J87" s="4" t="s">
        <v>21</v>
      </c>
      <c r="K87" s="4" t="s">
        <v>21</v>
      </c>
      <c r="L87" s="4" t="s">
        <v>21</v>
      </c>
      <c r="M87" s="46">
        <f t="shared" ref="M87" si="103">IFERROR(I87/I88,"ND")</f>
        <v>1.1382708516706703</v>
      </c>
      <c r="N87" s="47">
        <f t="shared" ref="N87" si="104">IFERROR(((I87)/G87),"ND")</f>
        <v>0.80994689575915291</v>
      </c>
      <c r="O87" s="48" t="s">
        <v>137</v>
      </c>
      <c r="P87" s="48"/>
      <c r="Q87" s="49"/>
    </row>
    <row r="88" spans="3:17" ht="41.25" customHeight="1" x14ac:dyDescent="0.25">
      <c r="C88" s="59"/>
      <c r="D88" s="60"/>
      <c r="E88" s="53"/>
      <c r="F88" s="53"/>
      <c r="G88" s="65"/>
      <c r="H88" s="57"/>
      <c r="I88" s="4">
        <v>690990970.95000005</v>
      </c>
      <c r="J88" s="4">
        <v>102497259.34</v>
      </c>
      <c r="K88" s="4">
        <v>82887535.840000004</v>
      </c>
      <c r="L88" s="4">
        <v>94718616.870000005</v>
      </c>
      <c r="M88" s="46"/>
      <c r="N88" s="47"/>
      <c r="O88" s="48"/>
      <c r="P88" s="48"/>
      <c r="Q88" s="49"/>
    </row>
    <row r="89" spans="3:17" ht="73.5" customHeight="1" x14ac:dyDescent="0.25">
      <c r="C89" s="75" t="s">
        <v>138</v>
      </c>
      <c r="D89" s="83" t="s">
        <v>139</v>
      </c>
      <c r="E89" s="53" t="s">
        <v>19</v>
      </c>
      <c r="F89" s="53" t="s">
        <v>23</v>
      </c>
      <c r="G89" s="77">
        <f t="shared" ref="G89" si="105">I90+J90+K90+L90</f>
        <v>19074</v>
      </c>
      <c r="H89" s="56" t="s">
        <v>24</v>
      </c>
      <c r="I89" s="16">
        <v>10607</v>
      </c>
      <c r="J89" s="15" t="s">
        <v>21</v>
      </c>
      <c r="K89" s="15" t="s">
        <v>21</v>
      </c>
      <c r="L89" s="15" t="s">
        <v>21</v>
      </c>
      <c r="M89" s="46">
        <f t="shared" ref="M89" si="106">IFERROR(I89/I90,"ND")</f>
        <v>1.0338206627680311</v>
      </c>
      <c r="N89" s="47">
        <f t="shared" ref="N89" si="107">IFERROR(((I89)/G89),"ND")</f>
        <v>0.55609730523225331</v>
      </c>
      <c r="O89" s="48" t="s">
        <v>140</v>
      </c>
      <c r="P89" s="48"/>
      <c r="Q89" s="49"/>
    </row>
    <row r="90" spans="3:17" ht="67.5" customHeight="1" x14ac:dyDescent="0.25">
      <c r="C90" s="59"/>
      <c r="D90" s="60"/>
      <c r="E90" s="53"/>
      <c r="F90" s="53"/>
      <c r="G90" s="78"/>
      <c r="H90" s="57"/>
      <c r="I90" s="16">
        <v>10260</v>
      </c>
      <c r="J90" s="16">
        <v>6525</v>
      </c>
      <c r="K90" s="16">
        <v>1335</v>
      </c>
      <c r="L90" s="16">
        <v>954</v>
      </c>
      <c r="M90" s="46"/>
      <c r="N90" s="47"/>
      <c r="O90" s="48"/>
      <c r="P90" s="48"/>
      <c r="Q90" s="49"/>
    </row>
    <row r="91" spans="3:17" ht="80.25" customHeight="1" x14ac:dyDescent="0.25">
      <c r="C91" s="75" t="s">
        <v>141</v>
      </c>
      <c r="D91" s="83" t="s">
        <v>142</v>
      </c>
      <c r="E91" s="53" t="s">
        <v>19</v>
      </c>
      <c r="F91" s="53" t="s">
        <v>23</v>
      </c>
      <c r="G91" s="77">
        <f t="shared" ref="G91" si="108">I92+J92+K92+L92</f>
        <v>4</v>
      </c>
      <c r="H91" s="56" t="s">
        <v>24</v>
      </c>
      <c r="I91" s="16">
        <v>1</v>
      </c>
      <c r="J91" s="15" t="s">
        <v>21</v>
      </c>
      <c r="K91" s="15" t="s">
        <v>21</v>
      </c>
      <c r="L91" s="15" t="s">
        <v>21</v>
      </c>
      <c r="M91" s="46">
        <f t="shared" ref="M91" si="109">IFERROR(I91/I92,"ND")</f>
        <v>1</v>
      </c>
      <c r="N91" s="47">
        <f t="shared" ref="N91" si="110">IFERROR(((I91)/G91),"ND")</f>
        <v>0.25</v>
      </c>
      <c r="O91" s="48" t="s">
        <v>143</v>
      </c>
      <c r="P91" s="48"/>
      <c r="Q91" s="49"/>
    </row>
    <row r="92" spans="3:17" ht="82.5" customHeight="1" thickBot="1" x14ac:dyDescent="0.3">
      <c r="C92" s="94"/>
      <c r="D92" s="95"/>
      <c r="E92" s="96"/>
      <c r="F92" s="96"/>
      <c r="G92" s="97"/>
      <c r="H92" s="98"/>
      <c r="I92" s="17">
        <v>1</v>
      </c>
      <c r="J92" s="17">
        <v>1</v>
      </c>
      <c r="K92" s="17">
        <v>1</v>
      </c>
      <c r="L92" s="17">
        <v>1</v>
      </c>
      <c r="M92" s="90"/>
      <c r="N92" s="91"/>
      <c r="O92" s="92"/>
      <c r="P92" s="92"/>
      <c r="Q92" s="93"/>
    </row>
    <row r="93" spans="3:17" ht="15.75" customHeight="1" x14ac:dyDescent="0.25">
      <c r="C93" s="10"/>
      <c r="D93" s="10"/>
      <c r="E93" s="10"/>
      <c r="F93" s="10"/>
      <c r="G93" s="10"/>
      <c r="H93" s="10"/>
      <c r="I93" s="18"/>
      <c r="J93" s="10"/>
      <c r="K93" s="10"/>
      <c r="L93" s="10"/>
      <c r="M93" s="19"/>
      <c r="N93" s="19"/>
      <c r="O93" s="10"/>
      <c r="P93" s="10"/>
      <c r="Q93" s="10"/>
    </row>
    <row r="94" spans="3:17" x14ac:dyDescent="0.25">
      <c r="C94" s="10"/>
      <c r="D94" s="10"/>
      <c r="E94" s="10"/>
      <c r="F94" s="10"/>
      <c r="G94" s="10"/>
      <c r="H94" s="10"/>
      <c r="I94" s="18"/>
      <c r="J94" s="10"/>
      <c r="K94" s="10"/>
      <c r="L94" s="10"/>
      <c r="M94" s="10"/>
      <c r="N94" s="10"/>
      <c r="O94" s="10"/>
      <c r="P94" s="10"/>
      <c r="Q94" s="10"/>
    </row>
    <row r="95" spans="3:17" ht="15.75" customHeight="1" x14ac:dyDescent="0.25">
      <c r="C95" s="10"/>
      <c r="D95" s="10"/>
      <c r="E95" s="10"/>
      <c r="F95" s="10"/>
      <c r="G95" s="10"/>
      <c r="H95" s="10"/>
      <c r="I95" s="18"/>
      <c r="J95" s="10"/>
      <c r="K95" s="10"/>
      <c r="L95" s="10"/>
      <c r="M95" s="10"/>
      <c r="N95" s="10"/>
      <c r="O95" s="10"/>
      <c r="P95" s="10"/>
      <c r="Q95" s="10"/>
    </row>
    <row r="96" spans="3:17" x14ac:dyDescent="0.25">
      <c r="C96" s="10"/>
      <c r="D96" s="10"/>
      <c r="E96" s="10"/>
      <c r="F96" s="10"/>
      <c r="G96" s="10"/>
      <c r="H96" s="10"/>
      <c r="I96" s="18"/>
      <c r="J96" s="10"/>
      <c r="K96" s="10"/>
      <c r="L96" s="10"/>
      <c r="M96" s="10"/>
      <c r="N96" s="10"/>
      <c r="O96" s="10"/>
      <c r="P96" s="10"/>
      <c r="Q96" s="10"/>
    </row>
    <row r="97" spans="3:17" ht="15.75" customHeight="1" x14ac:dyDescent="0.25">
      <c r="C97" s="10"/>
      <c r="D97" s="10"/>
      <c r="E97" s="10"/>
      <c r="F97" s="10"/>
      <c r="G97" s="10"/>
      <c r="H97" s="10"/>
      <c r="I97" s="18"/>
      <c r="J97" s="10"/>
      <c r="K97" s="10"/>
      <c r="L97" s="10"/>
      <c r="M97" s="10"/>
      <c r="N97" s="10"/>
      <c r="O97" s="10"/>
      <c r="P97" s="10"/>
      <c r="Q97" s="10"/>
    </row>
    <row r="98" spans="3:17" ht="15.75" customHeight="1" x14ac:dyDescent="0.25">
      <c r="C98" s="10"/>
      <c r="D98" s="10"/>
      <c r="E98" s="10"/>
      <c r="F98" s="10"/>
      <c r="G98" s="10"/>
      <c r="H98" s="10"/>
      <c r="I98" s="18"/>
      <c r="J98" s="10"/>
      <c r="K98" s="10"/>
      <c r="L98" s="10"/>
      <c r="M98" s="10"/>
      <c r="N98" s="10"/>
      <c r="O98" s="10"/>
      <c r="P98" s="10"/>
      <c r="Q98" s="10"/>
    </row>
    <row r="99" spans="3:17" x14ac:dyDescent="0.25">
      <c r="C99" s="10"/>
      <c r="D99" s="10"/>
      <c r="E99" s="10"/>
      <c r="F99" s="10"/>
      <c r="G99" s="10"/>
      <c r="H99" s="10"/>
      <c r="I99" s="10"/>
      <c r="J99" s="10"/>
      <c r="K99" s="10"/>
      <c r="L99" s="10"/>
      <c r="M99" s="10"/>
      <c r="N99" s="10"/>
      <c r="O99" s="10"/>
      <c r="P99" s="10"/>
      <c r="Q99" s="10"/>
    </row>
    <row r="100" spans="3:17" x14ac:dyDescent="0.25">
      <c r="C100" s="10"/>
      <c r="D100" s="10"/>
      <c r="E100" s="10"/>
      <c r="F100" s="10"/>
      <c r="G100" s="10"/>
      <c r="H100" s="10"/>
      <c r="I100" s="10"/>
      <c r="J100" s="10"/>
      <c r="K100" s="10"/>
      <c r="L100" s="10"/>
      <c r="M100" s="10"/>
      <c r="N100" s="10"/>
      <c r="O100" s="10"/>
      <c r="P100" s="10"/>
      <c r="Q100" s="10"/>
    </row>
    <row r="101" spans="3:17" x14ac:dyDescent="0.25">
      <c r="C101" s="10"/>
      <c r="D101" s="10"/>
      <c r="E101" s="10"/>
      <c r="F101" s="10"/>
      <c r="G101" s="10"/>
      <c r="H101" s="10"/>
      <c r="I101" s="10"/>
      <c r="J101" s="10"/>
      <c r="K101" s="10"/>
      <c r="L101" s="10"/>
      <c r="M101" s="10"/>
      <c r="N101" s="10"/>
      <c r="O101" s="10"/>
      <c r="P101" s="10"/>
      <c r="Q101" s="10"/>
    </row>
    <row r="102" spans="3:17" x14ac:dyDescent="0.25">
      <c r="C102" s="10"/>
      <c r="D102" s="10"/>
      <c r="E102" s="10"/>
      <c r="F102" s="10"/>
      <c r="G102" s="10"/>
      <c r="H102" s="10"/>
      <c r="I102" s="10"/>
      <c r="J102" s="10"/>
      <c r="K102" s="10"/>
      <c r="L102" s="10"/>
      <c r="M102" s="10"/>
      <c r="N102" s="10"/>
      <c r="O102" s="10"/>
      <c r="P102" s="10"/>
      <c r="Q102" s="10"/>
    </row>
    <row r="103" spans="3:17" x14ac:dyDescent="0.25">
      <c r="C103" s="10"/>
      <c r="D103" s="10"/>
      <c r="E103" s="10"/>
      <c r="F103" s="10"/>
      <c r="G103" s="10"/>
      <c r="H103" s="10"/>
      <c r="I103" s="10"/>
      <c r="J103" s="10"/>
      <c r="K103" s="10"/>
      <c r="L103" s="10"/>
      <c r="M103" s="10"/>
      <c r="N103" s="10"/>
      <c r="O103" s="10"/>
      <c r="P103" s="10"/>
      <c r="Q103" s="10"/>
    </row>
    <row r="104" spans="3:17" x14ac:dyDescent="0.25">
      <c r="C104" s="10"/>
      <c r="D104" s="10"/>
      <c r="E104" s="10"/>
      <c r="F104" s="10"/>
      <c r="G104" s="10"/>
      <c r="H104" s="10"/>
      <c r="I104" s="10"/>
      <c r="J104" s="10"/>
      <c r="K104" s="10"/>
      <c r="L104" s="10"/>
      <c r="M104" s="10"/>
      <c r="N104" s="10"/>
      <c r="O104" s="10"/>
      <c r="P104" s="10"/>
      <c r="Q104" s="10"/>
    </row>
    <row r="105" spans="3:17" x14ac:dyDescent="0.25">
      <c r="C105" s="10"/>
      <c r="D105" s="10"/>
      <c r="E105" s="10"/>
      <c r="F105" s="10"/>
      <c r="G105" s="10"/>
      <c r="H105" s="10"/>
      <c r="I105" s="10"/>
      <c r="J105" s="10"/>
      <c r="K105" s="10"/>
      <c r="L105" s="10"/>
      <c r="M105" s="10"/>
      <c r="N105" s="10"/>
      <c r="O105" s="10"/>
      <c r="P105" s="10"/>
      <c r="Q105" s="10"/>
    </row>
    <row r="106" spans="3:17" x14ac:dyDescent="0.25">
      <c r="C106" s="10"/>
      <c r="D106" s="10"/>
      <c r="E106" s="10"/>
      <c r="F106" s="10"/>
      <c r="G106" s="10"/>
      <c r="H106" s="10"/>
      <c r="I106" s="10"/>
      <c r="J106" s="10"/>
      <c r="K106" s="10"/>
      <c r="L106" s="10"/>
      <c r="M106" s="10"/>
      <c r="N106" s="10"/>
      <c r="O106" s="10"/>
      <c r="P106" s="10"/>
      <c r="Q106" s="10"/>
    </row>
    <row r="107" spans="3:17" x14ac:dyDescent="0.25">
      <c r="C107" s="10"/>
      <c r="D107" s="10"/>
      <c r="E107" s="10"/>
      <c r="F107" s="10"/>
      <c r="G107" s="10"/>
      <c r="H107" s="10"/>
      <c r="I107" s="10"/>
      <c r="J107" s="10"/>
      <c r="K107" s="10"/>
      <c r="L107" s="10"/>
      <c r="M107" s="10"/>
      <c r="N107" s="10"/>
      <c r="O107" s="10"/>
      <c r="P107" s="10"/>
      <c r="Q107" s="10"/>
    </row>
    <row r="108" spans="3:17" x14ac:dyDescent="0.25">
      <c r="C108" s="10"/>
      <c r="D108" s="10"/>
      <c r="E108" s="10"/>
      <c r="F108" s="10"/>
      <c r="G108" s="10"/>
      <c r="H108" s="10"/>
      <c r="I108" s="10"/>
      <c r="J108" s="10"/>
      <c r="K108" s="10"/>
      <c r="L108" s="10"/>
      <c r="M108" s="10"/>
      <c r="N108" s="10"/>
      <c r="O108" s="10"/>
      <c r="P108" s="10"/>
      <c r="Q108" s="10"/>
    </row>
    <row r="109" spans="3:17" x14ac:dyDescent="0.25">
      <c r="C109" s="10"/>
      <c r="D109" s="10"/>
      <c r="E109" s="10"/>
      <c r="F109" s="10"/>
      <c r="G109" s="10"/>
      <c r="H109" s="10"/>
      <c r="I109" s="10"/>
      <c r="J109" s="10"/>
      <c r="K109" s="10"/>
      <c r="L109" s="10"/>
      <c r="M109" s="10"/>
      <c r="N109" s="10"/>
      <c r="O109" s="10"/>
      <c r="P109" s="10"/>
      <c r="Q109" s="10"/>
    </row>
  </sheetData>
  <dataConsolidate/>
  <mergeCells count="375">
    <mergeCell ref="O91:Q92"/>
    <mergeCell ref="N89:N90"/>
    <mergeCell ref="O89:Q90"/>
    <mergeCell ref="C91:C92"/>
    <mergeCell ref="D91:D92"/>
    <mergeCell ref="E91:E92"/>
    <mergeCell ref="F91:F92"/>
    <mergeCell ref="G91:G92"/>
    <mergeCell ref="H91:H92"/>
    <mergeCell ref="M91:M92"/>
    <mergeCell ref="N91:N92"/>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3:H84"/>
    <mergeCell ref="M83:M84"/>
    <mergeCell ref="N83:N84"/>
    <mergeCell ref="O83:Q84"/>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5:H76"/>
    <mergeCell ref="M75:M76"/>
    <mergeCell ref="N75:N76"/>
    <mergeCell ref="O75:Q76"/>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7:H68"/>
    <mergeCell ref="M67:M68"/>
    <mergeCell ref="N67:N68"/>
    <mergeCell ref="O67:Q68"/>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1:C62"/>
    <mergeCell ref="D61:D62"/>
    <mergeCell ref="E61:E62"/>
    <mergeCell ref="F61:F62"/>
    <mergeCell ref="G61:G62"/>
    <mergeCell ref="H61:H62"/>
    <mergeCell ref="M61:M62"/>
    <mergeCell ref="N61:N62"/>
    <mergeCell ref="O61:Q62"/>
    <mergeCell ref="C59:C60"/>
    <mergeCell ref="D59:D60"/>
    <mergeCell ref="E59:E60"/>
    <mergeCell ref="F59:F60"/>
    <mergeCell ref="G59:G60"/>
    <mergeCell ref="H59:H60"/>
    <mergeCell ref="M59:M60"/>
    <mergeCell ref="N59:N60"/>
    <mergeCell ref="O59:Q60"/>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3:C54"/>
    <mergeCell ref="D53:D54"/>
    <mergeCell ref="E53:E54"/>
    <mergeCell ref="F53:F54"/>
    <mergeCell ref="G53:G54"/>
    <mergeCell ref="H53:H54"/>
    <mergeCell ref="M53:M54"/>
    <mergeCell ref="N53:N54"/>
    <mergeCell ref="O53:Q54"/>
    <mergeCell ref="C51:C52"/>
    <mergeCell ref="D51:D52"/>
    <mergeCell ref="E51:E52"/>
    <mergeCell ref="F51:F52"/>
    <mergeCell ref="G51:G52"/>
    <mergeCell ref="H51:H52"/>
    <mergeCell ref="M51:M52"/>
    <mergeCell ref="N51:N52"/>
    <mergeCell ref="O51:Q52"/>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45:C46"/>
    <mergeCell ref="D45:D46"/>
    <mergeCell ref="E45:E46"/>
    <mergeCell ref="F45:F46"/>
    <mergeCell ref="G45:G46"/>
    <mergeCell ref="H45:H46"/>
    <mergeCell ref="M45:M46"/>
    <mergeCell ref="N45:N46"/>
    <mergeCell ref="O45:Q46"/>
    <mergeCell ref="C43:C44"/>
    <mergeCell ref="D43:D44"/>
    <mergeCell ref="E43:E44"/>
    <mergeCell ref="F43:F44"/>
    <mergeCell ref="G43:G44"/>
    <mergeCell ref="H43:H44"/>
    <mergeCell ref="M43:M44"/>
    <mergeCell ref="N43:N44"/>
    <mergeCell ref="O43:Q44"/>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5:H36"/>
    <mergeCell ref="M35:M36"/>
    <mergeCell ref="N35:N36"/>
    <mergeCell ref="O35:Q36"/>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N27:N28"/>
    <mergeCell ref="O27:Q28"/>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M19:M20"/>
    <mergeCell ref="N19:N20"/>
    <mergeCell ref="O19:Q20"/>
    <mergeCell ref="C21:C22"/>
    <mergeCell ref="D21:D22"/>
    <mergeCell ref="E21:E22"/>
    <mergeCell ref="F21:F22"/>
    <mergeCell ref="G21:G22"/>
    <mergeCell ref="H21:H22"/>
    <mergeCell ref="M21:M22"/>
    <mergeCell ref="N21:N22"/>
    <mergeCell ref="O21:Q22"/>
    <mergeCell ref="F13:F14"/>
    <mergeCell ref="G13:G14"/>
    <mergeCell ref="C19:C20"/>
    <mergeCell ref="D19:D20"/>
    <mergeCell ref="E19:E20"/>
    <mergeCell ref="F19:F20"/>
    <mergeCell ref="G19:G20"/>
    <mergeCell ref="H19:H20"/>
    <mergeCell ref="H13:H14"/>
    <mergeCell ref="M13:M14"/>
    <mergeCell ref="N13:N14"/>
    <mergeCell ref="O13:Q14"/>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3:C14"/>
    <mergeCell ref="D13:D14"/>
    <mergeCell ref="E13:E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s>
  <printOptions horizontalCentered="1"/>
  <pageMargins left="0.70866141732283472" right="0.70866141732283472" top="0.74803149606299213" bottom="0.74803149606299213" header="0.31496062992125984" footer="0.31496062992125984"/>
  <pageSetup paperSize="17" scale="48" orientation="landscape" r:id="rId1"/>
  <rowBreaks count="3" manualBreakCount="3">
    <brk id="30" min="2" max="16" man="1"/>
    <brk id="52" min="2" max="16" man="1"/>
    <brk id="74"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ED31-60D0-44B6-BB21-5A5EAF5E219C}">
  <dimension ref="C3:R109"/>
  <sheetViews>
    <sheetView tabSelected="1" topLeftCell="G1" zoomScale="80" zoomScaleNormal="80" zoomScaleSheetLayoutView="40" workbookViewId="0">
      <selection activeCell="O13" sqref="O13:Q14"/>
    </sheetView>
  </sheetViews>
  <sheetFormatPr baseColWidth="10" defaultColWidth="11" defaultRowHeight="15.75" x14ac:dyDescent="0.25"/>
  <cols>
    <col min="3" max="3" width="28"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x14ac:dyDescent="0.25">
      <c r="C3" s="6"/>
      <c r="D3" s="7"/>
      <c r="E3" s="7"/>
      <c r="F3" s="7"/>
      <c r="G3" s="7"/>
      <c r="H3" s="7"/>
      <c r="I3" s="7"/>
      <c r="J3" s="7"/>
      <c r="K3" s="7"/>
      <c r="L3" s="7"/>
      <c r="M3" s="7"/>
      <c r="N3" s="7"/>
      <c r="O3" s="7"/>
      <c r="P3" s="7"/>
      <c r="Q3" s="8"/>
    </row>
    <row r="4" spans="3:18" ht="18" x14ac:dyDescent="0.25">
      <c r="C4" s="9"/>
      <c r="D4" s="23" t="s">
        <v>0</v>
      </c>
      <c r="E4" s="23"/>
      <c r="F4" s="23"/>
      <c r="G4" s="23"/>
      <c r="H4" s="23"/>
      <c r="I4" s="23"/>
      <c r="J4" s="23"/>
      <c r="K4" s="23"/>
      <c r="L4" s="23"/>
      <c r="M4" s="23"/>
      <c r="N4" s="23"/>
      <c r="O4" s="23"/>
      <c r="P4" s="23"/>
      <c r="Q4" s="24"/>
    </row>
    <row r="5" spans="3:18" ht="18" x14ac:dyDescent="0.25">
      <c r="C5" s="9"/>
      <c r="D5" s="23" t="s">
        <v>1</v>
      </c>
      <c r="E5" s="23"/>
      <c r="F5" s="23"/>
      <c r="G5" s="23"/>
      <c r="H5" s="23"/>
      <c r="I5" s="23"/>
      <c r="J5" s="23"/>
      <c r="K5" s="23"/>
      <c r="L5" s="23"/>
      <c r="M5" s="23"/>
      <c r="N5" s="23"/>
      <c r="O5" s="23"/>
      <c r="P5" s="23"/>
      <c r="Q5" s="24"/>
    </row>
    <row r="6" spans="3:18" ht="18" x14ac:dyDescent="0.25">
      <c r="C6" s="9"/>
      <c r="D6" s="25" t="s">
        <v>148</v>
      </c>
      <c r="E6" s="25"/>
      <c r="F6" s="25"/>
      <c r="G6" s="25"/>
      <c r="H6" s="25"/>
      <c r="I6" s="25"/>
      <c r="J6" s="25"/>
      <c r="K6" s="25"/>
      <c r="L6" s="25"/>
      <c r="M6" s="25"/>
      <c r="N6" s="25"/>
      <c r="O6" s="25"/>
      <c r="P6" s="25"/>
      <c r="Q6" s="26"/>
      <c r="R6" s="1"/>
    </row>
    <row r="7" spans="3:18" x14ac:dyDescent="0.25">
      <c r="C7" s="9"/>
      <c r="D7" s="10"/>
      <c r="E7" s="10"/>
      <c r="F7" s="10"/>
      <c r="G7" s="10"/>
      <c r="H7" s="10"/>
      <c r="I7" s="10"/>
      <c r="J7" s="10"/>
      <c r="K7" s="10"/>
      <c r="L7" s="10"/>
      <c r="M7" s="10"/>
      <c r="N7" s="10"/>
      <c r="O7" s="10"/>
      <c r="P7" s="10"/>
      <c r="Q7" s="11"/>
    </row>
    <row r="8" spans="3:18" ht="16.5" thickBot="1" x14ac:dyDescent="0.3">
      <c r="C8" s="9"/>
      <c r="D8" s="10"/>
      <c r="E8" s="10"/>
      <c r="F8" s="10"/>
      <c r="G8" s="10"/>
      <c r="H8" s="10"/>
      <c r="I8" s="10"/>
      <c r="J8" s="10"/>
      <c r="K8" s="10"/>
      <c r="L8" s="10"/>
      <c r="M8" s="10"/>
      <c r="N8" s="10"/>
      <c r="O8" s="10"/>
      <c r="P8" s="10"/>
      <c r="Q8" s="11"/>
    </row>
    <row r="9" spans="3:18" ht="39" customHeight="1" thickBot="1" x14ac:dyDescent="0.3">
      <c r="C9" s="27" t="s">
        <v>2</v>
      </c>
      <c r="D9" s="28"/>
      <c r="E9" s="29"/>
      <c r="F9" s="27" t="s">
        <v>28</v>
      </c>
      <c r="G9" s="28"/>
      <c r="H9" s="28"/>
      <c r="I9" s="28"/>
      <c r="J9" s="28"/>
      <c r="K9" s="28"/>
      <c r="L9" s="28"/>
      <c r="M9" s="28"/>
      <c r="N9" s="28"/>
      <c r="O9" s="28"/>
      <c r="P9" s="28"/>
      <c r="Q9" s="29"/>
      <c r="R9" s="2"/>
    </row>
    <row r="10" spans="3:18" ht="27.95" customHeight="1" x14ac:dyDescent="0.25">
      <c r="C10" s="30" t="s">
        <v>3</v>
      </c>
      <c r="D10" s="32" t="s">
        <v>4</v>
      </c>
      <c r="E10" s="32" t="s">
        <v>5</v>
      </c>
      <c r="F10" s="32" t="s">
        <v>6</v>
      </c>
      <c r="G10" s="34" t="s">
        <v>7</v>
      </c>
      <c r="H10" s="34"/>
      <c r="I10" s="34"/>
      <c r="J10" s="34"/>
      <c r="K10" s="34"/>
      <c r="L10" s="34"/>
      <c r="M10" s="34"/>
      <c r="N10" s="34"/>
      <c r="O10" s="34" t="s">
        <v>8</v>
      </c>
      <c r="P10" s="34"/>
      <c r="Q10" s="35"/>
    </row>
    <row r="11" spans="3:18" ht="38.25" customHeight="1" x14ac:dyDescent="0.25">
      <c r="C11" s="31"/>
      <c r="D11" s="33"/>
      <c r="E11" s="33"/>
      <c r="F11" s="33"/>
      <c r="G11" s="33" t="s">
        <v>9</v>
      </c>
      <c r="H11" s="33" t="s">
        <v>10</v>
      </c>
      <c r="I11" s="36" t="s">
        <v>11</v>
      </c>
      <c r="J11" s="36"/>
      <c r="K11" s="36"/>
      <c r="L11" s="36"/>
      <c r="M11" s="36" t="s">
        <v>12</v>
      </c>
      <c r="N11" s="36"/>
      <c r="O11" s="36"/>
      <c r="P11" s="36"/>
      <c r="Q11" s="37"/>
    </row>
    <row r="12" spans="3:18" ht="36" customHeight="1" x14ac:dyDescent="0.25">
      <c r="C12" s="31"/>
      <c r="D12" s="33"/>
      <c r="E12" s="33"/>
      <c r="F12" s="33"/>
      <c r="G12" s="33"/>
      <c r="H12" s="33"/>
      <c r="I12" s="3" t="s">
        <v>13</v>
      </c>
      <c r="J12" s="3" t="s">
        <v>14</v>
      </c>
      <c r="K12" s="3" t="s">
        <v>15</v>
      </c>
      <c r="L12" s="3" t="s">
        <v>16</v>
      </c>
      <c r="M12" s="3" t="s">
        <v>17</v>
      </c>
      <c r="N12" s="3" t="s">
        <v>18</v>
      </c>
      <c r="O12" s="36"/>
      <c r="P12" s="36"/>
      <c r="Q12" s="37"/>
    </row>
    <row r="13" spans="3:18" ht="90.75" customHeight="1" x14ac:dyDescent="0.25">
      <c r="C13" s="66" t="s">
        <v>30</v>
      </c>
      <c r="D13" s="67" t="s">
        <v>31</v>
      </c>
      <c r="E13" s="69" t="s">
        <v>29</v>
      </c>
      <c r="F13" s="71" t="s">
        <v>22</v>
      </c>
      <c r="G13" s="73">
        <v>0.9</v>
      </c>
      <c r="H13" s="79" t="s">
        <v>20</v>
      </c>
      <c r="I13" s="12">
        <v>0.88700000000000001</v>
      </c>
      <c r="J13" s="12">
        <v>0.90800000000000003</v>
      </c>
      <c r="K13" s="12" t="s">
        <v>21</v>
      </c>
      <c r="L13" s="12" t="s">
        <v>21</v>
      </c>
      <c r="M13" s="38">
        <f>IFERROR(J13/J14,"ND")</f>
        <v>1.0088888888888889</v>
      </c>
      <c r="N13" s="40">
        <f>IFERROR(((J13)/J14),"ND")</f>
        <v>1.0088888888888889</v>
      </c>
      <c r="O13" s="42" t="s">
        <v>184</v>
      </c>
      <c r="P13" s="42"/>
      <c r="Q13" s="43"/>
    </row>
    <row r="14" spans="3:18" ht="129" customHeight="1" x14ac:dyDescent="0.25">
      <c r="C14" s="58"/>
      <c r="D14" s="68"/>
      <c r="E14" s="70"/>
      <c r="F14" s="72"/>
      <c r="G14" s="74"/>
      <c r="H14" s="80"/>
      <c r="I14" s="13">
        <v>0.9</v>
      </c>
      <c r="J14" s="13">
        <v>0.9</v>
      </c>
      <c r="K14" s="13">
        <v>0.9</v>
      </c>
      <c r="L14" s="13">
        <v>0.9</v>
      </c>
      <c r="M14" s="39"/>
      <c r="N14" s="41"/>
      <c r="O14" s="44"/>
      <c r="P14" s="44"/>
      <c r="Q14" s="45"/>
    </row>
    <row r="15" spans="3:18" ht="68.25" customHeight="1" x14ac:dyDescent="0.25">
      <c r="C15" s="109" t="s">
        <v>33</v>
      </c>
      <c r="D15" s="60" t="s">
        <v>34</v>
      </c>
      <c r="E15" s="62" t="s">
        <v>19</v>
      </c>
      <c r="F15" s="57" t="s">
        <v>22</v>
      </c>
      <c r="G15" s="64">
        <f>L16</f>
        <v>6468109767</v>
      </c>
      <c r="H15" s="56" t="s">
        <v>20</v>
      </c>
      <c r="I15" s="21" t="s">
        <v>21</v>
      </c>
      <c r="J15" s="21" t="s">
        <v>21</v>
      </c>
      <c r="K15" s="21" t="s">
        <v>21</v>
      </c>
      <c r="L15" s="15" t="s">
        <v>21</v>
      </c>
      <c r="M15" s="46" t="str">
        <f t="shared" ref="M15" si="0">IFERROR(I15/I16,"ND")</f>
        <v>ND</v>
      </c>
      <c r="N15" s="47" t="str">
        <f t="shared" ref="N15" si="1">IFERROR(((I15)/G15),"ND")</f>
        <v>ND</v>
      </c>
      <c r="O15" s="48" t="s">
        <v>35</v>
      </c>
      <c r="P15" s="48"/>
      <c r="Q15" s="49"/>
    </row>
    <row r="16" spans="3:18" ht="78" customHeight="1" x14ac:dyDescent="0.25">
      <c r="C16" s="59"/>
      <c r="D16" s="61"/>
      <c r="E16" s="53"/>
      <c r="F16" s="63"/>
      <c r="G16" s="65"/>
      <c r="H16" s="57"/>
      <c r="I16" s="20" t="s">
        <v>21</v>
      </c>
      <c r="J16" s="20" t="s">
        <v>21</v>
      </c>
      <c r="K16" s="20" t="s">
        <v>21</v>
      </c>
      <c r="L16" s="22">
        <v>6468109767</v>
      </c>
      <c r="M16" s="46"/>
      <c r="N16" s="47"/>
      <c r="O16" s="48"/>
      <c r="P16" s="48"/>
      <c r="Q16" s="49"/>
    </row>
    <row r="17" spans="3:17" ht="57" customHeight="1" x14ac:dyDescent="0.25">
      <c r="C17" s="50" t="s">
        <v>36</v>
      </c>
      <c r="D17" s="52" t="s">
        <v>37</v>
      </c>
      <c r="E17" s="53" t="s">
        <v>19</v>
      </c>
      <c r="F17" s="53" t="s">
        <v>23</v>
      </c>
      <c r="G17" s="54">
        <f>L18</f>
        <v>0.05</v>
      </c>
      <c r="H17" s="56" t="s">
        <v>20</v>
      </c>
      <c r="I17" s="15" t="s">
        <v>21</v>
      </c>
      <c r="J17" s="15" t="s">
        <v>21</v>
      </c>
      <c r="K17" s="15" t="s">
        <v>21</v>
      </c>
      <c r="L17" s="15" t="s">
        <v>21</v>
      </c>
      <c r="M17" s="46" t="str">
        <f t="shared" ref="M17" si="2">IFERROR(I17/I18,"ND")</f>
        <v>ND</v>
      </c>
      <c r="N17" s="47" t="str">
        <f t="shared" ref="N17" si="3">IFERROR(((I17)/G17),"ND")</f>
        <v>ND</v>
      </c>
      <c r="O17" s="48" t="s">
        <v>38</v>
      </c>
      <c r="P17" s="48"/>
      <c r="Q17" s="49"/>
    </row>
    <row r="18" spans="3:17" ht="52.5" customHeight="1" x14ac:dyDescent="0.25">
      <c r="C18" s="51"/>
      <c r="D18" s="52"/>
      <c r="E18" s="53"/>
      <c r="F18" s="53"/>
      <c r="G18" s="55"/>
      <c r="H18" s="57"/>
      <c r="I18" s="15" t="s">
        <v>21</v>
      </c>
      <c r="J18" s="15" t="s">
        <v>21</v>
      </c>
      <c r="K18" s="15" t="s">
        <v>21</v>
      </c>
      <c r="L18" s="5">
        <v>0.05</v>
      </c>
      <c r="M18" s="46"/>
      <c r="N18" s="47"/>
      <c r="O18" s="48"/>
      <c r="P18" s="48"/>
      <c r="Q18" s="49"/>
    </row>
    <row r="19" spans="3:17" ht="65.25" customHeight="1" x14ac:dyDescent="0.25">
      <c r="C19" s="75" t="s">
        <v>39</v>
      </c>
      <c r="D19" s="76" t="s">
        <v>40</v>
      </c>
      <c r="E19" s="53" t="s">
        <v>19</v>
      </c>
      <c r="F19" s="53" t="s">
        <v>23</v>
      </c>
      <c r="G19" s="77">
        <f t="shared" ref="G19" si="4">I20+J20+K20+L20</f>
        <v>48</v>
      </c>
      <c r="H19" s="56" t="s">
        <v>24</v>
      </c>
      <c r="I19" s="16">
        <v>12</v>
      </c>
      <c r="J19" s="16">
        <v>12</v>
      </c>
      <c r="K19" s="15" t="s">
        <v>21</v>
      </c>
      <c r="L19" s="15" t="s">
        <v>21</v>
      </c>
      <c r="M19" s="46">
        <f>IFERROR(J19/J20,"ND")</f>
        <v>1</v>
      </c>
      <c r="N19" s="47">
        <f>IFERROR(((I19+J19)/G19),"ND")</f>
        <v>0.5</v>
      </c>
      <c r="O19" s="81" t="s">
        <v>149</v>
      </c>
      <c r="P19" s="81"/>
      <c r="Q19" s="82"/>
    </row>
    <row r="20" spans="3:17" ht="49.5" customHeight="1" x14ac:dyDescent="0.25">
      <c r="C20" s="59"/>
      <c r="D20" s="60"/>
      <c r="E20" s="53"/>
      <c r="F20" s="53"/>
      <c r="G20" s="78"/>
      <c r="H20" s="57"/>
      <c r="I20" s="16">
        <v>12</v>
      </c>
      <c r="J20" s="16">
        <v>12</v>
      </c>
      <c r="K20" s="16">
        <v>12</v>
      </c>
      <c r="L20" s="16">
        <v>12</v>
      </c>
      <c r="M20" s="46"/>
      <c r="N20" s="47"/>
      <c r="O20" s="81"/>
      <c r="P20" s="81"/>
      <c r="Q20" s="82"/>
    </row>
    <row r="21" spans="3:17" ht="53.25" customHeight="1" x14ac:dyDescent="0.25">
      <c r="C21" s="75" t="s">
        <v>42</v>
      </c>
      <c r="D21" s="76" t="s">
        <v>43</v>
      </c>
      <c r="E21" s="53" t="s">
        <v>19</v>
      </c>
      <c r="F21" s="53" t="s">
        <v>23</v>
      </c>
      <c r="G21" s="77">
        <f t="shared" ref="G21" si="5">I22+J22+K22+L22</f>
        <v>48</v>
      </c>
      <c r="H21" s="56" t="s">
        <v>24</v>
      </c>
      <c r="I21" s="16">
        <v>12</v>
      </c>
      <c r="J21" s="16">
        <v>12</v>
      </c>
      <c r="K21" s="15" t="s">
        <v>21</v>
      </c>
      <c r="L21" s="15" t="s">
        <v>21</v>
      </c>
      <c r="M21" s="46">
        <f>IFERROR(J21/J22,"ND")</f>
        <v>1</v>
      </c>
      <c r="N21" s="47">
        <f>IFERROR(((I21+J21)/G21),"ND")</f>
        <v>0.5</v>
      </c>
      <c r="O21" s="81" t="s">
        <v>150</v>
      </c>
      <c r="P21" s="81"/>
      <c r="Q21" s="82"/>
    </row>
    <row r="22" spans="3:17" ht="41.25" customHeight="1" x14ac:dyDescent="0.25">
      <c r="C22" s="59"/>
      <c r="D22" s="60"/>
      <c r="E22" s="53"/>
      <c r="F22" s="53"/>
      <c r="G22" s="78"/>
      <c r="H22" s="57"/>
      <c r="I22" s="16">
        <v>12</v>
      </c>
      <c r="J22" s="16">
        <v>12</v>
      </c>
      <c r="K22" s="16">
        <v>12</v>
      </c>
      <c r="L22" s="16">
        <v>12</v>
      </c>
      <c r="M22" s="46"/>
      <c r="N22" s="47"/>
      <c r="O22" s="81"/>
      <c r="P22" s="81"/>
      <c r="Q22" s="82"/>
    </row>
    <row r="23" spans="3:17" ht="41.25" customHeight="1" x14ac:dyDescent="0.25">
      <c r="C23" s="50" t="s">
        <v>45</v>
      </c>
      <c r="D23" s="52" t="s">
        <v>46</v>
      </c>
      <c r="E23" s="53" t="s">
        <v>19</v>
      </c>
      <c r="F23" s="53" t="s">
        <v>23</v>
      </c>
      <c r="G23" s="77">
        <f t="shared" ref="G23" si="6">I24+J24+K24+L24</f>
        <v>28000</v>
      </c>
      <c r="H23" s="56" t="s">
        <v>24</v>
      </c>
      <c r="I23" s="16">
        <v>6800</v>
      </c>
      <c r="J23" s="16">
        <v>6950</v>
      </c>
      <c r="K23" s="15" t="s">
        <v>21</v>
      </c>
      <c r="L23" s="15" t="s">
        <v>21</v>
      </c>
      <c r="M23" s="90">
        <f>IFERROR(J23/J24,"ND")</f>
        <v>0.99285714285714288</v>
      </c>
      <c r="N23" s="91">
        <f>IFERROR(((I23+J23)/G23),"ND")</f>
        <v>0.49107142857142855</v>
      </c>
      <c r="O23" s="48" t="s">
        <v>168</v>
      </c>
      <c r="P23" s="48"/>
      <c r="Q23" s="49"/>
    </row>
    <row r="24" spans="3:17" ht="41.25" customHeight="1" x14ac:dyDescent="0.25">
      <c r="C24" s="51"/>
      <c r="D24" s="52"/>
      <c r="E24" s="53"/>
      <c r="F24" s="53"/>
      <c r="G24" s="78"/>
      <c r="H24" s="57"/>
      <c r="I24" s="16">
        <v>7000</v>
      </c>
      <c r="J24" s="16">
        <v>7000</v>
      </c>
      <c r="K24" s="16">
        <v>7000</v>
      </c>
      <c r="L24" s="16">
        <v>7000</v>
      </c>
      <c r="M24" s="39"/>
      <c r="N24" s="41"/>
      <c r="O24" s="48"/>
      <c r="P24" s="48"/>
      <c r="Q24" s="49"/>
    </row>
    <row r="25" spans="3:17" ht="55.5" customHeight="1" x14ac:dyDescent="0.25">
      <c r="C25" s="75" t="s">
        <v>48</v>
      </c>
      <c r="D25" s="76" t="s">
        <v>49</v>
      </c>
      <c r="E25" s="53" t="s">
        <v>19</v>
      </c>
      <c r="F25" s="53" t="s">
        <v>23</v>
      </c>
      <c r="G25" s="77">
        <f t="shared" ref="G25" si="7">I26+J26+K26+L26</f>
        <v>40000</v>
      </c>
      <c r="H25" s="56" t="s">
        <v>24</v>
      </c>
      <c r="I25" s="16">
        <v>7186</v>
      </c>
      <c r="J25" s="16">
        <v>9200</v>
      </c>
      <c r="K25" s="15" t="s">
        <v>21</v>
      </c>
      <c r="L25" s="15" t="s">
        <v>21</v>
      </c>
      <c r="M25" s="90">
        <f t="shared" ref="M25" si="8">IFERROR(J25/J26,"ND")</f>
        <v>0.92</v>
      </c>
      <c r="N25" s="91">
        <f t="shared" ref="N25" si="9">IFERROR(((I25+J25)/G25),"ND")</f>
        <v>0.40965000000000001</v>
      </c>
      <c r="O25" s="48" t="s">
        <v>170</v>
      </c>
      <c r="P25" s="48"/>
      <c r="Q25" s="49"/>
    </row>
    <row r="26" spans="3:17" ht="48" customHeight="1" x14ac:dyDescent="0.25">
      <c r="C26" s="59"/>
      <c r="D26" s="60"/>
      <c r="E26" s="53"/>
      <c r="F26" s="53"/>
      <c r="G26" s="78"/>
      <c r="H26" s="57"/>
      <c r="I26" s="16">
        <v>10000</v>
      </c>
      <c r="J26" s="16">
        <v>10000</v>
      </c>
      <c r="K26" s="16">
        <v>10000</v>
      </c>
      <c r="L26" s="16">
        <v>10000</v>
      </c>
      <c r="M26" s="39"/>
      <c r="N26" s="41"/>
      <c r="O26" s="48"/>
      <c r="P26" s="48"/>
      <c r="Q26" s="49"/>
    </row>
    <row r="27" spans="3:17" ht="54" customHeight="1" x14ac:dyDescent="0.25">
      <c r="C27" s="75" t="s">
        <v>51</v>
      </c>
      <c r="D27" s="83" t="s">
        <v>52</v>
      </c>
      <c r="E27" s="53" t="s">
        <v>19</v>
      </c>
      <c r="F27" s="53" t="s">
        <v>23</v>
      </c>
      <c r="G27" s="77">
        <f t="shared" ref="G27" si="10">I28+J28+K28+L28</f>
        <v>24000</v>
      </c>
      <c r="H27" s="56" t="s">
        <v>24</v>
      </c>
      <c r="I27" s="16">
        <v>5672</v>
      </c>
      <c r="J27" s="16">
        <v>5800</v>
      </c>
      <c r="K27" s="15" t="s">
        <v>21</v>
      </c>
      <c r="L27" s="15" t="s">
        <v>21</v>
      </c>
      <c r="M27" s="90">
        <f t="shared" ref="M27" si="11">IFERROR(J27/J28,"ND")</f>
        <v>0.96666666666666667</v>
      </c>
      <c r="N27" s="91">
        <f t="shared" ref="N27" si="12">IFERROR(((I27+J27)/G27),"ND")</f>
        <v>0.47799999999999998</v>
      </c>
      <c r="O27" s="48" t="s">
        <v>169</v>
      </c>
      <c r="P27" s="48"/>
      <c r="Q27" s="49"/>
    </row>
    <row r="28" spans="3:17" ht="49.5" customHeight="1" x14ac:dyDescent="0.25">
      <c r="C28" s="59"/>
      <c r="D28" s="60"/>
      <c r="E28" s="53"/>
      <c r="F28" s="53"/>
      <c r="G28" s="78"/>
      <c r="H28" s="57"/>
      <c r="I28" s="16">
        <v>6000</v>
      </c>
      <c r="J28" s="16">
        <v>6000</v>
      </c>
      <c r="K28" s="16">
        <v>6000</v>
      </c>
      <c r="L28" s="16">
        <v>6000</v>
      </c>
      <c r="M28" s="39"/>
      <c r="N28" s="41"/>
      <c r="O28" s="48"/>
      <c r="P28" s="48"/>
      <c r="Q28" s="49"/>
    </row>
    <row r="29" spans="3:17" ht="56.25" customHeight="1" x14ac:dyDescent="0.25">
      <c r="C29" s="50" t="s">
        <v>54</v>
      </c>
      <c r="D29" s="52" t="s">
        <v>55</v>
      </c>
      <c r="E29" s="53" t="s">
        <v>19</v>
      </c>
      <c r="F29" s="53" t="s">
        <v>23</v>
      </c>
      <c r="G29" s="77">
        <f t="shared" ref="G29" si="13">I30+J30+K30+L30</f>
        <v>180</v>
      </c>
      <c r="H29" s="56" t="s">
        <v>24</v>
      </c>
      <c r="I29" s="16">
        <v>48</v>
      </c>
      <c r="J29" s="16">
        <v>45</v>
      </c>
      <c r="K29" s="15" t="s">
        <v>21</v>
      </c>
      <c r="L29" s="15" t="s">
        <v>21</v>
      </c>
      <c r="M29" s="46">
        <f>IFERROR(J29/J30,"ND")</f>
        <v>1</v>
      </c>
      <c r="N29" s="47">
        <f>IFERROR(((I29+J29)/G29),"ND")</f>
        <v>0.51666666666666672</v>
      </c>
      <c r="O29" s="101" t="s">
        <v>181</v>
      </c>
      <c r="P29" s="101"/>
      <c r="Q29" s="102"/>
    </row>
    <row r="30" spans="3:17" ht="51" customHeight="1" x14ac:dyDescent="0.25">
      <c r="C30" s="51"/>
      <c r="D30" s="52"/>
      <c r="E30" s="53"/>
      <c r="F30" s="53"/>
      <c r="G30" s="78"/>
      <c r="H30" s="57"/>
      <c r="I30" s="16">
        <v>45</v>
      </c>
      <c r="J30" s="16">
        <v>45</v>
      </c>
      <c r="K30" s="16">
        <v>45</v>
      </c>
      <c r="L30" s="16">
        <v>45</v>
      </c>
      <c r="M30" s="46"/>
      <c r="N30" s="47"/>
      <c r="O30" s="101"/>
      <c r="P30" s="101"/>
      <c r="Q30" s="102"/>
    </row>
    <row r="31" spans="3:17" ht="55.5" customHeight="1" x14ac:dyDescent="0.25">
      <c r="C31" s="75" t="s">
        <v>57</v>
      </c>
      <c r="D31" s="76" t="s">
        <v>58</v>
      </c>
      <c r="E31" s="53" t="s">
        <v>19</v>
      </c>
      <c r="F31" s="53" t="s">
        <v>23</v>
      </c>
      <c r="G31" s="77">
        <f t="shared" ref="G31" si="14">I32+J32+K32+L32</f>
        <v>900</v>
      </c>
      <c r="H31" s="56" t="s">
        <v>24</v>
      </c>
      <c r="I31" s="16">
        <v>257</v>
      </c>
      <c r="J31" s="16">
        <v>223</v>
      </c>
      <c r="K31" s="15" t="s">
        <v>21</v>
      </c>
      <c r="L31" s="15" t="s">
        <v>21</v>
      </c>
      <c r="M31" s="46">
        <f>IFERROR(J31/J32,"ND")</f>
        <v>0.99111111111111116</v>
      </c>
      <c r="N31" s="47">
        <f t="shared" ref="N31" si="15">IFERROR(((I31+J31)/G31),"ND")</f>
        <v>0.53333333333333333</v>
      </c>
      <c r="O31" s="101" t="s">
        <v>182</v>
      </c>
      <c r="P31" s="101"/>
      <c r="Q31" s="102"/>
    </row>
    <row r="32" spans="3:17" ht="41.25" customHeight="1" x14ac:dyDescent="0.25">
      <c r="C32" s="59"/>
      <c r="D32" s="60"/>
      <c r="E32" s="53"/>
      <c r="F32" s="53"/>
      <c r="G32" s="78"/>
      <c r="H32" s="57"/>
      <c r="I32" s="16">
        <v>225</v>
      </c>
      <c r="J32" s="16">
        <v>225</v>
      </c>
      <c r="K32" s="16">
        <v>225</v>
      </c>
      <c r="L32" s="16">
        <v>225</v>
      </c>
      <c r="M32" s="46"/>
      <c r="N32" s="47"/>
      <c r="O32" s="101"/>
      <c r="P32" s="101"/>
      <c r="Q32" s="102"/>
    </row>
    <row r="33" spans="3:17" ht="65.25" customHeight="1" x14ac:dyDescent="0.25">
      <c r="C33" s="75" t="s">
        <v>60</v>
      </c>
      <c r="D33" s="83" t="s">
        <v>61</v>
      </c>
      <c r="E33" s="53" t="s">
        <v>19</v>
      </c>
      <c r="F33" s="53" t="s">
        <v>23</v>
      </c>
      <c r="G33" s="77">
        <f t="shared" ref="G33" si="16">I34+J34+K34+L34</f>
        <v>144</v>
      </c>
      <c r="H33" s="56" t="s">
        <v>24</v>
      </c>
      <c r="I33" s="16">
        <v>55</v>
      </c>
      <c r="J33" s="16">
        <v>50</v>
      </c>
      <c r="K33" s="15" t="s">
        <v>21</v>
      </c>
      <c r="L33" s="15" t="s">
        <v>21</v>
      </c>
      <c r="M33" s="46">
        <f>IFERROR(J33/J34,"ND")</f>
        <v>1.3888888888888888</v>
      </c>
      <c r="N33" s="47">
        <f t="shared" ref="N33" si="17">IFERROR(((I33+J33)/G33),"ND")</f>
        <v>0.72916666666666663</v>
      </c>
      <c r="O33" s="101" t="s">
        <v>183</v>
      </c>
      <c r="P33" s="101"/>
      <c r="Q33" s="102"/>
    </row>
    <row r="34" spans="3:17" ht="48.75" customHeight="1" x14ac:dyDescent="0.25">
      <c r="C34" s="59"/>
      <c r="D34" s="60"/>
      <c r="E34" s="53"/>
      <c r="F34" s="53"/>
      <c r="G34" s="78"/>
      <c r="H34" s="57"/>
      <c r="I34" s="16">
        <v>36</v>
      </c>
      <c r="J34" s="16">
        <v>36</v>
      </c>
      <c r="K34" s="16">
        <v>36</v>
      </c>
      <c r="L34" s="16">
        <v>36</v>
      </c>
      <c r="M34" s="46"/>
      <c r="N34" s="47"/>
      <c r="O34" s="101"/>
      <c r="P34" s="101"/>
      <c r="Q34" s="102"/>
    </row>
    <row r="35" spans="3:17" ht="72.75" customHeight="1" x14ac:dyDescent="0.25">
      <c r="C35" s="50" t="s">
        <v>63</v>
      </c>
      <c r="D35" s="48" t="s">
        <v>64</v>
      </c>
      <c r="E35" s="53" t="s">
        <v>19</v>
      </c>
      <c r="F35" s="53" t="s">
        <v>23</v>
      </c>
      <c r="G35" s="77">
        <f t="shared" ref="G35" si="18">I36+J36+K36+L36</f>
        <v>12</v>
      </c>
      <c r="H35" s="56" t="s">
        <v>24</v>
      </c>
      <c r="I35" s="16">
        <v>3</v>
      </c>
      <c r="J35" s="16">
        <v>3</v>
      </c>
      <c r="K35" s="15" t="s">
        <v>21</v>
      </c>
      <c r="L35" s="15" t="s">
        <v>21</v>
      </c>
      <c r="M35" s="46">
        <f>IFERROR(J35/J36,"ND")</f>
        <v>1</v>
      </c>
      <c r="N35" s="47">
        <f>IFERROR(((I35+J35)/G35),"ND")</f>
        <v>0.5</v>
      </c>
      <c r="O35" s="48" t="s">
        <v>156</v>
      </c>
      <c r="P35" s="48"/>
      <c r="Q35" s="49"/>
    </row>
    <row r="36" spans="3:17" ht="84.75" customHeight="1" x14ac:dyDescent="0.25">
      <c r="C36" s="51"/>
      <c r="D36" s="52"/>
      <c r="E36" s="53"/>
      <c r="F36" s="53"/>
      <c r="G36" s="78"/>
      <c r="H36" s="57"/>
      <c r="I36" s="16">
        <v>3</v>
      </c>
      <c r="J36" s="16">
        <v>3</v>
      </c>
      <c r="K36" s="16">
        <v>3</v>
      </c>
      <c r="L36" s="16">
        <v>3</v>
      </c>
      <c r="M36" s="46"/>
      <c r="N36" s="47"/>
      <c r="O36" s="48"/>
      <c r="P36" s="48"/>
      <c r="Q36" s="49"/>
    </row>
    <row r="37" spans="3:17" ht="63.75" customHeight="1" x14ac:dyDescent="0.25">
      <c r="C37" s="75" t="s">
        <v>66</v>
      </c>
      <c r="D37" s="76" t="s">
        <v>67</v>
      </c>
      <c r="E37" s="53" t="s">
        <v>19</v>
      </c>
      <c r="F37" s="53" t="s">
        <v>23</v>
      </c>
      <c r="G37" s="77">
        <f t="shared" ref="G37" si="19">I38+J38+K38+L38</f>
        <v>108</v>
      </c>
      <c r="H37" s="56" t="s">
        <v>24</v>
      </c>
      <c r="I37" s="16">
        <v>27</v>
      </c>
      <c r="J37" s="16">
        <v>27</v>
      </c>
      <c r="K37" s="15" t="s">
        <v>21</v>
      </c>
      <c r="L37" s="15" t="s">
        <v>21</v>
      </c>
      <c r="M37" s="46">
        <f>IFERROR(J37/J38,"ND")</f>
        <v>1</v>
      </c>
      <c r="N37" s="47">
        <f>IFERROR(((I37+J37)/G37),"ND")</f>
        <v>0.5</v>
      </c>
      <c r="O37" s="48" t="s">
        <v>157</v>
      </c>
      <c r="P37" s="48"/>
      <c r="Q37" s="49"/>
    </row>
    <row r="38" spans="3:17" ht="57" customHeight="1" x14ac:dyDescent="0.25">
      <c r="C38" s="59"/>
      <c r="D38" s="60"/>
      <c r="E38" s="53"/>
      <c r="F38" s="53"/>
      <c r="G38" s="78"/>
      <c r="H38" s="57"/>
      <c r="I38" s="16">
        <v>27</v>
      </c>
      <c r="J38" s="16">
        <v>27</v>
      </c>
      <c r="K38" s="16">
        <v>27</v>
      </c>
      <c r="L38" s="16">
        <v>27</v>
      </c>
      <c r="M38" s="46"/>
      <c r="N38" s="47"/>
      <c r="O38" s="48"/>
      <c r="P38" s="48"/>
      <c r="Q38" s="49"/>
    </row>
    <row r="39" spans="3:17" ht="75.75" customHeight="1" x14ac:dyDescent="0.25">
      <c r="C39" s="75" t="s">
        <v>69</v>
      </c>
      <c r="D39" s="83" t="s">
        <v>70</v>
      </c>
      <c r="E39" s="53" t="s">
        <v>19</v>
      </c>
      <c r="F39" s="53" t="s">
        <v>23</v>
      </c>
      <c r="G39" s="77">
        <f t="shared" ref="G39" si="20">I40+J40+K40+L40</f>
        <v>4</v>
      </c>
      <c r="H39" s="56" t="s">
        <v>24</v>
      </c>
      <c r="I39" s="16">
        <v>1</v>
      </c>
      <c r="J39" s="16">
        <v>1</v>
      </c>
      <c r="K39" s="15" t="s">
        <v>21</v>
      </c>
      <c r="L39" s="15" t="s">
        <v>21</v>
      </c>
      <c r="M39" s="46">
        <f>IFERROR(J39/J40,"ND")</f>
        <v>1</v>
      </c>
      <c r="N39" s="47">
        <f>IFERROR(((I39+J39)/G39),"ND")</f>
        <v>0.5</v>
      </c>
      <c r="O39" s="48" t="s">
        <v>158</v>
      </c>
      <c r="P39" s="48"/>
      <c r="Q39" s="49"/>
    </row>
    <row r="40" spans="3:17" ht="78" customHeight="1" x14ac:dyDescent="0.25">
      <c r="C40" s="59"/>
      <c r="D40" s="60"/>
      <c r="E40" s="53"/>
      <c r="F40" s="53"/>
      <c r="G40" s="78"/>
      <c r="H40" s="57"/>
      <c r="I40" s="16">
        <v>1</v>
      </c>
      <c r="J40" s="16">
        <v>1</v>
      </c>
      <c r="K40" s="16">
        <v>1</v>
      </c>
      <c r="L40" s="16">
        <v>1</v>
      </c>
      <c r="M40" s="46"/>
      <c r="N40" s="47"/>
      <c r="O40" s="48"/>
      <c r="P40" s="48"/>
      <c r="Q40" s="49"/>
    </row>
    <row r="41" spans="3:17" ht="81.75" customHeight="1" x14ac:dyDescent="0.25">
      <c r="C41" s="75" t="s">
        <v>72</v>
      </c>
      <c r="D41" s="83" t="s">
        <v>73</v>
      </c>
      <c r="E41" s="53" t="s">
        <v>19</v>
      </c>
      <c r="F41" s="53" t="s">
        <v>23</v>
      </c>
      <c r="G41" s="77">
        <f t="shared" ref="G41" si="21">I42+J42+K42+L42</f>
        <v>12</v>
      </c>
      <c r="H41" s="56" t="s">
        <v>24</v>
      </c>
      <c r="I41" s="16">
        <v>3</v>
      </c>
      <c r="J41" s="16">
        <v>3</v>
      </c>
      <c r="K41" s="15" t="s">
        <v>21</v>
      </c>
      <c r="L41" s="15" t="s">
        <v>21</v>
      </c>
      <c r="M41" s="46">
        <f>IFERROR(J41/J42,"ND")</f>
        <v>1</v>
      </c>
      <c r="N41" s="47">
        <f>IFERROR(((I41+J41)/G41),"ND")</f>
        <v>0.5</v>
      </c>
      <c r="O41" s="48" t="s">
        <v>151</v>
      </c>
      <c r="P41" s="48"/>
      <c r="Q41" s="49"/>
    </row>
    <row r="42" spans="3:17" ht="78" customHeight="1" x14ac:dyDescent="0.25">
      <c r="C42" s="59"/>
      <c r="D42" s="60"/>
      <c r="E42" s="53"/>
      <c r="F42" s="53"/>
      <c r="G42" s="78"/>
      <c r="H42" s="57"/>
      <c r="I42" s="16">
        <v>3</v>
      </c>
      <c r="J42" s="16">
        <v>3</v>
      </c>
      <c r="K42" s="16">
        <v>3</v>
      </c>
      <c r="L42" s="16">
        <v>3</v>
      </c>
      <c r="M42" s="46"/>
      <c r="N42" s="47"/>
      <c r="O42" s="48"/>
      <c r="P42" s="48"/>
      <c r="Q42" s="49"/>
    </row>
    <row r="43" spans="3:17" ht="41.25" customHeight="1" x14ac:dyDescent="0.25">
      <c r="C43" s="50" t="s">
        <v>75</v>
      </c>
      <c r="D43" s="48" t="s">
        <v>76</v>
      </c>
      <c r="E43" s="53" t="s">
        <v>19</v>
      </c>
      <c r="F43" s="53" t="s">
        <v>23</v>
      </c>
      <c r="G43" s="64">
        <f t="shared" ref="G43" si="22">I44+J44+K44+L44</f>
        <v>6468109767</v>
      </c>
      <c r="H43" s="56" t="s">
        <v>24</v>
      </c>
      <c r="I43" s="4">
        <v>1398320160.2</v>
      </c>
      <c r="J43" s="15">
        <v>0</v>
      </c>
      <c r="K43" s="15" t="s">
        <v>21</v>
      </c>
      <c r="L43" s="15" t="s">
        <v>21</v>
      </c>
      <c r="M43" s="46">
        <f>IFERROR(J43/J44,"ND")</f>
        <v>0</v>
      </c>
      <c r="N43" s="47">
        <f>IFERROR(((I43+J43)/G43),"ND")</f>
        <v>0.21618683209956724</v>
      </c>
      <c r="O43" s="84" t="s">
        <v>155</v>
      </c>
      <c r="P43" s="84"/>
      <c r="Q43" s="85"/>
    </row>
    <row r="44" spans="3:17" ht="41.25" customHeight="1" x14ac:dyDescent="0.25">
      <c r="C44" s="51"/>
      <c r="D44" s="52"/>
      <c r="E44" s="53"/>
      <c r="F44" s="53"/>
      <c r="G44" s="65"/>
      <c r="H44" s="57"/>
      <c r="I44" s="4">
        <v>1519106495</v>
      </c>
      <c r="J44" s="4">
        <v>1760223568</v>
      </c>
      <c r="K44" s="4">
        <v>1572953939</v>
      </c>
      <c r="L44" s="16">
        <v>1615825765</v>
      </c>
      <c r="M44" s="46"/>
      <c r="N44" s="47"/>
      <c r="O44" s="84"/>
      <c r="P44" s="84"/>
      <c r="Q44" s="85"/>
    </row>
    <row r="45" spans="3:17" ht="41.25" customHeight="1" x14ac:dyDescent="0.25">
      <c r="C45" s="75" t="s">
        <v>78</v>
      </c>
      <c r="D45" s="83" t="s">
        <v>79</v>
      </c>
      <c r="E45" s="53" t="s">
        <v>19</v>
      </c>
      <c r="F45" s="53" t="s">
        <v>23</v>
      </c>
      <c r="G45" s="77">
        <v>2</v>
      </c>
      <c r="H45" s="56" t="s">
        <v>24</v>
      </c>
      <c r="I45" s="15" t="s">
        <v>21</v>
      </c>
      <c r="J45" s="15" t="s">
        <v>21</v>
      </c>
      <c r="K45" s="15" t="s">
        <v>21</v>
      </c>
      <c r="L45" s="15" t="s">
        <v>21</v>
      </c>
      <c r="M45" s="46" t="str">
        <f t="shared" ref="M45" si="23">IFERROR(J45/J46,"ND")</f>
        <v>ND</v>
      </c>
      <c r="N45" s="47" t="str">
        <f t="shared" ref="N45" si="24">IFERROR(((I45+J45)/G45),"ND")</f>
        <v>ND</v>
      </c>
      <c r="O45" s="48" t="s">
        <v>80</v>
      </c>
      <c r="P45" s="48"/>
      <c r="Q45" s="49"/>
    </row>
    <row r="46" spans="3:17" ht="41.25" customHeight="1" x14ac:dyDescent="0.25">
      <c r="C46" s="59"/>
      <c r="D46" s="60"/>
      <c r="E46" s="53"/>
      <c r="F46" s="53"/>
      <c r="G46" s="78"/>
      <c r="H46" s="57"/>
      <c r="I46" s="15" t="s">
        <v>21</v>
      </c>
      <c r="J46" s="15" t="s">
        <v>21</v>
      </c>
      <c r="K46" s="16">
        <v>1</v>
      </c>
      <c r="L46" s="16">
        <v>1</v>
      </c>
      <c r="M46" s="46"/>
      <c r="N46" s="47"/>
      <c r="O46" s="48"/>
      <c r="P46" s="48"/>
      <c r="Q46" s="49"/>
    </row>
    <row r="47" spans="3:17" ht="41.25" customHeight="1" x14ac:dyDescent="0.25">
      <c r="C47" s="75" t="s">
        <v>81</v>
      </c>
      <c r="D47" s="83" t="s">
        <v>82</v>
      </c>
      <c r="E47" s="53" t="s">
        <v>19</v>
      </c>
      <c r="F47" s="53" t="s">
        <v>23</v>
      </c>
      <c r="G47" s="77">
        <v>22</v>
      </c>
      <c r="H47" s="56" t="s">
        <v>24</v>
      </c>
      <c r="I47" s="15" t="s">
        <v>21</v>
      </c>
      <c r="J47" s="15" t="s">
        <v>25</v>
      </c>
      <c r="K47" s="15" t="s">
        <v>21</v>
      </c>
      <c r="L47" s="15" t="s">
        <v>21</v>
      </c>
      <c r="M47" s="46" t="str">
        <f t="shared" ref="M47" si="25">IFERROR(J47/J48,"ND")</f>
        <v>ND</v>
      </c>
      <c r="N47" s="47" t="str">
        <f t="shared" ref="N47" si="26">IFERROR(((I47+J47)/G47),"ND")</f>
        <v>ND</v>
      </c>
      <c r="O47" s="48" t="s">
        <v>83</v>
      </c>
      <c r="P47" s="48"/>
      <c r="Q47" s="49"/>
    </row>
    <row r="48" spans="3:17" ht="41.25" customHeight="1" x14ac:dyDescent="0.25">
      <c r="C48" s="59"/>
      <c r="D48" s="60"/>
      <c r="E48" s="53"/>
      <c r="F48" s="53"/>
      <c r="G48" s="78"/>
      <c r="H48" s="57"/>
      <c r="I48" s="15" t="s">
        <v>21</v>
      </c>
      <c r="J48" s="15" t="s">
        <v>21</v>
      </c>
      <c r="K48" s="15" t="s">
        <v>21</v>
      </c>
      <c r="L48" s="16">
        <v>22</v>
      </c>
      <c r="M48" s="46"/>
      <c r="N48" s="47"/>
      <c r="O48" s="48"/>
      <c r="P48" s="48"/>
      <c r="Q48" s="49"/>
    </row>
    <row r="49" spans="3:17" ht="55.5" customHeight="1" x14ac:dyDescent="0.25">
      <c r="C49" s="75" t="s">
        <v>84</v>
      </c>
      <c r="D49" s="83" t="s">
        <v>85</v>
      </c>
      <c r="E49" s="53" t="s">
        <v>19</v>
      </c>
      <c r="F49" s="53" t="s">
        <v>23</v>
      </c>
      <c r="G49" s="86">
        <f t="shared" ref="G49" si="27">I50+J50+K50+L50</f>
        <v>24</v>
      </c>
      <c r="H49" s="56" t="s">
        <v>24</v>
      </c>
      <c r="I49" s="16">
        <v>6</v>
      </c>
      <c r="J49" s="16">
        <v>6</v>
      </c>
      <c r="K49" s="15" t="s">
        <v>21</v>
      </c>
      <c r="L49" s="15" t="s">
        <v>21</v>
      </c>
      <c r="M49" s="46">
        <f t="shared" ref="M49" si="28">IFERROR(J49/J50,"ND")</f>
        <v>1</v>
      </c>
      <c r="N49" s="47">
        <f t="shared" ref="N49" si="29">IFERROR(((I49+J49)/G49),"ND")</f>
        <v>0.5</v>
      </c>
      <c r="O49" s="48" t="s">
        <v>167</v>
      </c>
      <c r="P49" s="48"/>
      <c r="Q49" s="49"/>
    </row>
    <row r="50" spans="3:17" ht="55.5" customHeight="1" x14ac:dyDescent="0.25">
      <c r="C50" s="59"/>
      <c r="D50" s="60"/>
      <c r="E50" s="53"/>
      <c r="F50" s="53"/>
      <c r="G50" s="87"/>
      <c r="H50" s="57"/>
      <c r="I50" s="16">
        <v>6</v>
      </c>
      <c r="J50" s="16">
        <v>6</v>
      </c>
      <c r="K50" s="16">
        <v>6</v>
      </c>
      <c r="L50" s="16">
        <v>6</v>
      </c>
      <c r="M50" s="46"/>
      <c r="N50" s="47"/>
      <c r="O50" s="48"/>
      <c r="P50" s="48"/>
      <c r="Q50" s="49"/>
    </row>
    <row r="51" spans="3:17" ht="63.75" customHeight="1" x14ac:dyDescent="0.25">
      <c r="C51" s="50" t="s">
        <v>87</v>
      </c>
      <c r="D51" s="48" t="s">
        <v>88</v>
      </c>
      <c r="E51" s="53" t="s">
        <v>19</v>
      </c>
      <c r="F51" s="53" t="s">
        <v>23</v>
      </c>
      <c r="G51" s="64">
        <f t="shared" ref="G51" si="30">I52+J52+K52+L52</f>
        <v>174425991.54000002</v>
      </c>
      <c r="H51" s="56" t="s">
        <v>24</v>
      </c>
      <c r="I51" s="4">
        <v>89275783</v>
      </c>
      <c r="J51" s="4">
        <v>30739586</v>
      </c>
      <c r="K51" s="4" t="s">
        <v>21</v>
      </c>
      <c r="L51" s="4" t="s">
        <v>21</v>
      </c>
      <c r="M51" s="46">
        <f t="shared" ref="M51" si="31">IFERROR(J51/J52,"ND")</f>
        <v>1.1183842238547204</v>
      </c>
      <c r="N51" s="47">
        <f t="shared" ref="N51" si="32">IFERROR(((I51+J51)/G51),"ND")</f>
        <v>0.68805897527306092</v>
      </c>
      <c r="O51" s="101" t="s">
        <v>178</v>
      </c>
      <c r="P51" s="101"/>
      <c r="Q51" s="102"/>
    </row>
    <row r="52" spans="3:17" ht="71.25" customHeight="1" x14ac:dyDescent="0.25">
      <c r="C52" s="51"/>
      <c r="D52" s="52"/>
      <c r="E52" s="53"/>
      <c r="F52" s="53"/>
      <c r="G52" s="65"/>
      <c r="H52" s="57"/>
      <c r="I52" s="4">
        <v>82410605.170000002</v>
      </c>
      <c r="J52" s="4">
        <v>27485711.390000001</v>
      </c>
      <c r="K52" s="4">
        <v>37354916.859999999</v>
      </c>
      <c r="L52" s="4">
        <v>27174758.120000001</v>
      </c>
      <c r="M52" s="46"/>
      <c r="N52" s="47"/>
      <c r="O52" s="101"/>
      <c r="P52" s="101"/>
      <c r="Q52" s="102"/>
    </row>
    <row r="53" spans="3:17" ht="45.75" customHeight="1" x14ac:dyDescent="0.25">
      <c r="C53" s="75" t="s">
        <v>90</v>
      </c>
      <c r="D53" s="83" t="s">
        <v>91</v>
      </c>
      <c r="E53" s="53" t="s">
        <v>19</v>
      </c>
      <c r="F53" s="53" t="s">
        <v>23</v>
      </c>
      <c r="G53" s="64">
        <f t="shared" ref="G53" si="33">I54+J54+K54+L54</f>
        <v>200850160</v>
      </c>
      <c r="H53" s="56" t="s">
        <v>24</v>
      </c>
      <c r="I53" s="4">
        <v>5743758.8099999996</v>
      </c>
      <c r="J53" s="4">
        <v>0</v>
      </c>
      <c r="K53" s="4" t="s">
        <v>21</v>
      </c>
      <c r="L53" s="4" t="s">
        <v>21</v>
      </c>
      <c r="M53" s="46">
        <f t="shared" ref="M53" si="34">IFERROR(J53/J54,"ND")</f>
        <v>0</v>
      </c>
      <c r="N53" s="47">
        <f t="shared" ref="N53" si="35">IFERROR(((I53+J53)/G53),"ND")</f>
        <v>2.8597232932251582E-2</v>
      </c>
      <c r="O53" s="107" t="s">
        <v>152</v>
      </c>
      <c r="P53" s="107"/>
      <c r="Q53" s="108"/>
    </row>
    <row r="54" spans="3:17" ht="51.75" customHeight="1" x14ac:dyDescent="0.25">
      <c r="C54" s="59"/>
      <c r="D54" s="60"/>
      <c r="E54" s="53"/>
      <c r="F54" s="53"/>
      <c r="G54" s="65"/>
      <c r="H54" s="57"/>
      <c r="I54" s="4">
        <v>107057227</v>
      </c>
      <c r="J54" s="4">
        <v>32350661</v>
      </c>
      <c r="K54" s="4">
        <v>34482083</v>
      </c>
      <c r="L54" s="4">
        <v>26960189</v>
      </c>
      <c r="M54" s="46"/>
      <c r="N54" s="47"/>
      <c r="O54" s="107"/>
      <c r="P54" s="107"/>
      <c r="Q54" s="108"/>
    </row>
    <row r="55" spans="3:17" ht="41.25" customHeight="1" x14ac:dyDescent="0.25">
      <c r="C55" s="75" t="s">
        <v>92</v>
      </c>
      <c r="D55" s="83" t="s">
        <v>93</v>
      </c>
      <c r="E55" s="53" t="s">
        <v>19</v>
      </c>
      <c r="F55" s="53" t="s">
        <v>23</v>
      </c>
      <c r="G55" s="77">
        <f t="shared" ref="G55" si="36">I56+J56+K56+L56</f>
        <v>28</v>
      </c>
      <c r="H55" s="56" t="s">
        <v>20</v>
      </c>
      <c r="I55" s="16">
        <v>7</v>
      </c>
      <c r="J55" s="16">
        <v>7</v>
      </c>
      <c r="K55" s="15" t="s">
        <v>21</v>
      </c>
      <c r="L55" s="15" t="s">
        <v>21</v>
      </c>
      <c r="M55" s="46">
        <f t="shared" ref="M55" si="37">IFERROR(J55/J56,"ND")</f>
        <v>1</v>
      </c>
      <c r="N55" s="47">
        <f t="shared" ref="N55" si="38">IFERROR(((I55+J55)/G55),"ND")</f>
        <v>0.5</v>
      </c>
      <c r="O55" s="101" t="s">
        <v>94</v>
      </c>
      <c r="P55" s="101"/>
      <c r="Q55" s="102"/>
    </row>
    <row r="56" spans="3:17" ht="41.25" customHeight="1" x14ac:dyDescent="0.25">
      <c r="C56" s="59"/>
      <c r="D56" s="60"/>
      <c r="E56" s="53"/>
      <c r="F56" s="53"/>
      <c r="G56" s="78"/>
      <c r="H56" s="57"/>
      <c r="I56" s="16">
        <v>7</v>
      </c>
      <c r="J56" s="16">
        <v>7</v>
      </c>
      <c r="K56" s="16">
        <v>7</v>
      </c>
      <c r="L56" s="16">
        <v>7</v>
      </c>
      <c r="M56" s="46"/>
      <c r="N56" s="47"/>
      <c r="O56" s="101"/>
      <c r="P56" s="101"/>
      <c r="Q56" s="102"/>
    </row>
    <row r="57" spans="3:17" ht="62.25" customHeight="1" x14ac:dyDescent="0.25">
      <c r="C57" s="75" t="s">
        <v>95</v>
      </c>
      <c r="D57" s="83" t="s">
        <v>96</v>
      </c>
      <c r="E57" s="53" t="s">
        <v>19</v>
      </c>
      <c r="F57" s="53" t="s">
        <v>23</v>
      </c>
      <c r="G57" s="77">
        <f t="shared" ref="G57:G59" si="39">I58+J58+K58+L58</f>
        <v>12232</v>
      </c>
      <c r="H57" s="56" t="s">
        <v>24</v>
      </c>
      <c r="I57" s="16">
        <v>761</v>
      </c>
      <c r="J57" s="16">
        <v>2802</v>
      </c>
      <c r="K57" s="15" t="s">
        <v>21</v>
      </c>
      <c r="L57" s="15" t="s">
        <v>21</v>
      </c>
      <c r="M57" s="46">
        <f t="shared" ref="M57" si="40">IFERROR(J57/J58,"ND")</f>
        <v>0.65451997196916611</v>
      </c>
      <c r="N57" s="47">
        <f t="shared" ref="N57" si="41">IFERROR(((I57+J57)/G57),"ND")</f>
        <v>0.29128515369522562</v>
      </c>
      <c r="O57" s="105" t="s">
        <v>179</v>
      </c>
      <c r="P57" s="105"/>
      <c r="Q57" s="106"/>
    </row>
    <row r="58" spans="3:17" ht="115.5" customHeight="1" x14ac:dyDescent="0.25">
      <c r="C58" s="59"/>
      <c r="D58" s="60"/>
      <c r="E58" s="53"/>
      <c r="F58" s="53"/>
      <c r="G58" s="78"/>
      <c r="H58" s="57"/>
      <c r="I58" s="16">
        <v>1835</v>
      </c>
      <c r="J58" s="16">
        <v>4281</v>
      </c>
      <c r="K58" s="16">
        <v>4281</v>
      </c>
      <c r="L58" s="16">
        <v>1835</v>
      </c>
      <c r="M58" s="46"/>
      <c r="N58" s="47"/>
      <c r="O58" s="105"/>
      <c r="P58" s="105"/>
      <c r="Q58" s="106"/>
    </row>
    <row r="59" spans="3:17" ht="79.5" customHeight="1" x14ac:dyDescent="0.25">
      <c r="C59" s="75" t="s">
        <v>97</v>
      </c>
      <c r="D59" s="83" t="s">
        <v>98</v>
      </c>
      <c r="E59" s="53" t="s">
        <v>19</v>
      </c>
      <c r="F59" s="53" t="s">
        <v>23</v>
      </c>
      <c r="G59" s="77">
        <f t="shared" si="39"/>
        <v>12232</v>
      </c>
      <c r="H59" s="56" t="s">
        <v>24</v>
      </c>
      <c r="I59" s="16">
        <v>761</v>
      </c>
      <c r="J59" s="16">
        <v>2802</v>
      </c>
      <c r="K59" s="15" t="s">
        <v>21</v>
      </c>
      <c r="L59" s="15" t="s">
        <v>21</v>
      </c>
      <c r="M59" s="46">
        <f t="shared" ref="M59" si="42">IFERROR(J59/J60,"ND")</f>
        <v>0.65451997196916611</v>
      </c>
      <c r="N59" s="47">
        <f t="shared" ref="N59" si="43">IFERROR(((I59+J59)/G59),"ND")</f>
        <v>0.29128515369522562</v>
      </c>
      <c r="O59" s="105" t="s">
        <v>179</v>
      </c>
      <c r="P59" s="105"/>
      <c r="Q59" s="106"/>
    </row>
    <row r="60" spans="3:17" ht="99" customHeight="1" x14ac:dyDescent="0.25">
      <c r="C60" s="59"/>
      <c r="D60" s="60"/>
      <c r="E60" s="53"/>
      <c r="F60" s="53"/>
      <c r="G60" s="78"/>
      <c r="H60" s="57"/>
      <c r="I60" s="16">
        <v>1835</v>
      </c>
      <c r="J60" s="16">
        <v>4281</v>
      </c>
      <c r="K60" s="16">
        <v>4281</v>
      </c>
      <c r="L60" s="16">
        <v>1835</v>
      </c>
      <c r="M60" s="46"/>
      <c r="N60" s="47"/>
      <c r="O60" s="105"/>
      <c r="P60" s="105"/>
      <c r="Q60" s="106"/>
    </row>
    <row r="61" spans="3:17" ht="49.5" customHeight="1" x14ac:dyDescent="0.25">
      <c r="C61" s="75" t="s">
        <v>99</v>
      </c>
      <c r="D61" s="83" t="s">
        <v>100</v>
      </c>
      <c r="E61" s="53" t="s">
        <v>19</v>
      </c>
      <c r="F61" s="53" t="s">
        <v>23</v>
      </c>
      <c r="G61" s="77">
        <f t="shared" ref="G61" si="44">I62+J62+K62+L62</f>
        <v>2870689.87</v>
      </c>
      <c r="H61" s="56" t="s">
        <v>24</v>
      </c>
      <c r="I61" s="16">
        <v>122060.15</v>
      </c>
      <c r="J61" s="16">
        <v>839545</v>
      </c>
      <c r="K61" s="15" t="s">
        <v>21</v>
      </c>
      <c r="L61" s="15" t="s">
        <v>21</v>
      </c>
      <c r="M61" s="46">
        <f t="shared" ref="M61" si="45">IFERROR(J61/J62,"ND")</f>
        <v>1.0412695450204819</v>
      </c>
      <c r="N61" s="47">
        <f t="shared" ref="N61" si="46">IFERROR(((I61+J61)/G61),"ND")</f>
        <v>0.33497354069807617</v>
      </c>
      <c r="O61" s="105" t="s">
        <v>180</v>
      </c>
      <c r="P61" s="105"/>
      <c r="Q61" s="106"/>
    </row>
    <row r="62" spans="3:17" ht="51.75" customHeight="1" x14ac:dyDescent="0.25">
      <c r="C62" s="59"/>
      <c r="D62" s="60"/>
      <c r="E62" s="53"/>
      <c r="F62" s="53"/>
      <c r="G62" s="78"/>
      <c r="H62" s="57"/>
      <c r="I62" s="16">
        <v>557742</v>
      </c>
      <c r="J62" s="16">
        <v>806270.58</v>
      </c>
      <c r="K62" s="16">
        <v>466045.14</v>
      </c>
      <c r="L62" s="16">
        <v>1040632.15</v>
      </c>
      <c r="M62" s="46"/>
      <c r="N62" s="47"/>
      <c r="O62" s="105"/>
      <c r="P62" s="105"/>
      <c r="Q62" s="106"/>
    </row>
    <row r="63" spans="3:17" ht="53.25" customHeight="1" x14ac:dyDescent="0.25">
      <c r="C63" s="75" t="s">
        <v>102</v>
      </c>
      <c r="D63" s="83" t="s">
        <v>103</v>
      </c>
      <c r="E63" s="53" t="s">
        <v>19</v>
      </c>
      <c r="F63" s="53" t="s">
        <v>23</v>
      </c>
      <c r="G63" s="77">
        <f t="shared" ref="G63" si="47">I64+J64+K64+L64</f>
        <v>9203.9599999999991</v>
      </c>
      <c r="H63" s="56" t="s">
        <v>24</v>
      </c>
      <c r="I63" s="16">
        <v>752</v>
      </c>
      <c r="J63" s="16">
        <v>1927.78</v>
      </c>
      <c r="K63" s="15" t="s">
        <v>21</v>
      </c>
      <c r="L63" s="15" t="s">
        <v>21</v>
      </c>
      <c r="M63" s="46">
        <f t="shared" ref="M63" si="48">IFERROR(J63/J64,"ND")</f>
        <v>0.6168876259595969</v>
      </c>
      <c r="N63" s="47">
        <f t="shared" ref="N63" si="49">IFERROR(((I63+J63)/G63),"ND")</f>
        <v>0.29115511149548673</v>
      </c>
      <c r="O63" s="101" t="s">
        <v>153</v>
      </c>
      <c r="P63" s="101"/>
      <c r="Q63" s="102"/>
    </row>
    <row r="64" spans="3:17" ht="60.75" customHeight="1" x14ac:dyDescent="0.25">
      <c r="C64" s="59"/>
      <c r="D64" s="60"/>
      <c r="E64" s="53"/>
      <c r="F64" s="53"/>
      <c r="G64" s="78"/>
      <c r="H64" s="57"/>
      <c r="I64" s="16">
        <v>1412.81</v>
      </c>
      <c r="J64" s="16">
        <v>3125.01</v>
      </c>
      <c r="K64" s="16">
        <v>3189.17</v>
      </c>
      <c r="L64" s="16">
        <v>1476.97</v>
      </c>
      <c r="M64" s="46"/>
      <c r="N64" s="47"/>
      <c r="O64" s="101"/>
      <c r="P64" s="101"/>
      <c r="Q64" s="102"/>
    </row>
    <row r="65" spans="3:17" ht="59.25" customHeight="1" x14ac:dyDescent="0.25">
      <c r="C65" s="50" t="s">
        <v>104</v>
      </c>
      <c r="D65" s="48" t="s">
        <v>105</v>
      </c>
      <c r="E65" s="53" t="s">
        <v>19</v>
      </c>
      <c r="F65" s="53" t="s">
        <v>23</v>
      </c>
      <c r="G65" s="77">
        <f t="shared" ref="G65" si="50">I66+J66+K66+L66</f>
        <v>18900</v>
      </c>
      <c r="H65" s="56" t="s">
        <v>24</v>
      </c>
      <c r="I65" s="16">
        <v>156</v>
      </c>
      <c r="J65" s="16">
        <v>4066</v>
      </c>
      <c r="K65" s="15" t="s">
        <v>21</v>
      </c>
      <c r="L65" s="15" t="s">
        <v>21</v>
      </c>
      <c r="M65" s="46">
        <f>IFERROR(J65/J66,"ND")</f>
        <v>1.4342151675485009</v>
      </c>
      <c r="N65" s="47">
        <f>IFERROR(((I65+J65)/G65),"ND")</f>
        <v>0.22338624338624338</v>
      </c>
      <c r="O65" s="103" t="s">
        <v>162</v>
      </c>
      <c r="P65" s="103"/>
      <c r="Q65" s="104"/>
    </row>
    <row r="66" spans="3:17" ht="51" customHeight="1" x14ac:dyDescent="0.25">
      <c r="C66" s="51"/>
      <c r="D66" s="52"/>
      <c r="E66" s="53"/>
      <c r="F66" s="53"/>
      <c r="G66" s="78"/>
      <c r="H66" s="57"/>
      <c r="I66" s="16">
        <v>2835</v>
      </c>
      <c r="J66" s="16">
        <v>2835</v>
      </c>
      <c r="K66" s="16">
        <v>7560</v>
      </c>
      <c r="L66" s="16">
        <v>5670</v>
      </c>
      <c r="M66" s="46"/>
      <c r="N66" s="47"/>
      <c r="O66" s="103"/>
      <c r="P66" s="103"/>
      <c r="Q66" s="104"/>
    </row>
    <row r="67" spans="3:17" ht="55.5" customHeight="1" x14ac:dyDescent="0.25">
      <c r="C67" s="75" t="s">
        <v>107</v>
      </c>
      <c r="D67" s="83" t="s">
        <v>108</v>
      </c>
      <c r="E67" s="53" t="s">
        <v>19</v>
      </c>
      <c r="F67" s="53" t="s">
        <v>23</v>
      </c>
      <c r="G67" s="77">
        <f t="shared" ref="G67" si="51">I68+J68+K68+L68</f>
        <v>4815</v>
      </c>
      <c r="H67" s="56" t="s">
        <v>24</v>
      </c>
      <c r="I67" s="16">
        <v>93</v>
      </c>
      <c r="J67" s="16">
        <v>2851</v>
      </c>
      <c r="K67" s="15" t="s">
        <v>21</v>
      </c>
      <c r="L67" s="15" t="s">
        <v>21</v>
      </c>
      <c r="M67" s="46">
        <f t="shared" ref="M67" si="52">IFERROR(J67/J68,"ND")</f>
        <v>3.9432918395573999</v>
      </c>
      <c r="N67" s="47">
        <f t="shared" ref="N67" si="53">IFERROR(((I67+J67)/G67),"ND")</f>
        <v>0.61142263759086191</v>
      </c>
      <c r="O67" s="48" t="s">
        <v>163</v>
      </c>
      <c r="P67" s="48"/>
      <c r="Q67" s="49"/>
    </row>
    <row r="68" spans="3:17" ht="54" customHeight="1" x14ac:dyDescent="0.25">
      <c r="C68" s="59"/>
      <c r="D68" s="60"/>
      <c r="E68" s="53"/>
      <c r="F68" s="53"/>
      <c r="G68" s="78"/>
      <c r="H68" s="57"/>
      <c r="I68" s="16">
        <v>722</v>
      </c>
      <c r="J68" s="16">
        <v>723</v>
      </c>
      <c r="K68" s="16">
        <v>1926</v>
      </c>
      <c r="L68" s="16">
        <v>1444</v>
      </c>
      <c r="M68" s="46"/>
      <c r="N68" s="47"/>
      <c r="O68" s="48"/>
      <c r="P68" s="48"/>
      <c r="Q68" s="49"/>
    </row>
    <row r="69" spans="3:17" ht="50.25" customHeight="1" x14ac:dyDescent="0.25">
      <c r="C69" s="75" t="s">
        <v>110</v>
      </c>
      <c r="D69" s="83" t="s">
        <v>111</v>
      </c>
      <c r="E69" s="53" t="s">
        <v>19</v>
      </c>
      <c r="F69" s="53" t="s">
        <v>23</v>
      </c>
      <c r="G69" s="77">
        <f t="shared" ref="G69" si="54">I70+J70+K70+L70</f>
        <v>125</v>
      </c>
      <c r="H69" s="56" t="s">
        <v>24</v>
      </c>
      <c r="I69" s="16">
        <v>27</v>
      </c>
      <c r="J69" s="16">
        <v>25</v>
      </c>
      <c r="K69" s="15" t="s">
        <v>21</v>
      </c>
      <c r="L69" s="15" t="s">
        <v>21</v>
      </c>
      <c r="M69" s="46">
        <f t="shared" ref="M69" si="55">IFERROR(J69/J70,"ND")</f>
        <v>0.8928571428571429</v>
      </c>
      <c r="N69" s="47">
        <f t="shared" ref="N69" si="56">IFERROR(((I69+J69)/G69),"ND")</f>
        <v>0.41599999999999998</v>
      </c>
      <c r="O69" s="48" t="s">
        <v>161</v>
      </c>
      <c r="P69" s="48"/>
      <c r="Q69" s="49"/>
    </row>
    <row r="70" spans="3:17" ht="48" customHeight="1" x14ac:dyDescent="0.25">
      <c r="C70" s="59"/>
      <c r="D70" s="60"/>
      <c r="E70" s="53"/>
      <c r="F70" s="53"/>
      <c r="G70" s="78"/>
      <c r="H70" s="57"/>
      <c r="I70" s="16">
        <v>28</v>
      </c>
      <c r="J70" s="16">
        <v>28</v>
      </c>
      <c r="K70" s="16">
        <v>34</v>
      </c>
      <c r="L70" s="16">
        <v>35</v>
      </c>
      <c r="M70" s="46"/>
      <c r="N70" s="47"/>
      <c r="O70" s="48"/>
      <c r="P70" s="48"/>
      <c r="Q70" s="49"/>
    </row>
    <row r="71" spans="3:17" ht="75" customHeight="1" x14ac:dyDescent="0.25">
      <c r="C71" s="50" t="s">
        <v>113</v>
      </c>
      <c r="D71" s="48" t="s">
        <v>114</v>
      </c>
      <c r="E71" s="53" t="s">
        <v>19</v>
      </c>
      <c r="F71" s="53" t="s">
        <v>23</v>
      </c>
      <c r="G71" s="77">
        <f t="shared" ref="G71" si="57">I72+J72+K72+L72</f>
        <v>142639</v>
      </c>
      <c r="H71" s="56" t="s">
        <v>24</v>
      </c>
      <c r="I71" s="16">
        <v>35795</v>
      </c>
      <c r="J71" s="16">
        <v>36823</v>
      </c>
      <c r="K71" s="15" t="s">
        <v>21</v>
      </c>
      <c r="L71" s="15" t="s">
        <v>21</v>
      </c>
      <c r="M71" s="46">
        <f>IFERROR(J71/J72,"ND")</f>
        <v>1.0121213787037546</v>
      </c>
      <c r="N71" s="47">
        <f>IFERROR(((I71+J71)/G71),"ND")</f>
        <v>0.50910340089316386</v>
      </c>
      <c r="O71" s="48" t="s">
        <v>166</v>
      </c>
      <c r="P71" s="48"/>
      <c r="Q71" s="49"/>
    </row>
    <row r="72" spans="3:17" ht="107.25" customHeight="1" x14ac:dyDescent="0.25">
      <c r="C72" s="51"/>
      <c r="D72" s="52"/>
      <c r="E72" s="53"/>
      <c r="F72" s="53"/>
      <c r="G72" s="78"/>
      <c r="H72" s="57"/>
      <c r="I72" s="16">
        <v>37569</v>
      </c>
      <c r="J72" s="16">
        <v>36382</v>
      </c>
      <c r="K72" s="16">
        <v>31833</v>
      </c>
      <c r="L72" s="16">
        <v>36855</v>
      </c>
      <c r="M72" s="46"/>
      <c r="N72" s="47"/>
      <c r="O72" s="48"/>
      <c r="P72" s="48"/>
      <c r="Q72" s="49"/>
    </row>
    <row r="73" spans="3:17" ht="75.75" customHeight="1" x14ac:dyDescent="0.25">
      <c r="C73" s="75" t="s">
        <v>159</v>
      </c>
      <c r="D73" s="83" t="s">
        <v>116</v>
      </c>
      <c r="E73" s="53" t="s">
        <v>19</v>
      </c>
      <c r="F73" s="53" t="s">
        <v>23</v>
      </c>
      <c r="G73" s="77">
        <f t="shared" ref="G73" si="58">I74+J74+K74+L74</f>
        <v>142310</v>
      </c>
      <c r="H73" s="56" t="s">
        <v>24</v>
      </c>
      <c r="I73" s="16">
        <v>35759</v>
      </c>
      <c r="J73" s="16">
        <v>36772</v>
      </c>
      <c r="K73" s="15" t="s">
        <v>21</v>
      </c>
      <c r="L73" s="15" t="s">
        <v>21</v>
      </c>
      <c r="M73" s="46">
        <f t="shared" ref="M73" si="59">IFERROR(J73/J74,"ND")</f>
        <v>1.0132260553289982</v>
      </c>
      <c r="N73" s="47">
        <f t="shared" ref="N73" si="60">IFERROR(((I73+J73)/G73),"ND")</f>
        <v>0.50966903239406924</v>
      </c>
      <c r="O73" s="48" t="s">
        <v>164</v>
      </c>
      <c r="P73" s="48"/>
      <c r="Q73" s="49"/>
    </row>
    <row r="74" spans="3:17" ht="93" customHeight="1" x14ac:dyDescent="0.25">
      <c r="C74" s="59"/>
      <c r="D74" s="60"/>
      <c r="E74" s="53"/>
      <c r="F74" s="53"/>
      <c r="G74" s="78"/>
      <c r="H74" s="57"/>
      <c r="I74" s="16">
        <v>37479</v>
      </c>
      <c r="J74" s="16">
        <v>36292</v>
      </c>
      <c r="K74" s="16">
        <v>31758</v>
      </c>
      <c r="L74" s="16">
        <v>36781</v>
      </c>
      <c r="M74" s="46"/>
      <c r="N74" s="47"/>
      <c r="O74" s="48"/>
      <c r="P74" s="48"/>
      <c r="Q74" s="49"/>
    </row>
    <row r="75" spans="3:17" ht="89.25" customHeight="1" x14ac:dyDescent="0.25">
      <c r="C75" s="75" t="s">
        <v>160</v>
      </c>
      <c r="D75" s="83" t="s">
        <v>118</v>
      </c>
      <c r="E75" s="53" t="s">
        <v>19</v>
      </c>
      <c r="F75" s="53" t="s">
        <v>23</v>
      </c>
      <c r="G75" s="77">
        <f t="shared" ref="G75" si="61">I76+J76+K76+L76</f>
        <v>329</v>
      </c>
      <c r="H75" s="56" t="s">
        <v>24</v>
      </c>
      <c r="I75" s="16">
        <v>36</v>
      </c>
      <c r="J75" s="16">
        <v>51</v>
      </c>
      <c r="K75" s="15" t="s">
        <v>21</v>
      </c>
      <c r="L75" s="15" t="s">
        <v>21</v>
      </c>
      <c r="M75" s="46">
        <f t="shared" ref="M75" si="62">IFERROR(J75/J76,"ND")</f>
        <v>0.56666666666666665</v>
      </c>
      <c r="N75" s="47">
        <f t="shared" ref="N75" si="63">IFERROR(((I75+J75)/G75),"ND")</f>
        <v>0.26443768996960487</v>
      </c>
      <c r="O75" s="48" t="s">
        <v>165</v>
      </c>
      <c r="P75" s="48"/>
      <c r="Q75" s="49"/>
    </row>
    <row r="76" spans="3:17" ht="107.25" customHeight="1" x14ac:dyDescent="0.25">
      <c r="C76" s="59"/>
      <c r="D76" s="60"/>
      <c r="E76" s="53"/>
      <c r="F76" s="53"/>
      <c r="G76" s="78"/>
      <c r="H76" s="57"/>
      <c r="I76" s="16">
        <v>90</v>
      </c>
      <c r="J76" s="16">
        <v>90</v>
      </c>
      <c r="K76" s="16">
        <v>75</v>
      </c>
      <c r="L76" s="16">
        <v>74</v>
      </c>
      <c r="M76" s="46"/>
      <c r="N76" s="47"/>
      <c r="O76" s="48"/>
      <c r="P76" s="48"/>
      <c r="Q76" s="49"/>
    </row>
    <row r="77" spans="3:17" ht="41.25" customHeight="1" x14ac:dyDescent="0.25">
      <c r="C77" s="50" t="s">
        <v>120</v>
      </c>
      <c r="D77" s="48" t="s">
        <v>121</v>
      </c>
      <c r="E77" s="53" t="s">
        <v>19</v>
      </c>
      <c r="F77" s="53" t="s">
        <v>23</v>
      </c>
      <c r="G77" s="77">
        <f t="shared" ref="G77" si="64">I78+J78+K78+L78</f>
        <v>5627</v>
      </c>
      <c r="H77" s="56" t="s">
        <v>24</v>
      </c>
      <c r="I77" s="16">
        <v>1275</v>
      </c>
      <c r="J77" s="16">
        <v>1474</v>
      </c>
      <c r="K77" s="15" t="s">
        <v>21</v>
      </c>
      <c r="L77" s="15" t="s">
        <v>21</v>
      </c>
      <c r="M77" s="90">
        <f>IFERROR(J77/J78,"ND")</f>
        <v>1.0483641536273116</v>
      </c>
      <c r="N77" s="91">
        <f>IFERROR(((I77+J77)/G77),"ND")</f>
        <v>0.48853740892127245</v>
      </c>
      <c r="O77" s="48" t="s">
        <v>171</v>
      </c>
      <c r="P77" s="48"/>
      <c r="Q77" s="49"/>
    </row>
    <row r="78" spans="3:17" ht="41.25" customHeight="1" x14ac:dyDescent="0.25">
      <c r="C78" s="51"/>
      <c r="D78" s="52"/>
      <c r="E78" s="53"/>
      <c r="F78" s="53"/>
      <c r="G78" s="78"/>
      <c r="H78" s="57"/>
      <c r="I78" s="16">
        <v>1408</v>
      </c>
      <c r="J78" s="16">
        <v>1406</v>
      </c>
      <c r="K78" s="16">
        <v>1406</v>
      </c>
      <c r="L78" s="16">
        <v>1407</v>
      </c>
      <c r="M78" s="39"/>
      <c r="N78" s="41"/>
      <c r="O78" s="48"/>
      <c r="P78" s="48"/>
      <c r="Q78" s="49"/>
    </row>
    <row r="79" spans="3:17" ht="41.25" customHeight="1" x14ac:dyDescent="0.25">
      <c r="C79" s="75" t="s">
        <v>123</v>
      </c>
      <c r="D79" s="83" t="s">
        <v>124</v>
      </c>
      <c r="E79" s="53" t="s">
        <v>19</v>
      </c>
      <c r="F79" s="53" t="s">
        <v>23</v>
      </c>
      <c r="G79" s="77">
        <f t="shared" ref="G79" si="65">I80+J80+K80+L80</f>
        <v>5600</v>
      </c>
      <c r="H79" s="56" t="s">
        <v>24</v>
      </c>
      <c r="I79" s="16">
        <v>1267</v>
      </c>
      <c r="J79" s="16">
        <v>1468</v>
      </c>
      <c r="K79" s="15" t="s">
        <v>21</v>
      </c>
      <c r="L79" s="15" t="s">
        <v>21</v>
      </c>
      <c r="M79" s="90">
        <f t="shared" ref="M79" si="66">IFERROR(J79/J80,"ND")</f>
        <v>1.0485714285714285</v>
      </c>
      <c r="N79" s="91">
        <f t="shared" ref="N79" si="67">IFERROR(((I79+J79)/G79),"ND")</f>
        <v>0.48839285714285713</v>
      </c>
      <c r="O79" s="48" t="s">
        <v>173</v>
      </c>
      <c r="P79" s="48"/>
      <c r="Q79" s="49"/>
    </row>
    <row r="80" spans="3:17" ht="48" customHeight="1" x14ac:dyDescent="0.25">
      <c r="C80" s="59"/>
      <c r="D80" s="60"/>
      <c r="E80" s="53"/>
      <c r="F80" s="53"/>
      <c r="G80" s="78"/>
      <c r="H80" s="57"/>
      <c r="I80" s="16">
        <v>1400</v>
      </c>
      <c r="J80" s="16">
        <v>1400</v>
      </c>
      <c r="K80" s="16">
        <v>1400</v>
      </c>
      <c r="L80" s="16">
        <v>1400</v>
      </c>
      <c r="M80" s="39"/>
      <c r="N80" s="41"/>
      <c r="O80" s="48"/>
      <c r="P80" s="48"/>
      <c r="Q80" s="49"/>
    </row>
    <row r="81" spans="3:17" ht="41.25" customHeight="1" x14ac:dyDescent="0.25">
      <c r="C81" s="75" t="s">
        <v>126</v>
      </c>
      <c r="D81" s="83" t="s">
        <v>127</v>
      </c>
      <c r="E81" s="53" t="s">
        <v>19</v>
      </c>
      <c r="F81" s="53" t="s">
        <v>23</v>
      </c>
      <c r="G81" s="77">
        <f t="shared" ref="G81" si="68">I82+J82+K82+L82</f>
        <v>27</v>
      </c>
      <c r="H81" s="56" t="s">
        <v>24</v>
      </c>
      <c r="I81" s="16">
        <v>8</v>
      </c>
      <c r="J81" s="16">
        <v>6</v>
      </c>
      <c r="K81" s="15" t="s">
        <v>21</v>
      </c>
      <c r="L81" s="15" t="s">
        <v>21</v>
      </c>
      <c r="M81" s="90">
        <f t="shared" ref="M81" si="69">IFERROR(J81/J82,"ND")</f>
        <v>1</v>
      </c>
      <c r="N81" s="91">
        <f t="shared" ref="N81" si="70">IFERROR(((I81+J81)/G81),"ND")</f>
        <v>0.51851851851851849</v>
      </c>
      <c r="O81" s="48" t="s">
        <v>172</v>
      </c>
      <c r="P81" s="48"/>
      <c r="Q81" s="49"/>
    </row>
    <row r="82" spans="3:17" ht="41.25" customHeight="1" x14ac:dyDescent="0.25">
      <c r="C82" s="59"/>
      <c r="D82" s="60"/>
      <c r="E82" s="53"/>
      <c r="F82" s="53"/>
      <c r="G82" s="78"/>
      <c r="H82" s="57"/>
      <c r="I82" s="16">
        <v>8</v>
      </c>
      <c r="J82" s="16">
        <v>6</v>
      </c>
      <c r="K82" s="16">
        <v>6</v>
      </c>
      <c r="L82" s="16">
        <v>7</v>
      </c>
      <c r="M82" s="39"/>
      <c r="N82" s="41"/>
      <c r="O82" s="48"/>
      <c r="P82" s="48"/>
      <c r="Q82" s="49"/>
    </row>
    <row r="83" spans="3:17" ht="48" customHeight="1" x14ac:dyDescent="0.25">
      <c r="C83" s="75" t="s">
        <v>129</v>
      </c>
      <c r="D83" s="83" t="s">
        <v>130</v>
      </c>
      <c r="E83" s="53" t="s">
        <v>26</v>
      </c>
      <c r="F83" s="53" t="s">
        <v>23</v>
      </c>
      <c r="G83" s="77">
        <v>480</v>
      </c>
      <c r="H83" s="56" t="s">
        <v>20</v>
      </c>
      <c r="I83" s="16">
        <v>27</v>
      </c>
      <c r="J83" s="16">
        <v>31</v>
      </c>
      <c r="K83" s="15" t="s">
        <v>21</v>
      </c>
      <c r="L83" s="15" t="s">
        <v>21</v>
      </c>
      <c r="M83" s="90">
        <f t="shared" ref="M83:M91" si="71">IFERROR(J83/J84,"ND")</f>
        <v>0.25833333333333336</v>
      </c>
      <c r="N83" s="91">
        <f t="shared" ref="N83:N91" si="72">IFERROR(((I83+J83)/G83),"ND")</f>
        <v>0.12083333333333333</v>
      </c>
      <c r="O83" s="84" t="s">
        <v>174</v>
      </c>
      <c r="P83" s="84"/>
      <c r="Q83" s="85"/>
    </row>
    <row r="84" spans="3:17" ht="45" customHeight="1" x14ac:dyDescent="0.25">
      <c r="C84" s="59"/>
      <c r="D84" s="60"/>
      <c r="E84" s="53"/>
      <c r="F84" s="53"/>
      <c r="G84" s="78"/>
      <c r="H84" s="57"/>
      <c r="I84" s="16">
        <v>120</v>
      </c>
      <c r="J84" s="16">
        <v>120</v>
      </c>
      <c r="K84" s="16">
        <v>120</v>
      </c>
      <c r="L84" s="16">
        <v>120</v>
      </c>
      <c r="M84" s="39"/>
      <c r="N84" s="41"/>
      <c r="O84" s="84"/>
      <c r="P84" s="84"/>
      <c r="Q84" s="85"/>
    </row>
    <row r="85" spans="3:17" ht="51.75" customHeight="1" x14ac:dyDescent="0.25">
      <c r="C85" s="50" t="s">
        <v>132</v>
      </c>
      <c r="D85" s="48" t="s">
        <v>133</v>
      </c>
      <c r="E85" s="53" t="s">
        <v>19</v>
      </c>
      <c r="F85" s="53" t="s">
        <v>23</v>
      </c>
      <c r="G85" s="64">
        <f t="shared" ref="G85" si="73">I86+J86+K86+L86</f>
        <v>6468109767</v>
      </c>
      <c r="H85" s="56" t="s">
        <v>24</v>
      </c>
      <c r="I85" s="4">
        <v>2621912959.5799999</v>
      </c>
      <c r="J85" s="4">
        <v>0</v>
      </c>
      <c r="K85" s="4" t="s">
        <v>21</v>
      </c>
      <c r="L85" s="4" t="s">
        <v>21</v>
      </c>
      <c r="M85" s="90">
        <f t="shared" si="71"/>
        <v>0</v>
      </c>
      <c r="N85" s="91">
        <f t="shared" si="72"/>
        <v>0.40535999759263208</v>
      </c>
      <c r="O85" s="48" t="s">
        <v>154</v>
      </c>
      <c r="P85" s="48"/>
      <c r="Q85" s="49"/>
    </row>
    <row r="86" spans="3:17" ht="82.5" customHeight="1" x14ac:dyDescent="0.25">
      <c r="C86" s="51"/>
      <c r="D86" s="52"/>
      <c r="E86" s="53"/>
      <c r="F86" s="53"/>
      <c r="G86" s="65"/>
      <c r="H86" s="57"/>
      <c r="I86" s="4">
        <v>2295241767.0599999</v>
      </c>
      <c r="J86" s="4">
        <v>1465834849.9300001</v>
      </c>
      <c r="K86" s="4">
        <v>1389209590.3499999</v>
      </c>
      <c r="L86" s="4">
        <v>1317823559.6600001</v>
      </c>
      <c r="M86" s="39"/>
      <c r="N86" s="41"/>
      <c r="O86" s="48"/>
      <c r="P86" s="48"/>
      <c r="Q86" s="49"/>
    </row>
    <row r="87" spans="3:17" ht="41.25" customHeight="1" x14ac:dyDescent="0.25">
      <c r="C87" s="75" t="s">
        <v>135</v>
      </c>
      <c r="D87" s="83" t="s">
        <v>136</v>
      </c>
      <c r="E87" s="53" t="s">
        <v>19</v>
      </c>
      <c r="F87" s="53" t="s">
        <v>23</v>
      </c>
      <c r="G87" s="64">
        <f t="shared" ref="G87" si="74">I88+J88+K88+L88</f>
        <v>971094383.00000012</v>
      </c>
      <c r="H87" s="56" t="s">
        <v>24</v>
      </c>
      <c r="I87" s="4">
        <v>786880223</v>
      </c>
      <c r="J87" s="4">
        <v>0</v>
      </c>
      <c r="K87" s="4" t="s">
        <v>21</v>
      </c>
      <c r="L87" s="4" t="s">
        <v>21</v>
      </c>
      <c r="M87" s="90">
        <f t="shared" si="71"/>
        <v>0</v>
      </c>
      <c r="N87" s="91">
        <f t="shared" si="72"/>
        <v>0.8103025172168048</v>
      </c>
      <c r="O87" s="99" t="s">
        <v>176</v>
      </c>
      <c r="P87" s="99"/>
      <c r="Q87" s="100"/>
    </row>
    <row r="88" spans="3:17" ht="41.25" customHeight="1" x14ac:dyDescent="0.25">
      <c r="C88" s="59"/>
      <c r="D88" s="60"/>
      <c r="E88" s="53"/>
      <c r="F88" s="53"/>
      <c r="G88" s="65"/>
      <c r="H88" s="57"/>
      <c r="I88" s="4">
        <v>690990970.95000005</v>
      </c>
      <c r="J88" s="4">
        <v>102497259.34</v>
      </c>
      <c r="K88" s="4">
        <v>82887535.840000004</v>
      </c>
      <c r="L88" s="4">
        <v>94718616.870000005</v>
      </c>
      <c r="M88" s="39"/>
      <c r="N88" s="41"/>
      <c r="O88" s="99"/>
      <c r="P88" s="99"/>
      <c r="Q88" s="100"/>
    </row>
    <row r="89" spans="3:17" ht="105.75" customHeight="1" x14ac:dyDescent="0.25">
      <c r="C89" s="75" t="s">
        <v>138</v>
      </c>
      <c r="D89" s="83" t="s">
        <v>139</v>
      </c>
      <c r="E89" s="53" t="s">
        <v>19</v>
      </c>
      <c r="F89" s="53" t="s">
        <v>23</v>
      </c>
      <c r="G89" s="77">
        <f t="shared" ref="G89" si="75">I90+J90+K90+L90</f>
        <v>19074</v>
      </c>
      <c r="H89" s="56" t="s">
        <v>24</v>
      </c>
      <c r="I89" s="16">
        <v>10607</v>
      </c>
      <c r="J89" s="16">
        <v>3724</v>
      </c>
      <c r="K89" s="15" t="s">
        <v>21</v>
      </c>
      <c r="L89" s="15" t="s">
        <v>21</v>
      </c>
      <c r="M89" s="90">
        <f t="shared" si="71"/>
        <v>0.57072796934865899</v>
      </c>
      <c r="N89" s="91">
        <f t="shared" si="72"/>
        <v>0.75133689839572193</v>
      </c>
      <c r="O89" s="99" t="s">
        <v>175</v>
      </c>
      <c r="P89" s="99"/>
      <c r="Q89" s="100"/>
    </row>
    <row r="90" spans="3:17" ht="90.75" customHeight="1" x14ac:dyDescent="0.25">
      <c r="C90" s="59"/>
      <c r="D90" s="60"/>
      <c r="E90" s="53"/>
      <c r="F90" s="53"/>
      <c r="G90" s="78"/>
      <c r="H90" s="57"/>
      <c r="I90" s="16">
        <v>10260</v>
      </c>
      <c r="J90" s="16">
        <v>6525</v>
      </c>
      <c r="K90" s="16">
        <v>1335</v>
      </c>
      <c r="L90" s="16">
        <v>954</v>
      </c>
      <c r="M90" s="39"/>
      <c r="N90" s="41"/>
      <c r="O90" s="99"/>
      <c r="P90" s="99"/>
      <c r="Q90" s="100"/>
    </row>
    <row r="91" spans="3:17" ht="80.25" customHeight="1" x14ac:dyDescent="0.25">
      <c r="C91" s="75" t="s">
        <v>141</v>
      </c>
      <c r="D91" s="83" t="s">
        <v>142</v>
      </c>
      <c r="E91" s="53" t="s">
        <v>19</v>
      </c>
      <c r="F91" s="53" t="s">
        <v>23</v>
      </c>
      <c r="G91" s="77">
        <f t="shared" ref="G91" si="76">I92+J92+K92+L92</f>
        <v>4</v>
      </c>
      <c r="H91" s="56" t="s">
        <v>24</v>
      </c>
      <c r="I91" s="16">
        <v>1</v>
      </c>
      <c r="J91" s="16">
        <v>1</v>
      </c>
      <c r="K91" s="15" t="s">
        <v>21</v>
      </c>
      <c r="L91" s="15" t="s">
        <v>21</v>
      </c>
      <c r="M91" s="90">
        <f t="shared" si="71"/>
        <v>1</v>
      </c>
      <c r="N91" s="91">
        <f t="shared" si="72"/>
        <v>0.5</v>
      </c>
      <c r="O91" s="48" t="s">
        <v>177</v>
      </c>
      <c r="P91" s="48"/>
      <c r="Q91" s="49"/>
    </row>
    <row r="92" spans="3:17" ht="82.5" customHeight="1" thickBot="1" x14ac:dyDescent="0.3">
      <c r="C92" s="94"/>
      <c r="D92" s="95"/>
      <c r="E92" s="96"/>
      <c r="F92" s="96"/>
      <c r="G92" s="97"/>
      <c r="H92" s="98"/>
      <c r="I92" s="17">
        <v>1</v>
      </c>
      <c r="J92" s="17">
        <v>1</v>
      </c>
      <c r="K92" s="17">
        <v>1</v>
      </c>
      <c r="L92" s="17">
        <v>1</v>
      </c>
      <c r="M92" s="39"/>
      <c r="N92" s="41"/>
      <c r="O92" s="92"/>
      <c r="P92" s="92"/>
      <c r="Q92" s="93"/>
    </row>
    <row r="93" spans="3:17" ht="15.75" customHeight="1" x14ac:dyDescent="0.25">
      <c r="C93" s="10"/>
      <c r="D93" s="10"/>
      <c r="E93" s="10"/>
      <c r="F93" s="10"/>
      <c r="G93" s="10"/>
      <c r="H93" s="10"/>
      <c r="I93" s="18"/>
      <c r="J93" s="10"/>
      <c r="K93" s="10"/>
      <c r="L93" s="10"/>
      <c r="M93" s="19"/>
      <c r="N93" s="19"/>
      <c r="O93" s="10"/>
      <c r="P93" s="10"/>
      <c r="Q93" s="10"/>
    </row>
    <row r="94" spans="3:17" x14ac:dyDescent="0.25">
      <c r="C94" s="10"/>
      <c r="D94" s="10"/>
      <c r="E94" s="10"/>
      <c r="F94" s="10"/>
      <c r="G94" s="10"/>
      <c r="H94" s="10"/>
      <c r="I94" s="18"/>
      <c r="J94" s="10"/>
      <c r="K94" s="10"/>
      <c r="L94" s="10"/>
      <c r="M94" s="10"/>
      <c r="N94" s="10"/>
      <c r="O94" s="10"/>
      <c r="P94" s="10"/>
      <c r="Q94" s="10"/>
    </row>
    <row r="95" spans="3:17" ht="15.75" customHeight="1" x14ac:dyDescent="0.25">
      <c r="C95" s="10"/>
      <c r="D95" s="10"/>
      <c r="E95" s="10"/>
      <c r="F95" s="10"/>
      <c r="G95" s="10"/>
      <c r="H95" s="10"/>
      <c r="I95" s="18"/>
      <c r="J95" s="10"/>
      <c r="K95" s="10"/>
      <c r="L95" s="10"/>
      <c r="M95" s="10"/>
      <c r="N95" s="10"/>
      <c r="O95" s="10"/>
      <c r="P95" s="10"/>
      <c r="Q95" s="10"/>
    </row>
    <row r="96" spans="3:17" x14ac:dyDescent="0.25">
      <c r="C96" s="10"/>
      <c r="D96" s="10"/>
      <c r="E96" s="10"/>
      <c r="F96" s="10"/>
      <c r="G96" s="10"/>
      <c r="H96" s="10"/>
      <c r="I96" s="18"/>
      <c r="J96" s="10"/>
      <c r="K96" s="10"/>
      <c r="L96" s="10"/>
      <c r="M96" s="10"/>
      <c r="N96" s="10"/>
      <c r="O96" s="10"/>
      <c r="P96" s="10"/>
      <c r="Q96" s="10"/>
    </row>
    <row r="97" spans="3:17" ht="15.75" customHeight="1" x14ac:dyDescent="0.25">
      <c r="C97" s="10"/>
      <c r="D97" s="10"/>
      <c r="E97" s="10"/>
      <c r="F97" s="10"/>
      <c r="G97" s="10"/>
      <c r="H97" s="10"/>
      <c r="I97" s="18"/>
      <c r="J97" s="10"/>
      <c r="K97" s="10"/>
      <c r="L97" s="10"/>
      <c r="M97" s="10"/>
      <c r="N97" s="10"/>
      <c r="O97" s="10"/>
      <c r="P97" s="10"/>
      <c r="Q97" s="10"/>
    </row>
    <row r="98" spans="3:17" ht="15.75" customHeight="1" x14ac:dyDescent="0.25">
      <c r="C98" s="10"/>
      <c r="D98" s="10"/>
      <c r="E98" s="10"/>
      <c r="F98" s="10"/>
      <c r="G98" s="10"/>
      <c r="H98" s="10"/>
      <c r="I98" s="18"/>
      <c r="J98" s="10"/>
      <c r="K98" s="10"/>
      <c r="L98" s="10"/>
      <c r="M98" s="10"/>
      <c r="N98" s="10"/>
      <c r="O98" s="10"/>
      <c r="P98" s="10"/>
      <c r="Q98" s="10"/>
    </row>
    <row r="99" spans="3:17" x14ac:dyDescent="0.25">
      <c r="C99" s="10"/>
      <c r="D99" s="10"/>
      <c r="E99" s="10"/>
      <c r="F99" s="10"/>
      <c r="G99" s="10"/>
      <c r="H99" s="10"/>
      <c r="I99" s="10"/>
      <c r="J99" s="10"/>
      <c r="K99" s="10"/>
      <c r="L99" s="10"/>
      <c r="M99" s="10"/>
      <c r="N99" s="10"/>
      <c r="O99" s="10"/>
      <c r="P99" s="10"/>
      <c r="Q99" s="10"/>
    </row>
    <row r="100" spans="3:17" x14ac:dyDescent="0.25">
      <c r="C100" s="10"/>
      <c r="D100" s="10"/>
      <c r="E100" s="10"/>
      <c r="F100" s="10"/>
      <c r="G100" s="10"/>
      <c r="H100" s="10"/>
      <c r="I100" s="10"/>
      <c r="J100" s="10"/>
      <c r="K100" s="10"/>
      <c r="L100" s="10"/>
      <c r="M100" s="10"/>
      <c r="N100" s="10"/>
      <c r="O100" s="10"/>
      <c r="P100" s="10"/>
      <c r="Q100" s="10"/>
    </row>
    <row r="101" spans="3:17" x14ac:dyDescent="0.25">
      <c r="C101" s="10"/>
      <c r="D101" s="10"/>
      <c r="E101" s="10"/>
      <c r="F101" s="10"/>
      <c r="G101" s="10"/>
      <c r="H101" s="10"/>
      <c r="I101" s="10"/>
      <c r="J101" s="10"/>
      <c r="K101" s="10"/>
      <c r="L101" s="10"/>
      <c r="M101" s="10"/>
      <c r="N101" s="10"/>
      <c r="O101" s="10"/>
      <c r="P101" s="10"/>
      <c r="Q101" s="10"/>
    </row>
    <row r="102" spans="3:17" x14ac:dyDescent="0.25">
      <c r="C102" s="10"/>
      <c r="D102" s="10"/>
      <c r="E102" s="10"/>
      <c r="F102" s="10"/>
      <c r="G102" s="10"/>
      <c r="H102" s="10"/>
      <c r="I102" s="10"/>
      <c r="J102" s="10"/>
      <c r="K102" s="10"/>
      <c r="L102" s="10"/>
      <c r="M102" s="10"/>
      <c r="N102" s="10"/>
      <c r="O102" s="10"/>
      <c r="P102" s="10"/>
      <c r="Q102" s="10"/>
    </row>
    <row r="103" spans="3:17" x14ac:dyDescent="0.25">
      <c r="C103" s="10"/>
      <c r="D103" s="10"/>
      <c r="E103" s="10"/>
      <c r="F103" s="10"/>
      <c r="G103" s="10"/>
      <c r="H103" s="10"/>
      <c r="I103" s="10"/>
      <c r="J103" s="10"/>
      <c r="K103" s="10"/>
      <c r="L103" s="10"/>
      <c r="M103" s="10"/>
      <c r="N103" s="10"/>
      <c r="O103" s="10"/>
      <c r="P103" s="10"/>
      <c r="Q103" s="10"/>
    </row>
    <row r="104" spans="3:17" x14ac:dyDescent="0.25">
      <c r="C104" s="10"/>
      <c r="D104" s="10"/>
      <c r="E104" s="10"/>
      <c r="F104" s="10"/>
      <c r="G104" s="10"/>
      <c r="H104" s="10"/>
      <c r="I104" s="10"/>
      <c r="J104" s="10"/>
      <c r="K104" s="10"/>
      <c r="L104" s="10"/>
      <c r="M104" s="10"/>
      <c r="N104" s="10"/>
      <c r="O104" s="10"/>
      <c r="P104" s="10"/>
      <c r="Q104" s="10"/>
    </row>
    <row r="105" spans="3:17" x14ac:dyDescent="0.25">
      <c r="C105" s="10"/>
      <c r="D105" s="10"/>
      <c r="E105" s="10"/>
      <c r="F105" s="10"/>
      <c r="G105" s="10"/>
      <c r="H105" s="10"/>
      <c r="I105" s="10"/>
      <c r="J105" s="10"/>
      <c r="K105" s="10"/>
      <c r="L105" s="10"/>
      <c r="M105" s="10"/>
      <c r="N105" s="10"/>
      <c r="O105" s="10"/>
      <c r="P105" s="10"/>
      <c r="Q105" s="10"/>
    </row>
    <row r="106" spans="3:17" x14ac:dyDescent="0.25">
      <c r="C106" s="10"/>
      <c r="D106" s="10"/>
      <c r="E106" s="10"/>
      <c r="F106" s="10"/>
      <c r="G106" s="10"/>
      <c r="H106" s="10"/>
      <c r="I106" s="10"/>
      <c r="J106" s="10"/>
      <c r="K106" s="10"/>
      <c r="L106" s="10"/>
      <c r="M106" s="10"/>
      <c r="N106" s="10"/>
      <c r="O106" s="10"/>
      <c r="P106" s="10"/>
      <c r="Q106" s="10"/>
    </row>
    <row r="107" spans="3:17" x14ac:dyDescent="0.25">
      <c r="C107" s="10"/>
      <c r="D107" s="10"/>
      <c r="E107" s="10"/>
      <c r="F107" s="10"/>
      <c r="G107" s="10"/>
      <c r="H107" s="10"/>
      <c r="I107" s="10"/>
      <c r="J107" s="10"/>
      <c r="K107" s="10"/>
      <c r="L107" s="10"/>
      <c r="M107" s="10"/>
      <c r="N107" s="10"/>
      <c r="O107" s="10"/>
      <c r="P107" s="10"/>
      <c r="Q107" s="10"/>
    </row>
    <row r="108" spans="3:17" x14ac:dyDescent="0.25">
      <c r="C108" s="10"/>
      <c r="D108" s="10"/>
      <c r="E108" s="10"/>
      <c r="F108" s="10"/>
      <c r="G108" s="10"/>
      <c r="H108" s="10"/>
      <c r="I108" s="10"/>
      <c r="J108" s="10"/>
      <c r="K108" s="10"/>
      <c r="L108" s="10"/>
      <c r="M108" s="10"/>
      <c r="N108" s="10"/>
      <c r="O108" s="10"/>
      <c r="P108" s="10"/>
      <c r="Q108" s="10"/>
    </row>
    <row r="109" spans="3:17" x14ac:dyDescent="0.25">
      <c r="C109" s="10"/>
      <c r="D109" s="10"/>
      <c r="E109" s="10"/>
      <c r="F109" s="10"/>
      <c r="G109" s="10"/>
      <c r="H109" s="10"/>
      <c r="I109" s="10"/>
      <c r="J109" s="10"/>
      <c r="K109" s="10"/>
      <c r="L109" s="10"/>
      <c r="M109" s="10"/>
      <c r="N109" s="10"/>
      <c r="O109" s="10"/>
      <c r="P109" s="10"/>
      <c r="Q109" s="10"/>
    </row>
  </sheetData>
  <dataConsolidate/>
  <mergeCells count="375">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 ref="N13:N14"/>
    <mergeCell ref="O13:Q14"/>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51:C52"/>
    <mergeCell ref="D51:D52"/>
    <mergeCell ref="E51:E52"/>
    <mergeCell ref="F51:F52"/>
    <mergeCell ref="G51:G52"/>
    <mergeCell ref="H51:H52"/>
    <mergeCell ref="M51:M52"/>
    <mergeCell ref="N51:N52"/>
    <mergeCell ref="O51:Q52"/>
    <mergeCell ref="C53:C54"/>
    <mergeCell ref="D53:D54"/>
    <mergeCell ref="E53:E54"/>
    <mergeCell ref="F53:F54"/>
    <mergeCell ref="G53:G54"/>
    <mergeCell ref="H53:H54"/>
    <mergeCell ref="M53:M54"/>
    <mergeCell ref="N53:N54"/>
    <mergeCell ref="O53:Q54"/>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9:C60"/>
    <mergeCell ref="D59:D60"/>
    <mergeCell ref="E59:E60"/>
    <mergeCell ref="F59:F60"/>
    <mergeCell ref="G59:G60"/>
    <mergeCell ref="H59:H60"/>
    <mergeCell ref="M59:M60"/>
    <mergeCell ref="N59:N60"/>
    <mergeCell ref="O59:Q60"/>
    <mergeCell ref="C61:C62"/>
    <mergeCell ref="D61:D62"/>
    <mergeCell ref="E61:E62"/>
    <mergeCell ref="F61:F62"/>
    <mergeCell ref="G61:G62"/>
    <mergeCell ref="H61:H62"/>
    <mergeCell ref="M61:M62"/>
    <mergeCell ref="N61:N62"/>
    <mergeCell ref="O61:Q62"/>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75:C76"/>
    <mergeCell ref="D75:D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O91:Q92"/>
    <mergeCell ref="N89:N90"/>
    <mergeCell ref="O89:Q90"/>
    <mergeCell ref="C91:C92"/>
    <mergeCell ref="D91:D92"/>
    <mergeCell ref="E91:E92"/>
    <mergeCell ref="F91:F92"/>
    <mergeCell ref="G91:G92"/>
    <mergeCell ref="H91:H92"/>
    <mergeCell ref="M91:M92"/>
    <mergeCell ref="N91:N92"/>
  </mergeCells>
  <printOptions horizontalCentered="1"/>
  <pageMargins left="0.70866141732283472" right="0.70866141732283472" top="0.74803149606299213" bottom="0.74803149606299213" header="0.31496062992125984" footer="0.31496062992125984"/>
  <pageSetup paperSize="17" scale="48" orientation="landscape" r:id="rId1"/>
  <rowBreaks count="3" manualBreakCount="3">
    <brk id="30" min="2" max="16" man="1"/>
    <brk id="52" min="2" max="16" man="1"/>
    <brk id="74" min="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CEDULA 1Tr24</vt:lpstr>
      <vt:lpstr>CEDULA 2Tr24 </vt:lpstr>
      <vt:lpstr>'CEDULA 1Tr24'!Área_de_impresión</vt:lpstr>
      <vt:lpstr>'CEDULA 2Tr24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Planeación Municipal</cp:lastModifiedBy>
  <cp:revision/>
  <cp:lastPrinted>2024-04-11T19:27:26Z</cp:lastPrinted>
  <dcterms:created xsi:type="dcterms:W3CDTF">2020-03-29T23:09:10Z</dcterms:created>
  <dcterms:modified xsi:type="dcterms:W3CDTF">2024-07-12T15:02:57Z</dcterms:modified>
  <cp:category/>
  <cp:contentStatus/>
</cp:coreProperties>
</file>