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 Silveyra\Desktop\Reportes trimestrales 2023\4to trimestre\1.07 RCA\"/>
    </mc:Choice>
  </mc:AlternateContent>
  <bookViews>
    <workbookView xWindow="0" yWindow="0" windowWidth="11592" windowHeight="7524"/>
  </bookViews>
  <sheets>
    <sheet name="CEDULA 1Tr23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5" l="1"/>
  <c r="N17" i="5"/>
  <c r="M15" i="5"/>
  <c r="M17" i="5"/>
  <c r="N13" i="5" l="1"/>
  <c r="M13" i="5" l="1"/>
  <c r="N37" i="5" l="1"/>
  <c r="M37" i="5"/>
  <c r="M35" i="5"/>
  <c r="N35" i="5"/>
  <c r="N33" i="5"/>
  <c r="M33" i="5"/>
  <c r="N31" i="5"/>
  <c r="M31" i="5"/>
  <c r="N29" i="5"/>
  <c r="M29" i="5"/>
  <c r="N27" i="5"/>
  <c r="M27" i="5"/>
  <c r="N25" i="5"/>
  <c r="M25" i="5"/>
  <c r="N23" i="5"/>
  <c r="M23" i="5"/>
  <c r="N21" i="5"/>
  <c r="M21" i="5"/>
  <c r="N19" i="5"/>
  <c r="M19" i="5"/>
  <c r="G25" i="5" l="1"/>
  <c r="G23" i="5"/>
  <c r="G21" i="5"/>
  <c r="G31" i="5"/>
  <c r="G29" i="5"/>
  <c r="G27" i="5"/>
  <c r="G35" i="5" l="1"/>
  <c r="G33" i="5"/>
  <c r="G37" i="5"/>
  <c r="G19" i="5"/>
</calcChain>
</file>

<file path=xl/sharedStrings.xml><?xml version="1.0" encoding="utf-8"?>
<sst xmlns="http://schemas.openxmlformats.org/spreadsheetml/2006/main" count="97" uniqueCount="64">
  <si>
    <t>CÉDULA DE AVANCE DE CUMPLIMIENTO DE LOS OBJETIVOS Y METAS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</si>
  <si>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</si>
  <si>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</si>
  <si>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</si>
  <si>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</si>
  <si>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</si>
  <si>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</si>
  <si>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</si>
  <si>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</si>
  <si>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</si>
  <si>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</si>
  <si>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</si>
  <si>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</si>
  <si>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</si>
  <si>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</si>
  <si>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</si>
  <si>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t>NO</t>
  </si>
  <si>
    <r>
      <rPr>
        <b/>
        <sz val="12"/>
        <color theme="1"/>
        <rFont val="Calibri"/>
        <family val="2"/>
        <scheme val="minor"/>
      </rPr>
      <t xml:space="preserve">IBG: </t>
    </r>
    <r>
      <rPr>
        <sz val="12"/>
        <color theme="1"/>
        <rFont val="Calibri"/>
        <family val="2"/>
        <scheme val="minor"/>
      </rPr>
      <t xml:space="preserve">Índice de Buen Gobierno. </t>
    </r>
  </si>
  <si>
    <r>
      <rPr>
        <b/>
        <sz val="12"/>
        <color theme="1"/>
        <rFont val="Calibri"/>
        <family val="2"/>
        <scheme val="minor"/>
      </rPr>
      <t>CDCOP18GM:</t>
    </r>
    <r>
      <rPr>
        <sz val="12"/>
        <color theme="1"/>
        <rFont val="Calibri"/>
        <family val="2"/>
        <scheme val="minor"/>
      </rPr>
      <t xml:space="preserve"> Calificación de confianza otorgada por la población de 18 años y más al gobierno municipal </t>
    </r>
  </si>
  <si>
    <r>
      <rPr>
        <b/>
        <sz val="12"/>
        <color theme="1"/>
        <rFont val="Calibri"/>
        <family val="2"/>
        <scheme val="minor"/>
      </rPr>
      <t>PSCSPM</t>
    </r>
    <r>
      <rPr>
        <sz val="12"/>
        <color theme="1"/>
        <rFont val="Calibri"/>
        <family val="2"/>
        <scheme val="minor"/>
      </rPr>
      <t>: Porcentaje de la población que se siente muy satisfecha con los servicios municipales de agua potable, drenaje y alcantarillado, alumbrado público, parques y jardines, recolección de basura, policía y mantenimiento de calles y avenidas.</t>
    </r>
  </si>
  <si>
    <t>Bienal</t>
  </si>
  <si>
    <t>SENTIDO DEL INDICADOR      (ascendente, descendente, regular o nominal)</t>
  </si>
  <si>
    <t>Ascendente
Regular</t>
  </si>
  <si>
    <t xml:space="preserve">PROGRAMA PRESUPUESTARIO ANUAL: </t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</si>
  <si>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El Instituto Nacional de Estadística y Geografía INEGI publica la Encuesta Nacional de Calidad e Impacto Gubernamental de manera bienal con la información relativa a los grados de satisfacción de la población de 18 años y más.  </t>
    </r>
    <r>
      <rPr>
        <b/>
        <sz val="12"/>
        <color theme="1"/>
        <rFont val="Calibri"/>
        <family val="2"/>
        <scheme val="minor"/>
      </rPr>
      <t>El úlimo periodo del levantamiento de la información fue  del 01 de noviembre al 16 de diciembre de 2021 con el 34.7%</t>
    </r>
    <r>
      <rPr>
        <sz val="12"/>
        <color theme="1"/>
        <rFont val="Calibri"/>
        <family val="2"/>
        <scheme val="minor"/>
      </rPr>
      <t xml:space="preserve"> de población encuestada que se siente muy satisfecha y safisfecha.  Sin embargo...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>De acuerdo a la Guía para la integración y rendición de los informes de avance de gestión financiera y de la información para la planeación de la fiscalización de la cuenta pública que emite la ASEQROO para el ejercicio fiscal 2023, para</t>
    </r>
    <r>
      <rPr>
        <b/>
        <sz val="12"/>
        <color theme="1"/>
        <rFont val="Calibri"/>
        <family val="2"/>
        <scheme val="minor"/>
      </rPr>
      <t xml:space="preserve"> indicadores NO acumulativos</t>
    </r>
    <r>
      <rPr>
        <sz val="12"/>
        <color theme="1"/>
        <rFont val="Calibri"/>
        <family val="2"/>
        <scheme val="minor"/>
      </rPr>
      <t xml:space="preserve">, se registra en el avance de la meta anual programada, </t>
    </r>
    <r>
      <rPr>
        <b/>
        <sz val="12"/>
        <color theme="1"/>
        <rFont val="Calibri"/>
        <family val="2"/>
        <scheme val="minor"/>
      </rPr>
      <t>el promedio de los porcentajes de cumplimiento alcanzados</t>
    </r>
    <r>
      <rPr>
        <sz val="12"/>
        <color theme="1"/>
        <rFont val="Calibri"/>
        <family val="2"/>
        <scheme val="minor"/>
      </rPr>
      <t>. Pag 23 https://www.aseqroo.mx/MARCO_JURIDICO/2023/Guias/GUIA%202023.pdf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</si>
  <si>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El Instituto Mexicano para la Competitividad A. C. IMCO actualiza y publica los índices y subíndices cada dos años. </t>
    </r>
    <r>
      <rPr>
        <b/>
        <sz val="12"/>
        <color theme="1"/>
        <rFont val="Calibri"/>
        <family val="2"/>
        <scheme val="minor"/>
      </rPr>
      <t>El índice se actualizó en 2022 obteniendo una calificación de 59 puntos.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>De acuerdo a la Guía para la integración y rendición de los informes de avance de gestión financiera y de la información para la planeación de la fiscalización de la cuenta pública que emite la ASEQROO para el ejercicio fiscal 2023, para</t>
    </r>
    <r>
      <rPr>
        <b/>
        <sz val="12"/>
        <color theme="1"/>
        <rFont val="Calibri"/>
        <family val="2"/>
        <scheme val="minor"/>
      </rPr>
      <t xml:space="preserve"> indicadores NO acumulativos</t>
    </r>
    <r>
      <rPr>
        <sz val="12"/>
        <color theme="1"/>
        <rFont val="Calibri"/>
        <family val="2"/>
        <scheme val="minor"/>
      </rPr>
      <t>, se registra en el avance de la meta anual programada,</t>
    </r>
    <r>
      <rPr>
        <b/>
        <sz val="12"/>
        <color theme="1"/>
        <rFont val="Calibri"/>
        <family val="2"/>
        <scheme val="minor"/>
      </rPr>
      <t xml:space="preserve"> el promedio de los porcentajes de cumplimiento alcanzados</t>
    </r>
    <r>
      <rPr>
        <sz val="12"/>
        <color theme="1"/>
        <rFont val="Calibri"/>
        <family val="2"/>
        <scheme val="minor"/>
      </rPr>
      <t>. Pag 23 https://www.aseqroo.mx/MARCO_JURIDICO/2023/Guias/GUIA%202023.pdf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</si>
  <si>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El Instituto Nacional de Estadística y Geografía INEGI publica la Encuesta Nacional de Calidad e Impacto Gubernamental de manera bienal con la información relativa a la Confianza de la población de 18 años y más en el Gobierno Municipal.
</t>
    </r>
    <r>
      <rPr>
        <b/>
        <sz val="12"/>
        <color theme="1"/>
        <rFont val="Calibri"/>
        <family val="2"/>
        <scheme val="minor"/>
      </rPr>
      <t>En diciembre 2021 se obtuvo la Calificación de Confianza al Gobierno Municipal de 5.0.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De acuerdo a la Guía para la integración y rendición de los informes de avance de gestión financiera y de la información para la planeación de la fiscalización de la cuenta pública que emite la ASEQROO para el ejercicio fiscal 2023, para</t>
    </r>
    <r>
      <rPr>
        <b/>
        <sz val="12"/>
        <color theme="1"/>
        <rFont val="Calibri"/>
        <family val="2"/>
        <scheme val="minor"/>
      </rPr>
      <t xml:space="preserve"> indicadores NO acumulativos</t>
    </r>
    <r>
      <rPr>
        <sz val="12"/>
        <color theme="1"/>
        <rFont val="Calibri"/>
        <family val="2"/>
        <scheme val="minor"/>
      </rPr>
      <t xml:space="preserve">, se registra en el avance de la meta anual programada, </t>
    </r>
    <r>
      <rPr>
        <b/>
        <sz val="12"/>
        <color theme="1"/>
        <rFont val="Calibri"/>
        <family val="2"/>
        <scheme val="minor"/>
      </rPr>
      <t>el promedio de los porcentajes de cumplimiento alcanzados</t>
    </r>
    <r>
      <rPr>
        <sz val="12"/>
        <color theme="1"/>
        <rFont val="Calibri"/>
        <family val="2"/>
        <scheme val="minor"/>
      </rPr>
      <t>. Pag 23 https://www.aseqroo.mx/MARCO_JURIDICO/2023/Guias/GUIA%202023.pdf</t>
    </r>
  </si>
  <si>
    <t>RADIO CULTURAL AYUNTAMIENTO</t>
  </si>
  <si>
    <r>
      <rPr>
        <b/>
        <sz val="12"/>
        <color theme="1"/>
        <rFont val="Calibri"/>
        <family val="2"/>
        <scheme val="minor"/>
      </rPr>
      <t>PHP:</t>
    </r>
    <r>
      <rPr>
        <sz val="12"/>
        <color theme="1"/>
        <rFont val="Calibri"/>
        <family val="2"/>
        <scheme val="minor"/>
      </rPr>
      <t xml:space="preserve"> Porcentaje de horas de programación</t>
    </r>
  </si>
  <si>
    <r>
      <rPr>
        <b/>
        <sz val="12"/>
        <color theme="1"/>
        <rFont val="Calibri"/>
        <family val="2"/>
        <scheme val="minor"/>
      </rPr>
      <t>PPIT:</t>
    </r>
    <r>
      <rPr>
        <sz val="12"/>
        <color theme="1"/>
        <rFont val="Calibri"/>
        <family val="2"/>
        <scheme val="minor"/>
      </rPr>
      <t>Porcentaje de programas informativos transmitidos.</t>
    </r>
  </si>
  <si>
    <r>
      <rPr>
        <b/>
        <sz val="12"/>
        <color theme="1"/>
        <rFont val="Calibri"/>
        <family val="2"/>
        <scheme val="minor"/>
      </rPr>
      <t>PNT:</t>
    </r>
    <r>
      <rPr>
        <sz val="12"/>
        <color theme="1"/>
        <rFont val="Calibri"/>
        <family val="2"/>
        <scheme val="minor"/>
      </rPr>
      <t>Porcentaje de noticias transmitidas</t>
    </r>
  </si>
  <si>
    <r>
      <rPr>
        <b/>
        <sz val="12"/>
        <color theme="1"/>
        <rFont val="Calibri"/>
        <family val="2"/>
        <scheme val="minor"/>
      </rPr>
      <t>PICT:</t>
    </r>
    <r>
      <rPr>
        <sz val="12"/>
        <color theme="1"/>
        <rFont val="Calibri"/>
        <family val="2"/>
        <scheme val="minor"/>
      </rPr>
      <t>Porcentaje de información en las cápsulas transmitidas.</t>
    </r>
  </si>
  <si>
    <r>
      <rPr>
        <b/>
        <sz val="12"/>
        <color theme="1"/>
        <rFont val="Calibri"/>
        <family val="2"/>
        <scheme val="minor"/>
      </rPr>
      <t>PPCT:</t>
    </r>
    <r>
      <rPr>
        <sz val="12"/>
        <color theme="1"/>
        <rFont val="Calibri"/>
        <family val="2"/>
        <scheme val="minor"/>
      </rPr>
      <t>Porcentaje de programas culturales transmitidos</t>
    </r>
  </si>
  <si>
    <r>
      <rPr>
        <b/>
        <sz val="12"/>
        <color theme="1"/>
        <rFont val="Calibri"/>
        <family val="2"/>
        <scheme val="minor"/>
      </rPr>
      <t>PTCTT:</t>
    </r>
    <r>
      <rPr>
        <sz val="12"/>
        <color theme="1"/>
        <rFont val="Calibri"/>
        <family val="2"/>
        <scheme val="minor"/>
      </rPr>
      <t>Porcentaje de transmiciones  de programas de atención ciudadana</t>
    </r>
  </si>
  <si>
    <r>
      <rPr>
        <b/>
        <sz val="12"/>
        <color theme="1"/>
        <rFont val="Calibri"/>
        <family val="2"/>
        <scheme val="minor"/>
      </rPr>
      <t>PTCMT:</t>
    </r>
    <r>
      <rPr>
        <sz val="12"/>
        <color theme="1"/>
        <rFont val="Calibri"/>
        <family val="2"/>
        <scheme val="minor"/>
      </rPr>
      <t>Porcentaje de transmisión de colección musical transmitidos.</t>
    </r>
  </si>
  <si>
    <r>
      <rPr>
        <b/>
        <sz val="12"/>
        <color theme="1"/>
        <rFont val="Calibri"/>
        <family val="2"/>
        <scheme val="minor"/>
      </rPr>
      <t>PAC:</t>
    </r>
    <r>
      <rPr>
        <sz val="12"/>
        <color theme="1"/>
        <rFont val="Calibri"/>
        <family val="2"/>
        <scheme val="minor"/>
      </rPr>
      <t>Porcentaje de actividades administrativas</t>
    </r>
  </si>
  <si>
    <r>
      <rPr>
        <b/>
        <sz val="12"/>
        <color theme="1"/>
        <rFont val="Calibri"/>
        <family val="2"/>
        <scheme val="minor"/>
      </rPr>
      <t>PER:</t>
    </r>
    <r>
      <rPr>
        <sz val="12"/>
        <color theme="1"/>
        <rFont val="Calibri"/>
        <family val="2"/>
        <scheme val="minor"/>
      </rPr>
      <t>Porcentaje de elaboración de requisiciones</t>
    </r>
  </si>
  <si>
    <r>
      <rPr>
        <b/>
        <sz val="12"/>
        <color theme="1"/>
        <rFont val="Calibri"/>
        <family val="2"/>
        <scheme val="minor"/>
      </rPr>
      <t>PADSI:</t>
    </r>
    <r>
      <rPr>
        <sz val="12"/>
        <color theme="1"/>
        <rFont val="Calibri"/>
        <family val="2"/>
        <scheme val="minor"/>
      </rPr>
      <t xml:space="preserve">Porcentaje de atención  de solicitudes </t>
    </r>
  </si>
  <si>
    <t>Ascendente</t>
  </si>
  <si>
    <t>Trimestral</t>
  </si>
  <si>
    <r>
      <t xml:space="preserve">A. 1.07.1.1.3.2 </t>
    </r>
    <r>
      <rPr>
        <sz val="12"/>
        <color theme="1"/>
        <rFont val="Calibri"/>
        <family val="2"/>
        <scheme val="minor"/>
      </rPr>
      <t>Atención de las diferentes solicitudes de información de los entes públicos y fiscalizables</t>
    </r>
  </si>
  <si>
    <r>
      <rPr>
        <b/>
        <sz val="12"/>
        <color theme="1"/>
        <rFont val="Calibri"/>
        <family val="2"/>
        <scheme val="minor"/>
      </rPr>
      <t xml:space="preserve">F. 1.07.1 </t>
    </r>
    <r>
      <rPr>
        <sz val="12"/>
        <color theme="1"/>
        <rFont val="Calibri"/>
        <family val="2"/>
        <scheme val="minor"/>
      </rPr>
      <t>Contribuir a la renovación de los mecanismos de gestión flexibilizando nuestras estructuras y procedimientos administrativos con calidad, innovación tecnológica y combate a la corrupción mediante la transmisión con información  de calidad  para fortalecer  el vínculo con el público en general</t>
    </r>
  </si>
  <si>
    <r>
      <t xml:space="preserve">P. 1.07.1.1 </t>
    </r>
    <r>
      <rPr>
        <sz val="12"/>
        <color theme="1"/>
        <rFont val="Calibri"/>
        <family val="2"/>
        <scheme val="minor"/>
      </rPr>
      <t>Informar hechos del acontecer de la vida en la sociedad a través de programas con mensajes positivos de calidad, con la finalidad de fortalecer la integración municipal, la formación educativa, cultural y cívica, la igualdad entre mujeres y hombres, la difusión de información imparcial, objetiva, oportuna y veraz con el público en general.</t>
    </r>
  </si>
  <si>
    <t xml:space="preserve"> E-PPA 1.07  PROGRAMA DE SERVICIO DE RADIODIFUSIÓN QUE PROMUEVE LA INTEGRACIÓN MUNICIPAL</t>
  </si>
  <si>
    <r>
      <t xml:space="preserve">C. 1.07.1.1.1 </t>
    </r>
    <r>
      <rPr>
        <sz val="12"/>
        <color theme="1"/>
        <rFont val="Calibri"/>
        <family val="2"/>
        <scheme val="minor"/>
      </rPr>
      <t>Programas informativos transmitidos</t>
    </r>
  </si>
  <si>
    <r>
      <t xml:space="preserve">A. 1.07.1.1.1.1  </t>
    </r>
    <r>
      <rPr>
        <sz val="12"/>
        <color theme="1"/>
        <rFont val="Calibri"/>
        <family val="2"/>
        <scheme val="minor"/>
      </rPr>
      <t>Transmisión de las noticias más importantes que sucedieron y se están presentando a nivel local, estatal, nacional e internacional</t>
    </r>
  </si>
  <si>
    <r>
      <t xml:space="preserve">A.  1.07.1.1.1.2 </t>
    </r>
    <r>
      <rPr>
        <sz val="12"/>
        <color theme="1"/>
        <rFont val="Calibri"/>
        <family val="2"/>
        <scheme val="minor"/>
      </rPr>
      <t>Preparación de material para cápsulas informativas para las transmisiones</t>
    </r>
  </si>
  <si>
    <r>
      <t xml:space="preserve">C. 1.07.1.1.2 </t>
    </r>
    <r>
      <rPr>
        <sz val="12"/>
        <color theme="1"/>
        <rFont val="Calibri"/>
        <family val="2"/>
        <scheme val="minor"/>
      </rPr>
      <t>Programas culturales y de ayuda social transmitidos</t>
    </r>
  </si>
  <si>
    <r>
      <t xml:space="preserve">A. 1.07.1.1.2.1 </t>
    </r>
    <r>
      <rPr>
        <sz val="12"/>
        <color theme="1"/>
        <rFont val="Calibri"/>
        <family val="2"/>
        <scheme val="minor"/>
      </rPr>
      <t>Transmisión de programas de gestión y atención ciudadana</t>
    </r>
  </si>
  <si>
    <r>
      <t xml:space="preserve">A. 1.07.1.1.2.2 </t>
    </r>
    <r>
      <rPr>
        <sz val="12"/>
        <color theme="1"/>
        <rFont val="Calibri"/>
        <family val="2"/>
        <scheme val="minor"/>
      </rPr>
      <t>Transmisión  de una amplia colección musical para entretenimiento, fomentando el interes por la cultura, el respeto y la igualdad.</t>
    </r>
  </si>
  <si>
    <r>
      <t xml:space="preserve">C. 1.07.1.1.3 </t>
    </r>
    <r>
      <rPr>
        <sz val="12"/>
        <color theme="1"/>
        <rFont val="Calibri"/>
        <family val="2"/>
        <scheme val="minor"/>
      </rPr>
      <t>Actividades administrativas para la aplicación de lineamiento y políticas establecidas</t>
    </r>
  </si>
  <si>
    <r>
      <t xml:space="preserve">A. 1.07.1.1.3.1 </t>
    </r>
    <r>
      <rPr>
        <sz val="12"/>
        <color theme="1"/>
        <rFont val="Calibri"/>
        <family val="2"/>
        <scheme val="minor"/>
      </rPr>
      <t>Elaboración de requisiciones para solicitud de recursos materialres, financieros.</t>
    </r>
  </si>
  <si>
    <t>SI</t>
  </si>
  <si>
    <t>PERÍODO QUE SE INFORMA: DEL 1 DE ENERO AL 31 DE DICEMBRE 2023.</t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</si>
  <si>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la meta del  99.37%  debido a que salimos fuera del aire por la instalación de la nueva torre de antena.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99.78% del 100% que se programó anualmente.  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</si>
  <si>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la  meta del 100%  debido a que  no hubo insidente que ocasionara que salieramos fuera del aire.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99.81% del 100% que se programó anualmente.  </t>
    </r>
    <r>
      <rPr>
        <b/>
        <sz val="12"/>
        <color theme="1"/>
        <rFont val="Calibri"/>
        <family val="2"/>
        <scheme val="minor"/>
      </rPr>
      <t xml:space="preserve"> </t>
    </r>
  </si>
  <si>
    <r>
      <t>Justificación Trimestral:</t>
    </r>
    <r>
      <rPr>
        <sz val="12"/>
        <color theme="1"/>
        <rFont val="Calibri"/>
        <family val="2"/>
        <scheme val="minor"/>
      </rPr>
      <t xml:space="preserve"> Se alcanzó la meta del 100%  debido a que cada reportero género la información que tienen programado.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100% del 100% que se programó anualmente.   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</si>
  <si>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la meta del 100%  debido a que la información que se genera para las cápsulas informativas se hace en funcion de la barra programática.     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100% del 100% que se programó anualmente.                      </t>
    </r>
    <r>
      <rPr>
        <b/>
        <sz val="12"/>
        <color theme="1"/>
        <rFont val="Calibri"/>
        <family val="2"/>
        <scheme val="minor"/>
      </rPr>
      <t xml:space="preserve">                                   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</si>
  <si>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el 102.33% de la meta planeada debido a que aumentá el programa "Moloch chow","Reggae" y "Aca entre nos con Ferca" por lo que impacta en la barra programática, además se transmitio el Hanal Pixán,  el programa del 43 aniversario, villas navideñas en malecon tajamar y ayudale a santa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101.21% del 100% que se programó anualmente.   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</si>
  <si>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el  90.77% de la meta planeada, ya que en ese horario salio un programa nuevo titulado" Uniendo a Cancún" los días martes y jueves.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96.54% del 100% que se programó anualmente. </t>
    </r>
    <r>
      <rPr>
        <b/>
        <sz val="12"/>
        <color theme="1"/>
        <rFont val="Calibri"/>
        <family val="2"/>
        <scheme val="minor"/>
      </rPr>
      <t xml:space="preserve">  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</si>
  <si>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el 86.68% de la meta planeada debido a que se  se transmitio el Hanal Pixán,  el programa del 43 aniversario, villas navideñas en malecon tajamar y ayudale a santa , además también impacto el cambio de la torre de la antena y colocación de piso.             </t>
    </r>
    <r>
      <rPr>
        <b/>
        <sz val="12"/>
        <color theme="1"/>
        <rFont val="Calibri"/>
        <family val="2"/>
        <scheme val="minor"/>
      </rPr>
      <t xml:space="preserve">                  Justificación Anual: </t>
    </r>
    <r>
      <rPr>
        <sz val="12"/>
        <color theme="1"/>
        <rFont val="Calibri"/>
        <family val="2"/>
        <scheme val="minor"/>
      </rPr>
      <t xml:space="preserve">Se alcanzó el 92.52% del 100% que se programó anualmente.      </t>
    </r>
    <r>
      <rPr>
        <b/>
        <sz val="12"/>
        <color theme="1"/>
        <rFont val="Calibri"/>
        <family val="2"/>
        <scheme val="minor"/>
      </rPr>
      <t xml:space="preserve">                            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</si>
  <si>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>Se alcanzó el 100% de lo planeado, ya que la información administrativa que se genera, no incremeto y/o disminuyó por parte de las áreas solicitantes.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100% del 100% que se programó anualmente.   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</si>
  <si>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el 89.09% debido a que  se optimizarón los recursos en lonas impresas, material electrico, equipo de computo y comunicación.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93.17% del 100% que se programó anualmente. </t>
    </r>
    <r>
      <rPr>
        <b/>
        <sz val="12"/>
        <color theme="1"/>
        <rFont val="Calibri"/>
        <family val="2"/>
        <scheme val="minor"/>
      </rPr>
      <t xml:space="preserve">  </t>
    </r>
  </si>
  <si>
    <r>
      <t xml:space="preserve">Justificación Trimestral: </t>
    </r>
    <r>
      <rPr>
        <sz val="12"/>
        <color theme="1"/>
        <rFont val="Calibri"/>
        <family val="2"/>
        <scheme val="minor"/>
      </rPr>
      <t xml:space="preserve">Se alcanzó el 80.60% de lo planeado, ya que se van reanudando los programas, eventos y solicitudes de spot por parte de instituciones, organismos etc.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Justificación Anual: </t>
    </r>
    <r>
      <rPr>
        <sz val="12"/>
        <color theme="1"/>
        <rFont val="Calibri"/>
        <family val="2"/>
        <scheme val="minor"/>
      </rPr>
      <t xml:space="preserve">Se alcanzó el 103.47% del 100% que se programó anualmente. </t>
    </r>
    <r>
      <rPr>
        <b/>
        <sz val="12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</si>
</sst>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F2F2F2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rgb="FF000000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rgb="FF000000"/>
      </right>
      <top style="dotted">
        <color indexed="64"/>
      </top>
      <bottom style="dashed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7">
    <xf numFmtId="0" fontId="0" fillId="0" borderId="0" xfId="0"/>
    <xf numFmtId="0" fontId="0" fillId="0" borderId="10" xfId="0" applyBorder="1"/>
    <xf numFmtId="0" fontId="0" fillId="0" borderId="1" xfId="0" applyBorder="1"/>
    <xf numFmtId="0" fontId="0" fillId="0" borderId="3" xfId="0" applyBorder="1"/>
    <xf numFmtId="0" fontId="0" fillId="0" borderId="11" xfId="0" applyBorder="1"/>
    <xf numFmtId="0" fontId="0" fillId="0" borderId="4" xfId="0" applyBorder="1"/>
    <xf numFmtId="10" fontId="0" fillId="0" borderId="0" xfId="0" applyNumberFormat="1"/>
    <xf numFmtId="0" fontId="1" fillId="0" borderId="1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10" fontId="0" fillId="3" borderId="27" xfId="0" applyNumberFormat="1" applyFill="1" applyBorder="1" applyAlignment="1">
      <alignment horizontal="center" vertical="center"/>
    </xf>
    <xf numFmtId="2" fontId="0" fillId="3" borderId="23" xfId="0" applyNumberForma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 wrapText="1"/>
    </xf>
    <xf numFmtId="2" fontId="0" fillId="4" borderId="13" xfId="0" applyNumberFormat="1" applyFill="1" applyBorder="1" applyAlignment="1">
      <alignment horizontal="center" vertical="center"/>
    </xf>
    <xf numFmtId="10" fontId="0" fillId="3" borderId="33" xfId="0" applyNumberFormat="1" applyFill="1" applyBorder="1" applyAlignment="1">
      <alignment horizontal="center" vertical="center"/>
    </xf>
    <xf numFmtId="10" fontId="0" fillId="3" borderId="36" xfId="0" applyNumberForma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center" wrapText="1"/>
    </xf>
    <xf numFmtId="2" fontId="0" fillId="3" borderId="30" xfId="0" applyNumberForma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0" fontId="0" fillId="3" borderId="35" xfId="0" applyNumberFormat="1" applyFill="1" applyBorder="1" applyAlignment="1">
      <alignment horizontal="center" vertical="center" wrapText="1"/>
    </xf>
    <xf numFmtId="10" fontId="0" fillId="4" borderId="35" xfId="0" applyNumberFormat="1" applyFill="1" applyBorder="1" applyAlignment="1">
      <alignment horizontal="center" vertical="center" wrapText="1"/>
    </xf>
    <xf numFmtId="10" fontId="0" fillId="4" borderId="36" xfId="0" applyNumberForma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justify" vertical="center" wrapText="1"/>
    </xf>
    <xf numFmtId="0" fontId="0" fillId="4" borderId="12" xfId="0" applyFill="1" applyBorder="1" applyAlignment="1">
      <alignment horizontal="justify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center" vertical="center" wrapText="1"/>
    </xf>
    <xf numFmtId="2" fontId="0" fillId="4" borderId="30" xfId="0" applyNumberForma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0" fillId="3" borderId="13" xfId="0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top" wrapText="1"/>
    </xf>
    <xf numFmtId="0" fontId="0" fillId="3" borderId="25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center" vertical="center"/>
    </xf>
    <xf numFmtId="2" fontId="0" fillId="3" borderId="23" xfId="1" applyNumberFormat="1" applyFont="1" applyFill="1" applyBorder="1" applyAlignment="1">
      <alignment horizontal="center" vertical="center"/>
    </xf>
    <xf numFmtId="10" fontId="0" fillId="3" borderId="33" xfId="0" applyNumberFormat="1" applyFill="1" applyBorder="1" applyAlignment="1">
      <alignment horizontal="center" vertical="center"/>
    </xf>
    <xf numFmtId="10" fontId="0" fillId="3" borderId="27" xfId="0" applyNumberFormat="1" applyFill="1" applyBorder="1" applyAlignment="1">
      <alignment horizontal="center" vertical="center"/>
    </xf>
    <xf numFmtId="0" fontId="0" fillId="3" borderId="33" xfId="0" applyFill="1" applyBorder="1" applyAlignment="1">
      <alignment horizontal="left" vertical="top" wrapText="1"/>
    </xf>
    <xf numFmtId="0" fontId="0" fillId="3" borderId="34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justify" vertical="center" wrapText="1"/>
    </xf>
    <xf numFmtId="0" fontId="0" fillId="3" borderId="24" xfId="0" applyFill="1" applyBorder="1" applyAlignment="1">
      <alignment horizontal="justify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/>
    </xf>
    <xf numFmtId="0" fontId="0" fillId="3" borderId="32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  <xf numFmtId="2" fontId="0" fillId="3" borderId="23" xfId="0" applyNumberForma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justify" vertical="center" wrapText="1"/>
    </xf>
    <xf numFmtId="0" fontId="0" fillId="2" borderId="12" xfId="0" applyFill="1" applyBorder="1" applyAlignment="1">
      <alignment horizontal="justify" vertical="center" wrapText="1"/>
    </xf>
    <xf numFmtId="10" fontId="0" fillId="2" borderId="35" xfId="0" applyNumberFormat="1" applyFill="1" applyBorder="1" applyAlignment="1">
      <alignment horizontal="center" vertical="center" wrapText="1"/>
    </xf>
    <xf numFmtId="10" fontId="0" fillId="2" borderId="36" xfId="0" applyNumberForma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2" fontId="0" fillId="2" borderId="30" xfId="0" applyNumberForma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0" fontId="0" fillId="3" borderId="38" xfId="0" applyNumberForma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0" fillId="3" borderId="31" xfId="0" applyFill="1" applyBorder="1" applyAlignment="1">
      <alignment horizontal="center" vertical="center"/>
    </xf>
    <xf numFmtId="10" fontId="0" fillId="3" borderId="37" xfId="0" applyNumberForma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justify" vertical="center" wrapText="1"/>
    </xf>
    <xf numFmtId="0" fontId="0" fillId="3" borderId="16" xfId="0" applyFill="1" applyBorder="1" applyAlignment="1">
      <alignment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10" fontId="0" fillId="3" borderId="39" xfId="0" applyNumberFormat="1" applyFill="1" applyBorder="1" applyAlignment="1">
      <alignment horizontal="center" vertical="center" wrapText="1"/>
    </xf>
    <xf numFmtId="10" fontId="5" fillId="5" borderId="40" xfId="0" applyNumberFormat="1" applyFont="1" applyFill="1" applyBorder="1" applyAlignment="1">
      <alignment horizontal="center" vertical="center" wrapText="1"/>
    </xf>
    <xf numFmtId="0" fontId="5" fillId="0" borderId="41" xfId="0" applyFont="1" applyBorder="1"/>
    <xf numFmtId="10" fontId="5" fillId="5" borderId="41" xfId="0" applyNumberFormat="1" applyFont="1" applyFill="1" applyBorder="1" applyAlignment="1">
      <alignment horizontal="center" vertical="center" wrapText="1"/>
    </xf>
    <xf numFmtId="0" fontId="5" fillId="0" borderId="42" xfId="0" applyFont="1" applyBorder="1"/>
  </cellXfs>
  <cellStyles count="2">
    <cellStyle name="Normal" xfId="0" builtinId="0"/>
    <cellStyle name="Porcentaje" xfId="1" builtinId="5"/>
  </cellStyles>
  <dxfs count="1">
    <dxf>
      <numFmt numFmtId="14" formatCode="0.00%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1034144</xdr:colOff>
      <xdr:row>2</xdr:row>
      <xdr:rowOff>163286</xdr:rowOff>
    </xdr:from>
    <xdr:to>
      <xdr:col>16</xdr:col>
      <xdr:colOff>1687286</xdr:colOff>
      <xdr:row>7</xdr:row>
      <xdr:rowOff>122464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E9DA737-605D-4B3D-84DD-3B983F1245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1703394" y="571500"/>
          <a:ext cx="2571749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299358</xdr:colOff>
      <xdr:row>51</xdr:row>
      <xdr:rowOff>0</xdr:rowOff>
    </xdr:from>
    <xdr:ext cx="5984874" cy="1619249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B6D74A-8AA6-49E9-8CDC-7B2D425CA936}"/>
            </a:ext>
          </a:extLst>
        </xdr:cNvPr>
        <xdr:cNvSpPr txBox="1"/>
      </xdr:nvSpPr>
      <xdr:spPr>
        <a:xfrm>
          <a:off x="1986644" y="24424821"/>
          <a:ext cx="5984874" cy="1619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</a:t>
          </a:r>
        </a:p>
        <a:p>
          <a:pPr algn="ctr"/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AURORA COCOLETZI SOLIS</a:t>
          </a:r>
          <a:endParaRPr lang="es-MX" sz="1200">
            <a:effectLst/>
          </a:endParaRPr>
        </a:p>
        <a:p>
          <a:pPr algn="ctr"/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CONTADORA DE RADIO CULTURAL AYUNTAMIENTO</a:t>
          </a:r>
          <a:endParaRPr lang="es-MX" sz="1200">
            <a:effectLst/>
          </a:endParaRPr>
        </a:p>
      </xdr:txBody>
    </xdr:sp>
    <xdr:clientData/>
  </xdr:oneCellAnchor>
  <xdr:oneCellAnchor>
    <xdr:from>
      <xdr:col>6</xdr:col>
      <xdr:colOff>802811</xdr:colOff>
      <xdr:row>48</xdr:row>
      <xdr:rowOff>163287</xdr:rowOff>
    </xdr:from>
    <xdr:ext cx="5683454" cy="2528454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72667B91-3D7F-4FE6-823E-030F32291619}"/>
            </a:ext>
          </a:extLst>
        </xdr:cNvPr>
        <xdr:cNvSpPr txBox="1"/>
      </xdr:nvSpPr>
      <xdr:spPr>
        <a:xfrm>
          <a:off x="10069275" y="23975787"/>
          <a:ext cx="5683454" cy="25284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300"/>
            <a:t>________________________</a:t>
          </a: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200"/>
            <a:t>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REVISÓ</a:t>
          </a: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M.C. ENRIQUE EDUARDO ENCALADA SÁNCHEZ</a:t>
          </a: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PLANEACIÓN DE LA DGPM</a:t>
          </a:r>
          <a:endParaRPr lang="es-MX" sz="1200"/>
        </a:p>
      </xdr:txBody>
    </xdr:sp>
    <xdr:clientData/>
  </xdr:oneCellAnchor>
  <xdr:oneCellAnchor>
    <xdr:from>
      <xdr:col>13</xdr:col>
      <xdr:colOff>857251</xdr:colOff>
      <xdr:row>47</xdr:row>
      <xdr:rowOff>190499</xdr:rowOff>
    </xdr:from>
    <xdr:ext cx="5683454" cy="2528454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67F49A89-1B5C-4B6C-99D5-E50C15456168}"/>
            </a:ext>
          </a:extLst>
        </xdr:cNvPr>
        <xdr:cNvSpPr txBox="1"/>
      </xdr:nvSpPr>
      <xdr:spPr>
        <a:xfrm>
          <a:off x="18070287" y="23798892"/>
          <a:ext cx="5683454" cy="25284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300"/>
            <a:t>________________________</a:t>
          </a: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200"/>
            <a:t>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</a:t>
          </a: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FAUSTO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ADRIÁN PALACIOS</a:t>
          </a:r>
          <a:endParaRPr lang="es-MX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DIRECCIÓN GENERAL DE RADIO CULTURAL AYUNTAMIENTO</a:t>
          </a:r>
          <a:endParaRPr lang="es-MX" sz="1200"/>
        </a:p>
      </xdr:txBody>
    </xdr:sp>
    <xdr:clientData/>
  </xdr:oneCellAnchor>
  <xdr:twoCellAnchor editAs="oneCell">
    <xdr:from>
      <xdr:col>2</xdr:col>
      <xdr:colOff>806824</xdr:colOff>
      <xdr:row>2</xdr:row>
      <xdr:rowOff>140197</xdr:rowOff>
    </xdr:from>
    <xdr:to>
      <xdr:col>2</xdr:col>
      <xdr:colOff>1738032</xdr:colOff>
      <xdr:row>7</xdr:row>
      <xdr:rowOff>93981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1327A9-6653-2F74-619E-27DF2E1664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628" t="39830" r="59946" b="31805"/>
        <a:stretch/>
      </xdr:blipFill>
      <xdr:spPr bwMode="auto">
        <a:xfrm>
          <a:off x="2487706" y="543609"/>
          <a:ext cx="931208" cy="10295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S47"/>
  <sheetViews>
    <sheetView tabSelected="1" topLeftCell="D1" zoomScale="55" zoomScaleNormal="55" zoomScaleSheetLayoutView="40" workbookViewId="0">
      <selection activeCell="L38" sqref="L38"/>
    </sheetView>
  </sheetViews>
  <sheetFormatPr baseColWidth="10" defaultColWidth="11" defaultRowHeight="15.6" x14ac:dyDescent="0.3"/>
  <cols>
    <col min="3" max="3" width="46" customWidth="1"/>
    <col min="4" max="4" width="34.5" customWidth="1"/>
    <col min="5" max="5" width="15.09765625" customWidth="1"/>
    <col min="6" max="6" width="18" customWidth="1"/>
    <col min="7" max="7" width="16" customWidth="1"/>
    <col min="8" max="8" width="15.59765625" customWidth="1"/>
    <col min="9" max="12" width="12.09765625" customWidth="1"/>
    <col min="13" max="14" width="24" customWidth="1"/>
    <col min="15" max="16" width="25.19921875" customWidth="1"/>
    <col min="17" max="17" width="36.09765625" customWidth="1"/>
  </cols>
  <sheetData>
    <row r="3" spans="3:18" x14ac:dyDescent="0.3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3:18" ht="17.399999999999999" x14ac:dyDescent="0.3">
      <c r="C4" s="4"/>
      <c r="D4" s="43" t="s">
        <v>0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</row>
    <row r="5" spans="3:18" ht="17.399999999999999" x14ac:dyDescent="0.3">
      <c r="C5" s="4"/>
      <c r="D5" s="45" t="s">
        <v>27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</row>
    <row r="6" spans="3:18" ht="17.399999999999999" x14ac:dyDescent="0.3">
      <c r="C6" s="4"/>
      <c r="D6" s="46" t="s">
        <v>53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7"/>
      <c r="R6" s="7"/>
    </row>
    <row r="7" spans="3:18" x14ac:dyDescent="0.3">
      <c r="C7" s="4"/>
      <c r="Q7" s="5"/>
    </row>
    <row r="8" spans="3:18" ht="16.2" thickBot="1" x14ac:dyDescent="0.35">
      <c r="C8" s="4"/>
      <c r="Q8" s="5"/>
    </row>
    <row r="9" spans="3:18" ht="39" customHeight="1" thickBot="1" x14ac:dyDescent="0.35">
      <c r="C9" s="57" t="s">
        <v>23</v>
      </c>
      <c r="D9" s="58"/>
      <c r="E9" s="59"/>
      <c r="F9" s="48" t="s">
        <v>43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  <c r="R9" s="9"/>
    </row>
    <row r="10" spans="3:18" ht="27.9" customHeight="1" x14ac:dyDescent="0.3">
      <c r="C10" s="41" t="s">
        <v>1</v>
      </c>
      <c r="D10" s="55" t="s">
        <v>2</v>
      </c>
      <c r="E10" s="55" t="s">
        <v>21</v>
      </c>
      <c r="F10" s="55" t="s">
        <v>3</v>
      </c>
      <c r="G10" s="51" t="s">
        <v>4</v>
      </c>
      <c r="H10" s="51"/>
      <c r="I10" s="51"/>
      <c r="J10" s="51"/>
      <c r="K10" s="51"/>
      <c r="L10" s="51"/>
      <c r="M10" s="51"/>
      <c r="N10" s="51"/>
      <c r="O10" s="51" t="s">
        <v>5</v>
      </c>
      <c r="P10" s="51"/>
      <c r="Q10" s="52"/>
    </row>
    <row r="11" spans="3:18" ht="32.1" customHeight="1" x14ac:dyDescent="0.3">
      <c r="C11" s="42"/>
      <c r="D11" s="56"/>
      <c r="E11" s="56"/>
      <c r="F11" s="56"/>
      <c r="G11" s="56" t="s">
        <v>6</v>
      </c>
      <c r="H11" s="56" t="s">
        <v>7</v>
      </c>
      <c r="I11" s="53" t="s">
        <v>8</v>
      </c>
      <c r="J11" s="53"/>
      <c r="K11" s="53"/>
      <c r="L11" s="53"/>
      <c r="M11" s="53" t="s">
        <v>9</v>
      </c>
      <c r="N11" s="53"/>
      <c r="O11" s="53"/>
      <c r="P11" s="53"/>
      <c r="Q11" s="54"/>
    </row>
    <row r="12" spans="3:18" ht="31.2" x14ac:dyDescent="0.3">
      <c r="C12" s="42"/>
      <c r="D12" s="56"/>
      <c r="E12" s="56"/>
      <c r="F12" s="56"/>
      <c r="G12" s="56"/>
      <c r="H12" s="56"/>
      <c r="I12" s="10" t="s">
        <v>10</v>
      </c>
      <c r="J12" s="10" t="s">
        <v>11</v>
      </c>
      <c r="K12" s="10" t="s">
        <v>12</v>
      </c>
      <c r="L12" s="10" t="s">
        <v>13</v>
      </c>
      <c r="M12" s="10" t="s">
        <v>14</v>
      </c>
      <c r="N12" s="10" t="s">
        <v>15</v>
      </c>
      <c r="O12" s="53"/>
      <c r="P12" s="53"/>
      <c r="Q12" s="54"/>
    </row>
    <row r="13" spans="3:18" ht="90.75" customHeight="1" x14ac:dyDescent="0.3">
      <c r="C13" s="70" t="s">
        <v>41</v>
      </c>
      <c r="D13" s="75" t="s">
        <v>19</v>
      </c>
      <c r="E13" s="72" t="s">
        <v>22</v>
      </c>
      <c r="F13" s="74" t="s">
        <v>20</v>
      </c>
      <c r="G13" s="66">
        <v>0.37009999999999998</v>
      </c>
      <c r="H13" s="79" t="s">
        <v>16</v>
      </c>
      <c r="I13" s="17">
        <v>0.34699999999999998</v>
      </c>
      <c r="J13" s="17">
        <v>0.34699999999999998</v>
      </c>
      <c r="K13" s="17">
        <v>0.34699999999999998</v>
      </c>
      <c r="L13" s="17">
        <v>0.34699999999999998</v>
      </c>
      <c r="M13" s="102">
        <f>IFERROR(L13/L14,"ND")</f>
        <v>0.93758443663874624</v>
      </c>
      <c r="N13" s="103">
        <f>((I13/I14)+(J13/J14)+(K13/K14)+(L13/L14))/4</f>
        <v>0.93758443663874624</v>
      </c>
      <c r="O13" s="68" t="s">
        <v>24</v>
      </c>
      <c r="P13" s="68"/>
      <c r="Q13" s="69"/>
    </row>
    <row r="14" spans="3:18" ht="90.75" customHeight="1" x14ac:dyDescent="0.3">
      <c r="C14" s="70"/>
      <c r="D14" s="76"/>
      <c r="E14" s="73"/>
      <c r="F14" s="64"/>
      <c r="G14" s="67"/>
      <c r="H14" s="80"/>
      <c r="I14" s="11">
        <v>0.37009999999999998</v>
      </c>
      <c r="J14" s="11">
        <v>0.37009999999999998</v>
      </c>
      <c r="K14" s="11">
        <v>0.37009999999999998</v>
      </c>
      <c r="L14" s="11">
        <v>0.37009999999999998</v>
      </c>
      <c r="M14" s="26"/>
      <c r="N14" s="104"/>
      <c r="O14" s="62"/>
      <c r="P14" s="62"/>
      <c r="Q14" s="63"/>
    </row>
    <row r="15" spans="3:18" ht="75" customHeight="1" x14ac:dyDescent="0.3">
      <c r="C15" s="70"/>
      <c r="D15" s="77" t="s">
        <v>17</v>
      </c>
      <c r="E15" s="73" t="s">
        <v>22</v>
      </c>
      <c r="F15" s="64" t="s">
        <v>20</v>
      </c>
      <c r="G15" s="65">
        <v>70.5</v>
      </c>
      <c r="H15" s="64" t="s">
        <v>16</v>
      </c>
      <c r="I15" s="12">
        <v>59</v>
      </c>
      <c r="J15" s="12">
        <v>59</v>
      </c>
      <c r="K15" s="12">
        <v>59</v>
      </c>
      <c r="L15" s="12">
        <v>59</v>
      </c>
      <c r="M15" s="26">
        <f t="shared" ref="M15" si="0">IFERROR(L15/L16,"ND")</f>
        <v>0.83687943262411346</v>
      </c>
      <c r="N15" s="105">
        <f t="shared" ref="N15:N18" si="1">((I15/I16)+(J15/J16)+(K15/K16)+(L15/L16))/4</f>
        <v>0.83687943262411346</v>
      </c>
      <c r="O15" s="60" t="s">
        <v>25</v>
      </c>
      <c r="P15" s="60"/>
      <c r="Q15" s="61"/>
    </row>
    <row r="16" spans="3:18" ht="75" customHeight="1" x14ac:dyDescent="0.3">
      <c r="C16" s="70"/>
      <c r="D16" s="77"/>
      <c r="E16" s="73"/>
      <c r="F16" s="64"/>
      <c r="G16" s="65"/>
      <c r="H16" s="64"/>
      <c r="I16" s="12">
        <v>70.5</v>
      </c>
      <c r="J16" s="12">
        <v>70.5</v>
      </c>
      <c r="K16" s="12">
        <v>70.5</v>
      </c>
      <c r="L16" s="12">
        <v>70.5</v>
      </c>
      <c r="M16" s="26"/>
      <c r="N16" s="104"/>
      <c r="O16" s="62"/>
      <c r="P16" s="62"/>
      <c r="Q16" s="63"/>
    </row>
    <row r="17" spans="3:19" ht="90.75" customHeight="1" x14ac:dyDescent="0.3">
      <c r="C17" s="70"/>
      <c r="D17" s="77" t="s">
        <v>18</v>
      </c>
      <c r="E17" s="73" t="s">
        <v>22</v>
      </c>
      <c r="F17" s="64" t="s">
        <v>20</v>
      </c>
      <c r="G17" s="78">
        <v>5.8</v>
      </c>
      <c r="H17" s="64" t="s">
        <v>16</v>
      </c>
      <c r="I17" s="12">
        <v>5</v>
      </c>
      <c r="J17" s="12">
        <v>5</v>
      </c>
      <c r="K17" s="12">
        <v>5</v>
      </c>
      <c r="L17" s="12">
        <v>5</v>
      </c>
      <c r="M17" s="26">
        <f t="shared" ref="M17" si="2">IFERROR(L17/L18,"ND")</f>
        <v>0.86206896551724144</v>
      </c>
      <c r="N17" s="105">
        <f t="shared" ref="N17:N18" si="3">((I17/I18)+(J17/J18)+(K17/K18)+(L17/L18))/4</f>
        <v>0.86206896551724144</v>
      </c>
      <c r="O17" s="60" t="s">
        <v>26</v>
      </c>
      <c r="P17" s="60"/>
      <c r="Q17" s="61"/>
    </row>
    <row r="18" spans="3:19" ht="90.75" customHeight="1" x14ac:dyDescent="0.3">
      <c r="C18" s="71"/>
      <c r="D18" s="77"/>
      <c r="E18" s="73"/>
      <c r="F18" s="64"/>
      <c r="G18" s="78"/>
      <c r="H18" s="64"/>
      <c r="I18" s="12">
        <v>5.8</v>
      </c>
      <c r="J18" s="12">
        <v>5.8</v>
      </c>
      <c r="K18" s="12">
        <v>5.8</v>
      </c>
      <c r="L18" s="12">
        <v>5.8</v>
      </c>
      <c r="M18" s="26"/>
      <c r="N18" s="106"/>
      <c r="O18" s="62"/>
      <c r="P18" s="62"/>
      <c r="Q18" s="63"/>
      <c r="R18" s="6"/>
      <c r="S18" s="6"/>
    </row>
    <row r="19" spans="3:19" ht="63.6" customHeight="1" x14ac:dyDescent="0.3">
      <c r="C19" s="81" t="s">
        <v>42</v>
      </c>
      <c r="D19" s="87" t="s">
        <v>28</v>
      </c>
      <c r="E19" s="88" t="s">
        <v>38</v>
      </c>
      <c r="F19" s="88" t="s">
        <v>39</v>
      </c>
      <c r="G19" s="89">
        <f>I20+J20+K20+L20</f>
        <v>8760</v>
      </c>
      <c r="H19" s="91" t="s">
        <v>52</v>
      </c>
      <c r="I19" s="13">
        <v>2160</v>
      </c>
      <c r="J19" s="13">
        <v>2181</v>
      </c>
      <c r="K19" s="13">
        <v>2206</v>
      </c>
      <c r="L19" s="13">
        <v>2194</v>
      </c>
      <c r="M19" s="83">
        <f>IFERROR(L19/L20,"ND")</f>
        <v>0.9936594202898551</v>
      </c>
      <c r="N19" s="84">
        <f>IFERROR(((I19+J19+K19+L19)/G19),"ND")</f>
        <v>0.99783105022831053</v>
      </c>
      <c r="O19" s="85" t="s">
        <v>54</v>
      </c>
      <c r="P19" s="85"/>
      <c r="Q19" s="86"/>
    </row>
    <row r="20" spans="3:19" ht="63.6" customHeight="1" x14ac:dyDescent="0.3">
      <c r="C20" s="82"/>
      <c r="D20" s="87"/>
      <c r="E20" s="88"/>
      <c r="F20" s="88"/>
      <c r="G20" s="90"/>
      <c r="H20" s="92"/>
      <c r="I20" s="13">
        <v>2160</v>
      </c>
      <c r="J20" s="13">
        <v>2184</v>
      </c>
      <c r="K20" s="13">
        <v>2208</v>
      </c>
      <c r="L20" s="13">
        <v>2208</v>
      </c>
      <c r="M20" s="83"/>
      <c r="N20" s="84"/>
      <c r="O20" s="85"/>
      <c r="P20" s="85"/>
      <c r="Q20" s="86"/>
    </row>
    <row r="21" spans="3:19" ht="57" customHeight="1" x14ac:dyDescent="0.3">
      <c r="C21" s="29" t="s">
        <v>44</v>
      </c>
      <c r="D21" s="31" t="s">
        <v>29</v>
      </c>
      <c r="E21" s="32" t="s">
        <v>38</v>
      </c>
      <c r="F21" s="32" t="s">
        <v>39</v>
      </c>
      <c r="G21" s="33">
        <f t="shared" ref="G21" si="4">I22+J22+K22+L22</f>
        <v>530</v>
      </c>
      <c r="H21" s="35" t="s">
        <v>52</v>
      </c>
      <c r="I21" s="16">
        <v>140</v>
      </c>
      <c r="J21" s="16">
        <v>129</v>
      </c>
      <c r="K21" s="16">
        <v>130</v>
      </c>
      <c r="L21" s="16">
        <v>130</v>
      </c>
      <c r="M21" s="27">
        <f>IFERROR(L21/L22,"ND")</f>
        <v>1</v>
      </c>
      <c r="N21" s="28">
        <f>IFERROR(((I21+J21+K21+L21)/G21),"ND")</f>
        <v>0.99811320754716981</v>
      </c>
      <c r="O21" s="37" t="s">
        <v>55</v>
      </c>
      <c r="P21" s="37"/>
      <c r="Q21" s="38"/>
    </row>
    <row r="22" spans="3:19" ht="52.5" customHeight="1" x14ac:dyDescent="0.3">
      <c r="C22" s="30"/>
      <c r="D22" s="31"/>
      <c r="E22" s="32"/>
      <c r="F22" s="32"/>
      <c r="G22" s="34"/>
      <c r="H22" s="36"/>
      <c r="I22" s="16">
        <v>140</v>
      </c>
      <c r="J22" s="16">
        <v>130</v>
      </c>
      <c r="K22" s="16">
        <v>130</v>
      </c>
      <c r="L22" s="16">
        <v>130</v>
      </c>
      <c r="M22" s="27"/>
      <c r="N22" s="28"/>
      <c r="O22" s="37"/>
      <c r="P22" s="37"/>
      <c r="Q22" s="38"/>
    </row>
    <row r="23" spans="3:19" ht="38.25" customHeight="1" x14ac:dyDescent="0.3">
      <c r="C23" s="39" t="s">
        <v>45</v>
      </c>
      <c r="D23" s="40" t="s">
        <v>30</v>
      </c>
      <c r="E23" s="21" t="s">
        <v>38</v>
      </c>
      <c r="F23" s="21" t="s">
        <v>39</v>
      </c>
      <c r="G23" s="22">
        <f t="shared" ref="G23" si="5">I24+J24+K24+L24</f>
        <v>5258</v>
      </c>
      <c r="H23" s="24" t="s">
        <v>52</v>
      </c>
      <c r="I23" s="14">
        <v>1313</v>
      </c>
      <c r="J23" s="14">
        <v>1313</v>
      </c>
      <c r="K23" s="14">
        <v>1313</v>
      </c>
      <c r="L23" s="14">
        <v>1319</v>
      </c>
      <c r="M23" s="26">
        <f>IFERROR(L23/L24,"ND")</f>
        <v>1</v>
      </c>
      <c r="N23" s="18">
        <f>IFERROR(((I23+J23+K23+L23)/G23),"ND")</f>
        <v>1</v>
      </c>
      <c r="O23" s="19" t="s">
        <v>56</v>
      </c>
      <c r="P23" s="19"/>
      <c r="Q23" s="20"/>
    </row>
    <row r="24" spans="3:19" ht="41.25" customHeight="1" x14ac:dyDescent="0.3">
      <c r="C24" s="39"/>
      <c r="D24" s="40"/>
      <c r="E24" s="21"/>
      <c r="F24" s="21"/>
      <c r="G24" s="23"/>
      <c r="H24" s="25"/>
      <c r="I24" s="14">
        <v>1313</v>
      </c>
      <c r="J24" s="14">
        <v>1313</v>
      </c>
      <c r="K24" s="14">
        <v>1313</v>
      </c>
      <c r="L24" s="14">
        <v>1319</v>
      </c>
      <c r="M24" s="26"/>
      <c r="N24" s="18"/>
      <c r="O24" s="19"/>
      <c r="P24" s="19"/>
      <c r="Q24" s="20"/>
    </row>
    <row r="25" spans="3:19" ht="38.25" customHeight="1" x14ac:dyDescent="0.3">
      <c r="C25" s="39" t="s">
        <v>46</v>
      </c>
      <c r="D25" s="40" t="s">
        <v>31</v>
      </c>
      <c r="E25" s="21" t="s">
        <v>38</v>
      </c>
      <c r="F25" s="21" t="s">
        <v>39</v>
      </c>
      <c r="G25" s="22">
        <f t="shared" ref="G25" si="6">I26+J26+K26+L26</f>
        <v>3120</v>
      </c>
      <c r="H25" s="24" t="s">
        <v>52</v>
      </c>
      <c r="I25" s="14">
        <v>780</v>
      </c>
      <c r="J25" s="14">
        <v>780</v>
      </c>
      <c r="K25" s="14">
        <v>780</v>
      </c>
      <c r="L25" s="14">
        <v>780</v>
      </c>
      <c r="M25" s="26">
        <f>IFERROR(L25/L26,"ND")</f>
        <v>1</v>
      </c>
      <c r="N25" s="18">
        <f>IFERROR(((I25+J25+K25+L25)/G25),"ND")</f>
        <v>1</v>
      </c>
      <c r="O25" s="19" t="s">
        <v>57</v>
      </c>
      <c r="P25" s="19"/>
      <c r="Q25" s="20"/>
    </row>
    <row r="26" spans="3:19" ht="41.25" customHeight="1" x14ac:dyDescent="0.3">
      <c r="C26" s="39"/>
      <c r="D26" s="40"/>
      <c r="E26" s="21"/>
      <c r="F26" s="21"/>
      <c r="G26" s="23"/>
      <c r="H26" s="25"/>
      <c r="I26" s="14">
        <v>780</v>
      </c>
      <c r="J26" s="14">
        <v>780</v>
      </c>
      <c r="K26" s="14">
        <v>780</v>
      </c>
      <c r="L26" s="14">
        <v>780</v>
      </c>
      <c r="M26" s="26"/>
      <c r="N26" s="18"/>
      <c r="O26" s="19"/>
      <c r="P26" s="19"/>
      <c r="Q26" s="20"/>
    </row>
    <row r="27" spans="3:19" ht="57" customHeight="1" x14ac:dyDescent="0.3">
      <c r="C27" s="29" t="s">
        <v>47</v>
      </c>
      <c r="D27" s="31" t="s">
        <v>32</v>
      </c>
      <c r="E27" s="32" t="s">
        <v>38</v>
      </c>
      <c r="F27" s="32" t="s">
        <v>39</v>
      </c>
      <c r="G27" s="33">
        <f t="shared" ref="G27" si="7">I28+J28+K28+L28</f>
        <v>3060</v>
      </c>
      <c r="H27" s="35" t="s">
        <v>52</v>
      </c>
      <c r="I27" s="16">
        <v>722</v>
      </c>
      <c r="J27" s="16">
        <v>775</v>
      </c>
      <c r="K27" s="16">
        <v>810</v>
      </c>
      <c r="L27" s="16">
        <v>790</v>
      </c>
      <c r="M27" s="27">
        <f>IFERROR(L27/L28,"ND")</f>
        <v>1.0233160621761659</v>
      </c>
      <c r="N27" s="28">
        <f>IFERROR(((I27+J27+K27+L27)/G27),"ND")</f>
        <v>1.0120915032679738</v>
      </c>
      <c r="O27" s="37" t="s">
        <v>58</v>
      </c>
      <c r="P27" s="37"/>
      <c r="Q27" s="38"/>
    </row>
    <row r="28" spans="3:19" ht="52.5" customHeight="1" x14ac:dyDescent="0.3">
      <c r="C28" s="30"/>
      <c r="D28" s="31"/>
      <c r="E28" s="32"/>
      <c r="F28" s="32"/>
      <c r="G28" s="34"/>
      <c r="H28" s="36"/>
      <c r="I28" s="16">
        <v>749</v>
      </c>
      <c r="J28" s="16">
        <v>767</v>
      </c>
      <c r="K28" s="16">
        <v>772</v>
      </c>
      <c r="L28" s="16">
        <v>772</v>
      </c>
      <c r="M28" s="27"/>
      <c r="N28" s="28"/>
      <c r="O28" s="37"/>
      <c r="P28" s="37"/>
      <c r="Q28" s="38"/>
    </row>
    <row r="29" spans="3:19" ht="38.25" customHeight="1" x14ac:dyDescent="0.3">
      <c r="C29" s="39" t="s">
        <v>48</v>
      </c>
      <c r="D29" s="40" t="s">
        <v>33</v>
      </c>
      <c r="E29" s="21" t="s">
        <v>38</v>
      </c>
      <c r="F29" s="21" t="s">
        <v>39</v>
      </c>
      <c r="G29" s="22">
        <f t="shared" ref="G29" si="8">I30+J30+K30+L30</f>
        <v>260</v>
      </c>
      <c r="H29" s="24" t="s">
        <v>52</v>
      </c>
      <c r="I29" s="14">
        <v>65</v>
      </c>
      <c r="J29" s="14">
        <v>65</v>
      </c>
      <c r="K29" s="14">
        <v>62</v>
      </c>
      <c r="L29" s="14">
        <v>59</v>
      </c>
      <c r="M29" s="26">
        <f>IFERROR(L29/L30,"ND")</f>
        <v>0.90769230769230769</v>
      </c>
      <c r="N29" s="18">
        <f>IFERROR(((I29+J29+K29+L29)/G29),"ND")</f>
        <v>0.9653846153846154</v>
      </c>
      <c r="O29" s="19" t="s">
        <v>59</v>
      </c>
      <c r="P29" s="19"/>
      <c r="Q29" s="20"/>
    </row>
    <row r="30" spans="3:19" ht="41.25" customHeight="1" x14ac:dyDescent="0.3">
      <c r="C30" s="39"/>
      <c r="D30" s="40"/>
      <c r="E30" s="21"/>
      <c r="F30" s="21"/>
      <c r="G30" s="23"/>
      <c r="H30" s="25"/>
      <c r="I30" s="14">
        <v>65</v>
      </c>
      <c r="J30" s="14">
        <v>65</v>
      </c>
      <c r="K30" s="14">
        <v>65</v>
      </c>
      <c r="L30" s="14">
        <v>65</v>
      </c>
      <c r="M30" s="26"/>
      <c r="N30" s="18"/>
      <c r="O30" s="19"/>
      <c r="P30" s="19"/>
      <c r="Q30" s="20"/>
    </row>
    <row r="31" spans="3:19" ht="55.95" customHeight="1" x14ac:dyDescent="0.3">
      <c r="C31" s="39" t="s">
        <v>49</v>
      </c>
      <c r="D31" s="40" t="s">
        <v>34</v>
      </c>
      <c r="E31" s="21" t="s">
        <v>38</v>
      </c>
      <c r="F31" s="21" t="s">
        <v>39</v>
      </c>
      <c r="G31" s="22">
        <f t="shared" ref="G31" si="9">I32+J32+K32+L32</f>
        <v>3758</v>
      </c>
      <c r="H31" s="24" t="s">
        <v>52</v>
      </c>
      <c r="I31" s="14">
        <v>911</v>
      </c>
      <c r="J31" s="14">
        <v>921</v>
      </c>
      <c r="K31" s="14">
        <v>821.5</v>
      </c>
      <c r="L31" s="14">
        <v>823.5</v>
      </c>
      <c r="M31" s="26">
        <f>IFERROR(L31/L32,"ND")</f>
        <v>0.86684210526315786</v>
      </c>
      <c r="N31" s="18">
        <f>IFERROR(((I31+J31+K31+L31)/G31),"ND")</f>
        <v>0.92522618414050029</v>
      </c>
      <c r="O31" s="19" t="s">
        <v>60</v>
      </c>
      <c r="P31" s="19"/>
      <c r="Q31" s="20"/>
    </row>
    <row r="32" spans="3:19" ht="55.95" customHeight="1" x14ac:dyDescent="0.3">
      <c r="C32" s="39"/>
      <c r="D32" s="40"/>
      <c r="E32" s="21"/>
      <c r="F32" s="21"/>
      <c r="G32" s="23"/>
      <c r="H32" s="25"/>
      <c r="I32" s="14">
        <v>921</v>
      </c>
      <c r="J32" s="14">
        <v>936</v>
      </c>
      <c r="K32" s="14">
        <v>951</v>
      </c>
      <c r="L32" s="14">
        <v>950</v>
      </c>
      <c r="M32" s="26"/>
      <c r="N32" s="18"/>
      <c r="O32" s="19"/>
      <c r="P32" s="19"/>
      <c r="Q32" s="20"/>
    </row>
    <row r="33" spans="3:17" ht="41.25" customHeight="1" x14ac:dyDescent="0.3">
      <c r="C33" s="29" t="s">
        <v>50</v>
      </c>
      <c r="D33" s="31" t="s">
        <v>35</v>
      </c>
      <c r="E33" s="32" t="s">
        <v>38</v>
      </c>
      <c r="F33" s="32" t="s">
        <v>39</v>
      </c>
      <c r="G33" s="33">
        <f t="shared" ref="G33" si="10">I34+J34+K34+L34</f>
        <v>12</v>
      </c>
      <c r="H33" s="35" t="s">
        <v>52</v>
      </c>
      <c r="I33" s="16">
        <v>3</v>
      </c>
      <c r="J33" s="16">
        <v>3</v>
      </c>
      <c r="K33" s="16">
        <v>3</v>
      </c>
      <c r="L33" s="16">
        <v>3</v>
      </c>
      <c r="M33" s="27">
        <f>IFERROR(L33/L34,"ND")</f>
        <v>1</v>
      </c>
      <c r="N33" s="28">
        <f>IFERROR(((I33+J33+K33+L33)/G33),"ND")</f>
        <v>1</v>
      </c>
      <c r="O33" s="37" t="s">
        <v>61</v>
      </c>
      <c r="P33" s="37"/>
      <c r="Q33" s="38"/>
    </row>
    <row r="34" spans="3:17" ht="52.5" customHeight="1" x14ac:dyDescent="0.3">
      <c r="C34" s="30"/>
      <c r="D34" s="31"/>
      <c r="E34" s="32"/>
      <c r="F34" s="32"/>
      <c r="G34" s="34"/>
      <c r="H34" s="36"/>
      <c r="I34" s="16">
        <v>3</v>
      </c>
      <c r="J34" s="16">
        <v>3</v>
      </c>
      <c r="K34" s="16">
        <v>3</v>
      </c>
      <c r="L34" s="16">
        <v>3</v>
      </c>
      <c r="M34" s="27"/>
      <c r="N34" s="28"/>
      <c r="O34" s="37"/>
      <c r="P34" s="37"/>
      <c r="Q34" s="38"/>
    </row>
    <row r="35" spans="3:17" ht="58.95" customHeight="1" x14ac:dyDescent="0.3">
      <c r="C35" s="39" t="s">
        <v>51</v>
      </c>
      <c r="D35" s="40" t="s">
        <v>36</v>
      </c>
      <c r="E35" s="21" t="s">
        <v>38</v>
      </c>
      <c r="F35" s="21" t="s">
        <v>39</v>
      </c>
      <c r="G35" s="22">
        <f t="shared" ref="G35" si="11">I36+J36+K36+L36</f>
        <v>410</v>
      </c>
      <c r="H35" s="24" t="s">
        <v>52</v>
      </c>
      <c r="I35" s="14">
        <v>85</v>
      </c>
      <c r="J35" s="14">
        <v>93</v>
      </c>
      <c r="K35" s="14">
        <v>106</v>
      </c>
      <c r="L35" s="14">
        <v>98</v>
      </c>
      <c r="M35" s="26">
        <f>IFERROR(L35/L36,"ND")</f>
        <v>0.89090909090909087</v>
      </c>
      <c r="N35" s="18">
        <f>IFERROR(((I35+J35+K35+L35)/G35),"ND")</f>
        <v>0.93170731707317078</v>
      </c>
      <c r="O35" s="19" t="s">
        <v>62</v>
      </c>
      <c r="P35" s="19"/>
      <c r="Q35" s="20"/>
    </row>
    <row r="36" spans="3:17" ht="58.95" customHeight="1" x14ac:dyDescent="0.3">
      <c r="C36" s="39"/>
      <c r="D36" s="40"/>
      <c r="E36" s="21"/>
      <c r="F36" s="21"/>
      <c r="G36" s="23"/>
      <c r="H36" s="25"/>
      <c r="I36" s="14">
        <v>90</v>
      </c>
      <c r="J36" s="14">
        <v>100</v>
      </c>
      <c r="K36" s="14">
        <v>110</v>
      </c>
      <c r="L36" s="14">
        <v>110</v>
      </c>
      <c r="M36" s="26"/>
      <c r="N36" s="18"/>
      <c r="O36" s="19"/>
      <c r="P36" s="19"/>
      <c r="Q36" s="20"/>
    </row>
    <row r="37" spans="3:17" ht="46.5" customHeight="1" x14ac:dyDescent="0.3">
      <c r="C37" s="39" t="s">
        <v>40</v>
      </c>
      <c r="D37" s="40" t="s">
        <v>37</v>
      </c>
      <c r="E37" s="21" t="s">
        <v>38</v>
      </c>
      <c r="F37" s="21" t="s">
        <v>39</v>
      </c>
      <c r="G37" s="22">
        <f t="shared" ref="G37" si="12">I38+J38+K38+L38</f>
        <v>1500</v>
      </c>
      <c r="H37" s="24" t="s">
        <v>52</v>
      </c>
      <c r="I37" s="14">
        <v>351</v>
      </c>
      <c r="J37" s="14">
        <v>360</v>
      </c>
      <c r="K37" s="14">
        <v>438</v>
      </c>
      <c r="L37" s="14">
        <v>403</v>
      </c>
      <c r="M37" s="26">
        <f>IFERROR(L37/L38,"ND")</f>
        <v>0.80600000000000005</v>
      </c>
      <c r="N37" s="18">
        <f>IFERROR(((I37+J37+K37+L37)/G37),"ND")</f>
        <v>1.0346666666666666</v>
      </c>
      <c r="O37" s="19" t="s">
        <v>63</v>
      </c>
      <c r="P37" s="19"/>
      <c r="Q37" s="20"/>
    </row>
    <row r="38" spans="3:17" ht="54" customHeight="1" thickBot="1" x14ac:dyDescent="0.35">
      <c r="C38" s="98"/>
      <c r="D38" s="99"/>
      <c r="E38" s="100"/>
      <c r="F38" s="100"/>
      <c r="G38" s="101"/>
      <c r="H38" s="96"/>
      <c r="I38" s="15">
        <v>400</v>
      </c>
      <c r="J38" s="15">
        <v>300</v>
      </c>
      <c r="K38" s="15">
        <v>300</v>
      </c>
      <c r="L38" s="15">
        <v>500</v>
      </c>
      <c r="M38" s="97"/>
      <c r="N38" s="93"/>
      <c r="O38" s="94"/>
      <c r="P38" s="94"/>
      <c r="Q38" s="95"/>
    </row>
    <row r="39" spans="3:17" x14ac:dyDescent="0.3">
      <c r="I39" s="8"/>
    </row>
    <row r="40" spans="3:17" x14ac:dyDescent="0.3">
      <c r="I40" s="8"/>
    </row>
    <row r="41" spans="3:17" x14ac:dyDescent="0.3">
      <c r="I41" s="8"/>
    </row>
    <row r="42" spans="3:17" x14ac:dyDescent="0.3">
      <c r="I42" s="8"/>
    </row>
    <row r="43" spans="3:17" x14ac:dyDescent="0.3">
      <c r="I43" s="8"/>
    </row>
    <row r="44" spans="3:17" x14ac:dyDescent="0.3">
      <c r="I44" s="8"/>
    </row>
    <row r="45" spans="3:17" x14ac:dyDescent="0.3">
      <c r="I45" s="8"/>
    </row>
    <row r="46" spans="3:17" x14ac:dyDescent="0.3">
      <c r="I46" s="8"/>
    </row>
    <row r="47" spans="3:17" x14ac:dyDescent="0.3">
      <c r="I47" s="8"/>
    </row>
  </sheetData>
  <mergeCells count="130">
    <mergeCell ref="H33:H34"/>
    <mergeCell ref="N37:N38"/>
    <mergeCell ref="H35:H36"/>
    <mergeCell ref="M35:M36"/>
    <mergeCell ref="O37:Q38"/>
    <mergeCell ref="H37:H38"/>
    <mergeCell ref="M37:M38"/>
    <mergeCell ref="C37:C38"/>
    <mergeCell ref="D37:D38"/>
    <mergeCell ref="E37:E38"/>
    <mergeCell ref="F37:F38"/>
    <mergeCell ref="G37:G38"/>
    <mergeCell ref="C19:C20"/>
    <mergeCell ref="N35:N36"/>
    <mergeCell ref="O35:Q36"/>
    <mergeCell ref="N33:N34"/>
    <mergeCell ref="M19:M20"/>
    <mergeCell ref="N19:N20"/>
    <mergeCell ref="O19:Q20"/>
    <mergeCell ref="D19:D20"/>
    <mergeCell ref="E19:E20"/>
    <mergeCell ref="F19:F20"/>
    <mergeCell ref="G19:G20"/>
    <mergeCell ref="H19:H20"/>
    <mergeCell ref="C33:C34"/>
    <mergeCell ref="C35:C36"/>
    <mergeCell ref="M33:M34"/>
    <mergeCell ref="O33:Q34"/>
    <mergeCell ref="D35:D36"/>
    <mergeCell ref="E35:E36"/>
    <mergeCell ref="F35:F36"/>
    <mergeCell ref="G35:G36"/>
    <mergeCell ref="D33:D34"/>
    <mergeCell ref="E33:E34"/>
    <mergeCell ref="F33:F34"/>
    <mergeCell ref="G33:G34"/>
    <mergeCell ref="O15:Q16"/>
    <mergeCell ref="F15:F16"/>
    <mergeCell ref="G15:G16"/>
    <mergeCell ref="H15:H16"/>
    <mergeCell ref="G13:G14"/>
    <mergeCell ref="N13:N14"/>
    <mergeCell ref="O13:Q14"/>
    <mergeCell ref="C13:C18"/>
    <mergeCell ref="H17:H18"/>
    <mergeCell ref="M17:M18"/>
    <mergeCell ref="N17:N18"/>
    <mergeCell ref="E13:E14"/>
    <mergeCell ref="F13:F14"/>
    <mergeCell ref="D13:D14"/>
    <mergeCell ref="O17:Q18"/>
    <mergeCell ref="M15:M16"/>
    <mergeCell ref="N15:N16"/>
    <mergeCell ref="D15:D16"/>
    <mergeCell ref="E15:E16"/>
    <mergeCell ref="E17:E18"/>
    <mergeCell ref="F17:F18"/>
    <mergeCell ref="G17:G18"/>
    <mergeCell ref="D17:D18"/>
    <mergeCell ref="H13:H14"/>
    <mergeCell ref="C10:C12"/>
    <mergeCell ref="D4:Q4"/>
    <mergeCell ref="D5:Q5"/>
    <mergeCell ref="D6:Q6"/>
    <mergeCell ref="F9:Q9"/>
    <mergeCell ref="O10:Q12"/>
    <mergeCell ref="D10:D12"/>
    <mergeCell ref="E10:E12"/>
    <mergeCell ref="F10:F12"/>
    <mergeCell ref="G10:N10"/>
    <mergeCell ref="G11:G12"/>
    <mergeCell ref="H11:H12"/>
    <mergeCell ref="I11:L11"/>
    <mergeCell ref="M11:N11"/>
    <mergeCell ref="C9:E9"/>
    <mergeCell ref="M13:M14"/>
    <mergeCell ref="O27:Q28"/>
    <mergeCell ref="C29:C30"/>
    <mergeCell ref="D29:D30"/>
    <mergeCell ref="E29:E30"/>
    <mergeCell ref="F29:F30"/>
    <mergeCell ref="G29:G30"/>
    <mergeCell ref="H29:H30"/>
    <mergeCell ref="M29:M30"/>
    <mergeCell ref="N29:N30"/>
    <mergeCell ref="O29:Q30"/>
    <mergeCell ref="C27:C28"/>
    <mergeCell ref="D27:D28"/>
    <mergeCell ref="E27:E28"/>
    <mergeCell ref="F27:F28"/>
    <mergeCell ref="G27:G28"/>
    <mergeCell ref="O23:Q24"/>
    <mergeCell ref="C25:C26"/>
    <mergeCell ref="D25:D26"/>
    <mergeCell ref="E25:E26"/>
    <mergeCell ref="F25:F26"/>
    <mergeCell ref="G25:G26"/>
    <mergeCell ref="H25:H26"/>
    <mergeCell ref="M25:M26"/>
    <mergeCell ref="C23:C24"/>
    <mergeCell ref="D23:D24"/>
    <mergeCell ref="E23:E24"/>
    <mergeCell ref="C31:C32"/>
    <mergeCell ref="D31:D32"/>
    <mergeCell ref="E31:E32"/>
    <mergeCell ref="F31:F32"/>
    <mergeCell ref="G31:G32"/>
    <mergeCell ref="H27:H28"/>
    <mergeCell ref="C21:C22"/>
    <mergeCell ref="D21:D22"/>
    <mergeCell ref="E21:E22"/>
    <mergeCell ref="F21:F22"/>
    <mergeCell ref="G21:G22"/>
    <mergeCell ref="H21:H22"/>
    <mergeCell ref="M21:M22"/>
    <mergeCell ref="N21:N22"/>
    <mergeCell ref="O21:Q22"/>
    <mergeCell ref="N25:N26"/>
    <mergeCell ref="O25:Q26"/>
    <mergeCell ref="F23:F24"/>
    <mergeCell ref="G23:G24"/>
    <mergeCell ref="H23:H24"/>
    <mergeCell ref="M23:M24"/>
    <mergeCell ref="N23:N24"/>
    <mergeCell ref="H31:H32"/>
    <mergeCell ref="M31:M32"/>
    <mergeCell ref="N31:N32"/>
    <mergeCell ref="O31:Q32"/>
    <mergeCell ref="M27:M28"/>
    <mergeCell ref="N27:N28"/>
  </mergeCells>
  <conditionalFormatting sqref="N13:N18">
    <cfRule type="containsText" dxfId="0" priority="1" operator="containsText" text="ND">
      <formula>NOT(ISERROR(SEARCH(("ND"),(N13))))</formula>
    </cfRule>
  </conditionalFormatting>
  <pageMargins left="0.25" right="0.25" top="0.75" bottom="0.75" header="0.3" footer="0.3"/>
  <pageSetup paperSize="5" scale="53" fitToHeight="0" orientation="landscape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CEDULA 1Tr23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Jessica Silveyra</cp:lastModifiedBy>
  <cp:revision/>
  <dcterms:created xsi:type="dcterms:W3CDTF">2020-03-29T23:09:10Z</dcterms:created>
  <dcterms:modified xsi:type="dcterms:W3CDTF">2024-01-15T15:23:39Z</dcterms:modified>
  <cp:category/>
  <cp:contentStatus/>
</cp:coreProperties>
</file>