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 Silveyra\Desktop\Reportes trimestrales 2023\4to trimestre\1.04 Oficialía Mayor\"/>
    </mc:Choice>
  </mc:AlternateContent>
  <bookViews>
    <workbookView xWindow="0" yWindow="0" windowWidth="23040" windowHeight="7632"/>
  </bookViews>
  <sheets>
    <sheet name="CEDULA 4Tr23" sheetId="1" r:id="rId1"/>
  </sheets>
  <definedNames>
    <definedName name="_xlnm.Print_Area" localSheetId="0">'CEDULA 4Tr23'!$C$3:$Q$109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" l="1"/>
  <c r="M27" i="1"/>
  <c r="M23" i="1"/>
  <c r="N23" i="1"/>
  <c r="N21" i="1"/>
  <c r="N19" i="1"/>
  <c r="N17" i="1"/>
  <c r="N15" i="1"/>
  <c r="N13" i="1"/>
  <c r="M21" i="1" l="1"/>
  <c r="M25" i="1"/>
  <c r="M31" i="1"/>
  <c r="M33" i="1"/>
  <c r="M35" i="1"/>
  <c r="N35" i="1"/>
  <c r="M37" i="1"/>
  <c r="N37" i="1"/>
  <c r="M39" i="1"/>
  <c r="N39" i="1"/>
  <c r="M41" i="1"/>
  <c r="M43" i="1"/>
  <c r="M45" i="1"/>
  <c r="N45" i="1"/>
  <c r="M47" i="1"/>
  <c r="M49" i="1"/>
  <c r="M51" i="1"/>
  <c r="M53" i="1"/>
  <c r="M55" i="1"/>
  <c r="M57" i="1"/>
  <c r="M59" i="1"/>
  <c r="M61" i="1"/>
  <c r="M63" i="1"/>
  <c r="M65" i="1"/>
  <c r="M67" i="1"/>
  <c r="M69" i="1"/>
  <c r="M71" i="1"/>
  <c r="N71" i="1"/>
  <c r="M73" i="1"/>
  <c r="N73" i="1"/>
  <c r="M75" i="1"/>
  <c r="M77" i="1"/>
  <c r="M79" i="1"/>
  <c r="M81" i="1"/>
  <c r="M83" i="1"/>
  <c r="M85" i="1"/>
  <c r="N85" i="1"/>
  <c r="M87" i="1"/>
  <c r="N87" i="1"/>
  <c r="M89" i="1"/>
  <c r="N89" i="1"/>
  <c r="M91" i="1"/>
  <c r="N91" i="1"/>
  <c r="M93" i="1"/>
  <c r="M95" i="1"/>
  <c r="M19" i="1"/>
  <c r="G95" i="1"/>
  <c r="N95" i="1" s="1"/>
  <c r="G93" i="1"/>
  <c r="N93" i="1" s="1"/>
  <c r="G91" i="1"/>
  <c r="G89" i="1"/>
  <c r="G87" i="1"/>
  <c r="G85" i="1"/>
  <c r="G83" i="1"/>
  <c r="N83" i="1" s="1"/>
  <c r="G81" i="1"/>
  <c r="N81" i="1" s="1"/>
  <c r="G79" i="1"/>
  <c r="N79" i="1" s="1"/>
  <c r="G77" i="1"/>
  <c r="N77" i="1" s="1"/>
  <c r="G75" i="1"/>
  <c r="N75" i="1" s="1"/>
  <c r="G73" i="1"/>
  <c r="G71" i="1"/>
  <c r="G69" i="1"/>
  <c r="N69" i="1" s="1"/>
  <c r="G67" i="1"/>
  <c r="N67" i="1" s="1"/>
  <c r="G65" i="1"/>
  <c r="N65" i="1" s="1"/>
  <c r="G63" i="1"/>
  <c r="N63" i="1" s="1"/>
  <c r="G61" i="1"/>
  <c r="N61" i="1" s="1"/>
  <c r="G59" i="1"/>
  <c r="N59" i="1" s="1"/>
  <c r="G57" i="1"/>
  <c r="N57" i="1" s="1"/>
  <c r="G55" i="1"/>
  <c r="N55" i="1" s="1"/>
  <c r="G53" i="1"/>
  <c r="N53" i="1" s="1"/>
  <c r="G51" i="1"/>
  <c r="N51" i="1" s="1"/>
  <c r="G49" i="1"/>
  <c r="N49" i="1" s="1"/>
  <c r="G47" i="1"/>
  <c r="N47" i="1" s="1"/>
  <c r="G45" i="1"/>
  <c r="G43" i="1"/>
  <c r="N43" i="1" s="1"/>
  <c r="G41" i="1"/>
  <c r="N41" i="1" s="1"/>
  <c r="G39" i="1"/>
  <c r="G37" i="1"/>
  <c r="G35" i="1"/>
  <c r="G33" i="1"/>
  <c r="N33" i="1" s="1"/>
  <c r="G31" i="1"/>
  <c r="N31" i="1" s="1"/>
  <c r="G29" i="1"/>
  <c r="N29" i="1" s="1"/>
  <c r="G27" i="1"/>
  <c r="N27" i="1" s="1"/>
  <c r="G25" i="1"/>
  <c r="N25" i="1" s="1"/>
  <c r="G23" i="1"/>
  <c r="G21" i="1"/>
  <c r="G19" i="1"/>
  <c r="M17" i="1"/>
  <c r="M15" i="1"/>
  <c r="M13" i="1"/>
</calcChain>
</file>

<file path=xl/sharedStrings.xml><?xml version="1.0" encoding="utf-8"?>
<sst xmlns="http://schemas.openxmlformats.org/spreadsheetml/2006/main" count="271" uniqueCount="151">
  <si>
    <t>CÉDULA DE AVANCE DE CUMPLIMIENTO DE LOS OBJETIVOS Y METAS</t>
  </si>
  <si>
    <t>MUNICIPIO DE BENITO JUÁREZ QUINTANA ROO</t>
  </si>
  <si>
    <t xml:space="preserve">PROGRAMA PRESUPUESTARIO ANUAL: </t>
  </si>
  <si>
    <t xml:space="preserve">    M-PPA 1.04 PROGRAMA DE ADMINISTRACIÓN DE BIENES Y SERVICIOS DEL MUNICIPIO.</t>
  </si>
  <si>
    <t>NIVEL MIR CON RESUMEN
 NARRATIVO</t>
  </si>
  <si>
    <t>NOMBRE DEL
 INDICADOR</t>
  </si>
  <si>
    <t>SENTIDO DEL INDICADOR      (ascendente, descendente, regular o nominal)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</si>
  <si>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</si>
  <si>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</si>
  <si>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</si>
  <si>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</si>
  <si>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</si>
  <si>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</si>
  <si>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</si>
  <si>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</si>
  <si>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</si>
  <si>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</si>
  <si>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</si>
  <si>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TRIM</t>
  </si>
  <si>
    <t>ANUAL</t>
  </si>
  <si>
    <r>
      <rPr>
        <b/>
        <sz val="12"/>
        <rFont val="Calibri"/>
        <family val="2"/>
      </rPr>
      <t xml:space="preserve">F. 1.04.1. </t>
    </r>
    <r>
      <rPr>
        <sz val="12"/>
        <rFont val="Calibri"/>
        <family val="2"/>
      </rPr>
      <t>Contribuir a la renovación de los mecanismos de gestión flexibilizando nuestras estructuras y procedimientos administrativos con calidad, innovación tecnológica y combate a la corrupción mediante  la correcta optimización de los recursos, logrando con ello una administración eficiente que impacte en los tres ordenes de gobierno.</t>
    </r>
  </si>
  <si>
    <r>
      <rPr>
        <b/>
        <sz val="12"/>
        <rFont val="Calibri"/>
        <family val="2"/>
      </rPr>
      <t>PSCSPM</t>
    </r>
    <r>
      <rPr>
        <sz val="12"/>
        <rFont val="Calibri"/>
        <family val="2"/>
      </rPr>
      <t>: Porcentaje de la población que se siente muy satisfecha con los servicios municipales de agua potable, drenaje y alcantarillado, alumbrado público, parques y jardines, recolección de basura, policía y mantenimiento de calles y avenidas.</t>
    </r>
  </si>
  <si>
    <t>Ascendente
Regular</t>
  </si>
  <si>
    <t>Bienal</t>
  </si>
  <si>
    <t>NO</t>
  </si>
  <si>
    <r>
      <rPr>
        <b/>
        <sz val="12"/>
        <rFont val="Calibri"/>
        <family val="2"/>
      </rPr>
      <t>Meta Trimestral:</t>
    </r>
    <r>
      <rPr>
        <sz val="12"/>
        <rFont val="Calibri"/>
        <family val="2"/>
      </rPr>
      <t xml:space="preserve"> El Instituto Nacional de Estadística y Geografía INEGI publica la Encuesta Nacional de Calidad e Impacto Gubernamental de manera bienal con la información relativa a los grados de satisfacción de la población de 18 años y más.  </t>
    </r>
    <r>
      <rPr>
        <b/>
        <sz val="12"/>
        <rFont val="Calibri"/>
        <family val="2"/>
      </rPr>
      <t>El úlimo periodo del levantamiento de la información fue  del 01 de noviembre al 16 de diciembre de 2021 con el 34.7%</t>
    </r>
    <r>
      <rPr>
        <sz val="12"/>
        <rFont val="Calibri"/>
        <family val="2"/>
      </rPr>
      <t xml:space="preserve"> de población encuestada que se siente muy satisfecha y safisfecha.  Sin embargo...
</t>
    </r>
    <r>
      <rPr>
        <b/>
        <sz val="12"/>
        <rFont val="Calibri"/>
        <family val="2"/>
      </rPr>
      <t xml:space="preserve">Meta Anual: </t>
    </r>
    <r>
      <rPr>
        <sz val="12"/>
        <rFont val="Calibri"/>
        <family val="2"/>
      </rPr>
      <t>De acuerdo a la Guía para la integración y rendición de los informes de avance de gestión financiera y de la información para la planeación de la fiscalización de la cuenta pública que emite la ASEQROO para el ejercicio fiscal 2023, para</t>
    </r>
    <r>
      <rPr>
        <b/>
        <sz val="12"/>
        <rFont val="Calibri"/>
        <family val="2"/>
      </rPr>
      <t xml:space="preserve"> indicadores NO acumulativos</t>
    </r>
    <r>
      <rPr>
        <sz val="12"/>
        <rFont val="Calibri"/>
        <family val="2"/>
      </rPr>
      <t xml:space="preserve">, se registra en el avance de la meta anual programada, </t>
    </r>
    <r>
      <rPr>
        <b/>
        <sz val="12"/>
        <rFont val="Calibri"/>
        <family val="2"/>
      </rPr>
      <t>el promedio de los porcentajes de cumplimiento alcanzados</t>
    </r>
    <r>
      <rPr>
        <sz val="12"/>
        <rFont val="Calibri"/>
        <family val="2"/>
      </rPr>
      <t>. Pag 23 https://www.aseqroo.mx/MARCO_JURIDICO/2023/Guias/GUIA%202023.pdf</t>
    </r>
  </si>
  <si>
    <r>
      <rPr>
        <b/>
        <sz val="12"/>
        <rFont val="Calibri"/>
        <family val="2"/>
      </rPr>
      <t xml:space="preserve">IBG: </t>
    </r>
    <r>
      <rPr>
        <sz val="12"/>
        <rFont val="Calibri"/>
        <family val="2"/>
      </rPr>
      <t xml:space="preserve">Índice de Buen Gobierno. </t>
    </r>
  </si>
  <si>
    <r>
      <rPr>
        <b/>
        <sz val="12"/>
        <rFont val="Calibri"/>
        <family val="2"/>
      </rPr>
      <t xml:space="preserve">Meta Trimestral: </t>
    </r>
    <r>
      <rPr>
        <sz val="12"/>
        <rFont val="Calibri"/>
        <family val="2"/>
      </rPr>
      <t xml:space="preserve">El Instituto Mexicano para la Competitividad A. C. IMCO actualiza y publica los índices y subíndices cada dos años. </t>
    </r>
    <r>
      <rPr>
        <b/>
        <sz val="12"/>
        <rFont val="Calibri"/>
        <family val="2"/>
      </rPr>
      <t>El índice se actualizó en 2022 obteniendo una calificación de 59 puntos.</t>
    </r>
    <r>
      <rPr>
        <sz val="12"/>
        <rFont val="Calibri"/>
        <family val="2"/>
      </rPr>
      <t xml:space="preserve">
</t>
    </r>
    <r>
      <rPr>
        <b/>
        <sz val="12"/>
        <rFont val="Calibri"/>
        <family val="2"/>
      </rPr>
      <t xml:space="preserve">Meta Anual: </t>
    </r>
    <r>
      <rPr>
        <sz val="12"/>
        <rFont val="Calibri"/>
        <family val="2"/>
      </rPr>
      <t>De acuerdo a la Guía para la integración y rendición de los informes de avance de gestión financiera y de la información para la planeación de la fiscalización de la cuenta pública que emite la ASEQROO para el ejercicio fiscal 2023, para</t>
    </r>
    <r>
      <rPr>
        <b/>
        <sz val="12"/>
        <rFont val="Calibri"/>
        <family val="2"/>
      </rPr>
      <t xml:space="preserve"> indicadores NO acumulativos</t>
    </r>
    <r>
      <rPr>
        <sz val="12"/>
        <rFont val="Calibri"/>
        <family val="2"/>
      </rPr>
      <t>, se registra en el avance de la meta anual programada,</t>
    </r>
    <r>
      <rPr>
        <b/>
        <sz val="12"/>
        <rFont val="Calibri"/>
        <family val="2"/>
      </rPr>
      <t xml:space="preserve"> el promedio de los porcentajes de cumplimiento alcanzados</t>
    </r>
    <r>
      <rPr>
        <sz val="12"/>
        <rFont val="Calibri"/>
        <family val="2"/>
      </rPr>
      <t>. Pag 23 https://www.aseqroo.mx/MARCO_JURIDICO/2023/Guias/GUIA%202023.pdf</t>
    </r>
  </si>
  <si>
    <r>
      <rPr>
        <b/>
        <sz val="12"/>
        <rFont val="Calibri"/>
        <family val="2"/>
      </rPr>
      <t>CDCOP18GM:</t>
    </r>
    <r>
      <rPr>
        <sz val="12"/>
        <rFont val="Calibri"/>
        <family val="2"/>
      </rPr>
      <t xml:space="preserve"> Calificación de confianza otorgada por la población de 18 años y más al gobierno municipal </t>
    </r>
  </si>
  <si>
    <r>
      <rPr>
        <b/>
        <sz val="12"/>
        <rFont val="Calibri"/>
        <family val="2"/>
      </rPr>
      <t xml:space="preserve">Meta Trimestral: </t>
    </r>
    <r>
      <rPr>
        <sz val="12"/>
        <rFont val="Calibri"/>
        <family val="2"/>
      </rPr>
      <t xml:space="preserve">El Instituto Nacional de Estadística y Geografía INEGI publica la Encuesta Nacional de Calidad e Impacto Gubernamental de manera bienal con la información relativa a la Confianza de la población de 18 años y más en el Gobierno Municipal.
</t>
    </r>
    <r>
      <rPr>
        <b/>
        <sz val="12"/>
        <rFont val="Calibri"/>
        <family val="2"/>
      </rPr>
      <t>En diciembre 2021 se obtuvo la Calificación de Confianza al Gobierno Municipal de 5.0.</t>
    </r>
    <r>
      <rPr>
        <sz val="12"/>
        <rFont val="Calibri"/>
        <family val="2"/>
      </rPr>
      <t xml:space="preserve">
</t>
    </r>
    <r>
      <rPr>
        <b/>
        <sz val="12"/>
        <rFont val="Calibri"/>
        <family val="2"/>
      </rPr>
      <t>Meta Anual:</t>
    </r>
    <r>
      <rPr>
        <sz val="12"/>
        <rFont val="Calibri"/>
        <family val="2"/>
      </rPr>
      <t xml:space="preserve"> De acuerdo a la Guía para la integración y rendición de los informes de avance de gestión financiera y de la información para la planeación de la fiscalización de la cuenta pública que emite la ASEQROO para el ejercicio fiscal 2023, para</t>
    </r>
    <r>
      <rPr>
        <b/>
        <sz val="12"/>
        <rFont val="Calibri"/>
        <family val="2"/>
      </rPr>
      <t xml:space="preserve"> indicadores NO acumulativos</t>
    </r>
    <r>
      <rPr>
        <sz val="12"/>
        <rFont val="Calibri"/>
        <family val="2"/>
      </rPr>
      <t xml:space="preserve">, se registra en el avance de la meta anual programada, </t>
    </r>
    <r>
      <rPr>
        <b/>
        <sz val="12"/>
        <rFont val="Calibri"/>
        <family val="2"/>
      </rPr>
      <t>el promedio de los porcentajes de cumplimiento alcanzados</t>
    </r>
    <r>
      <rPr>
        <sz val="12"/>
        <rFont val="Calibri"/>
        <family val="2"/>
      </rPr>
      <t>. Pag 23 https://www.aseqroo.mx/MARCO_JURIDICO/2023/Guias/GUIA%202023.pdf</t>
    </r>
  </si>
  <si>
    <r>
      <rPr>
        <b/>
        <sz val="12"/>
        <color rgb="FF000000"/>
        <rFont val="Calibri"/>
        <family val="2"/>
      </rPr>
      <t>P.1.04.1.1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Las dependencias e instituciones municipales optimizan los recursos para una administración eficiente impactando en los tres ordenes de gobierno.  </t>
    </r>
  </si>
  <si>
    <r>
      <rPr>
        <b/>
        <sz val="12"/>
        <rFont val="Calibri"/>
        <family val="2"/>
      </rPr>
      <t>PSAA:</t>
    </r>
    <r>
      <rPr>
        <sz val="12"/>
        <rFont val="Calibri"/>
        <family val="2"/>
      </rPr>
      <t xml:space="preserve"> Porcentaje de solicitudes administrativas atendidas.</t>
    </r>
  </si>
  <si>
    <t>Trimestral</t>
  </si>
  <si>
    <t>SI</t>
  </si>
  <si>
    <r>
      <rPr>
        <b/>
        <sz val="12"/>
        <rFont val="Calibri"/>
        <family val="2"/>
      </rPr>
      <t xml:space="preserve">C.1.04.1.1.1 </t>
    </r>
    <r>
      <rPr>
        <sz val="12"/>
        <color rgb="FF000000"/>
        <rFont val="Calibri"/>
        <family val="2"/>
      </rPr>
      <t>Gestiones de apoyos para las diversas dependencias de la administración pública realizados.</t>
    </r>
  </si>
  <si>
    <r>
      <rPr>
        <b/>
        <sz val="12"/>
        <rFont val="Calibri"/>
        <family val="2"/>
      </rPr>
      <t>PGER:</t>
    </r>
    <r>
      <rPr>
        <sz val="12"/>
        <color rgb="FF000000"/>
        <rFont val="Calibri"/>
        <family val="2"/>
      </rPr>
      <t xml:space="preserve"> Porcentaje de gestiones realizadas.</t>
    </r>
  </si>
  <si>
    <r>
      <rPr>
        <b/>
        <sz val="12"/>
        <color rgb="FF000000"/>
        <rFont val="Calibri"/>
        <family val="2"/>
      </rPr>
      <t>A.1.04.1.1.1.1</t>
    </r>
    <r>
      <rPr>
        <sz val="12"/>
        <color rgb="FF000000"/>
        <rFont val="Calibri"/>
        <family val="2"/>
      </rPr>
      <t xml:space="preserve"> Realización de los eventos especiales oficiales municipales.   </t>
    </r>
  </si>
  <si>
    <r>
      <rPr>
        <b/>
        <sz val="12"/>
        <color rgb="FF000000"/>
        <rFont val="Calibri"/>
        <family val="2"/>
      </rPr>
      <t>PEEOMA:</t>
    </r>
    <r>
      <rPr>
        <sz val="12"/>
        <color rgb="FF000000"/>
        <rFont val="Calibri"/>
        <family val="2"/>
      </rPr>
      <t xml:space="preserve"> Porcentaje de eventos especiales oficiales municipales atendidos</t>
    </r>
  </si>
  <si>
    <r>
      <rPr>
        <b/>
        <sz val="12"/>
        <color rgb="FF000000"/>
        <rFont val="Calibri"/>
        <family val="2"/>
      </rPr>
      <t xml:space="preserve">A.1.04.1.1.1.2 </t>
    </r>
    <r>
      <rPr>
        <sz val="12"/>
        <color rgb="FF000000"/>
        <rFont val="Calibri"/>
        <family val="2"/>
      </rPr>
      <t xml:space="preserve">Cumplimiento de los acuerdos establecidos entre la administración pública municipal e instituciones externas. </t>
    </r>
  </si>
  <si>
    <r>
      <rPr>
        <b/>
        <sz val="12"/>
        <color rgb="FF000000"/>
        <rFont val="Calibri"/>
        <family val="2"/>
      </rPr>
      <t>PCAE:</t>
    </r>
    <r>
      <rPr>
        <sz val="12"/>
        <color rgb="FF000000"/>
        <rFont val="Calibri"/>
        <family val="2"/>
      </rPr>
      <t xml:space="preserve"> Porcentaje de cumplimiento de los acuerdos establecidos. </t>
    </r>
  </si>
  <si>
    <r>
      <rPr>
        <b/>
        <sz val="12"/>
        <rFont val="Calibri"/>
        <family val="2"/>
      </rPr>
      <t xml:space="preserve">C.1.04.1.1.2 </t>
    </r>
    <r>
      <rPr>
        <sz val="12"/>
        <color rgb="FF000000"/>
        <rFont val="Calibri"/>
        <family val="2"/>
      </rPr>
      <t>Recursos materiales y servicios solicitados por las dependencias municipales suministrados</t>
    </r>
  </si>
  <si>
    <r>
      <rPr>
        <b/>
        <sz val="12"/>
        <rFont val="Calibri"/>
        <family val="2"/>
      </rPr>
      <t>PRMS</t>
    </r>
    <r>
      <rPr>
        <sz val="12"/>
        <rFont val="Calibri"/>
        <family val="2"/>
      </rPr>
      <t xml:space="preserve">: </t>
    </r>
    <r>
      <rPr>
        <sz val="12"/>
        <color rgb="FF000000"/>
        <rFont val="Calibri"/>
        <family val="2"/>
      </rPr>
      <t xml:space="preserve">Porcentaje de los recursos materiales y servicios suministrados. </t>
    </r>
  </si>
  <si>
    <r>
      <rPr>
        <b/>
        <sz val="12"/>
        <rFont val="Calibri"/>
        <family val="2"/>
      </rPr>
      <t xml:space="preserve">A.1.04.1.1.2.1 </t>
    </r>
    <r>
      <rPr>
        <sz val="12"/>
        <color rgb="FF000000"/>
        <rFont val="Calibri"/>
        <family val="2"/>
      </rPr>
      <t>Atención a las solicitudes administrativas y de logística en los tiempos establecidos por la Dirección de Recursos Materiales.</t>
    </r>
  </si>
  <si>
    <r>
      <rPr>
        <b/>
        <sz val="12"/>
        <color rgb="FF000000"/>
        <rFont val="Calibri"/>
        <family val="2"/>
      </rPr>
      <t xml:space="preserve">PSAL: </t>
    </r>
    <r>
      <rPr>
        <sz val="12"/>
        <color rgb="FF000000"/>
        <rFont val="Calibri"/>
        <family val="2"/>
      </rPr>
      <t>Porcentaje de Solicitudes Administrativas y de Logística Atendidas</t>
    </r>
  </si>
  <si>
    <r>
      <rPr>
        <b/>
        <sz val="12"/>
        <rFont val="Calibri"/>
        <family val="2"/>
      </rPr>
      <t xml:space="preserve">A.1.04.1.1.2.2 </t>
    </r>
    <r>
      <rPr>
        <sz val="12"/>
        <color rgb="FF000000"/>
        <rFont val="Calibri"/>
        <family val="2"/>
      </rPr>
      <t>Integración de los expedientes.</t>
    </r>
  </si>
  <si>
    <r>
      <rPr>
        <b/>
        <sz val="12"/>
        <color rgb="FF000000"/>
        <rFont val="Calibri"/>
        <family val="2"/>
      </rPr>
      <t xml:space="preserve">PIE: </t>
    </r>
    <r>
      <rPr>
        <sz val="12"/>
        <color rgb="FF000000"/>
        <rFont val="Calibri"/>
        <family val="2"/>
      </rPr>
      <t>Porcentaje de Integración de Expedientes realizados</t>
    </r>
  </si>
  <si>
    <r>
      <rPr>
        <b/>
        <sz val="12"/>
        <rFont val="Calibri"/>
        <family val="2"/>
      </rPr>
      <t xml:space="preserve">A.1.04.1.1.2.3 </t>
    </r>
    <r>
      <rPr>
        <sz val="12"/>
        <rFont val="Calibri"/>
        <family val="2"/>
      </rPr>
      <t>Atención a las requisiciones de los diferentes eventos públicos y privados celebrados por el Municipio de Benito Juárez.</t>
    </r>
    <r>
      <rPr>
        <b/>
        <sz val="12"/>
        <rFont val="Calibri"/>
        <family val="2"/>
      </rPr>
      <t xml:space="preserve">
</t>
    </r>
  </si>
  <si>
    <r>
      <rPr>
        <b/>
        <sz val="12"/>
        <color rgb="FF000000"/>
        <rFont val="Calibri"/>
        <family val="2"/>
      </rPr>
      <t xml:space="preserve">PRRE: </t>
    </r>
    <r>
      <rPr>
        <sz val="12"/>
        <color rgb="FF000000"/>
        <rFont val="Calibri"/>
        <family val="2"/>
      </rPr>
      <t>Porcentaje de  Requisiciones para Eventos Atendidos</t>
    </r>
  </si>
  <si>
    <r>
      <rPr>
        <b/>
        <sz val="12"/>
        <rFont val="Calibri"/>
        <family val="2"/>
      </rPr>
      <t xml:space="preserve">A.1.04.1.1.2.4 </t>
    </r>
    <r>
      <rPr>
        <sz val="12"/>
        <color rgb="FF000000"/>
        <rFont val="Calibri"/>
        <family val="2"/>
      </rPr>
      <t>Elaboración de Solicitudes de Pago de los materiales por el Almacén Municipal.</t>
    </r>
  </si>
  <si>
    <r>
      <rPr>
        <b/>
        <sz val="12"/>
        <color rgb="FF000000"/>
        <rFont val="Calibri"/>
        <family val="2"/>
      </rPr>
      <t xml:space="preserve">PSP: </t>
    </r>
    <r>
      <rPr>
        <sz val="12"/>
        <color rgb="FF000000"/>
        <rFont val="Calibri"/>
        <family val="2"/>
      </rPr>
      <t xml:space="preserve">Porcentaje de las Solicitudes de Pago elaboradas. </t>
    </r>
  </si>
  <si>
    <r>
      <rPr>
        <b/>
        <sz val="12"/>
        <rFont val="Calibri"/>
        <family val="2"/>
      </rPr>
      <t xml:space="preserve">A.1.04.1.1.2.5 </t>
    </r>
    <r>
      <rPr>
        <sz val="12"/>
        <color rgb="FF000000"/>
        <rFont val="Calibri"/>
        <family val="2"/>
      </rPr>
      <t>Atención a los siniestros reportados por las diferentes dependencias del Municipio de Benito Juárez.</t>
    </r>
  </si>
  <si>
    <r>
      <rPr>
        <b/>
        <sz val="12"/>
        <color rgb="FF000000"/>
        <rFont val="Calibri"/>
        <family val="2"/>
      </rPr>
      <t>PASA:</t>
    </r>
    <r>
      <rPr>
        <sz val="12"/>
        <color rgb="FF000000"/>
        <rFont val="Calibri"/>
        <family val="2"/>
      </rPr>
      <t xml:space="preserve"> Porcentaje de Asistencia de los Siniestros Atendidos.</t>
    </r>
  </si>
  <si>
    <r>
      <rPr>
        <b/>
        <sz val="12"/>
        <rFont val="Calibri"/>
        <family val="2"/>
      </rPr>
      <t xml:space="preserve">A.1.04.1.1.2.6 </t>
    </r>
    <r>
      <rPr>
        <sz val="12"/>
        <color rgb="FF000000"/>
        <rFont val="Calibri"/>
        <family val="2"/>
      </rPr>
      <t>Revisión del Sistema "Gasto y Control de Combustible" para obtener los reportes diarios de los litros de combustible suministrados alas unidades de las dependencias y entidades que conforman el H. Ayuntamiento de Benito Juárez.</t>
    </r>
  </si>
  <si>
    <r>
      <rPr>
        <b/>
        <sz val="12"/>
        <color rgb="FF000000"/>
        <rFont val="Calibri"/>
        <family val="2"/>
      </rPr>
      <t xml:space="preserve">PCS: </t>
    </r>
    <r>
      <rPr>
        <sz val="12"/>
        <color rgb="FF000000"/>
        <rFont val="Calibri"/>
        <family val="2"/>
      </rPr>
      <t>Porcentaje de Combustible Suministrado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</si>
  <si>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 xml:space="preserve">A.1.04.1.1.2.7 </t>
    </r>
    <r>
      <rPr>
        <sz val="12"/>
        <color rgb="FF000000"/>
        <rFont val="Calibri"/>
        <family val="2"/>
      </rPr>
      <t>Atención a las solicitudes de reparaciones de los vehículos del municipio de Benito Juárez.</t>
    </r>
  </si>
  <si>
    <r>
      <rPr>
        <b/>
        <sz val="12"/>
        <color rgb="FF000000"/>
        <rFont val="Calibri"/>
        <family val="2"/>
      </rPr>
      <t xml:space="preserve">PSVA: </t>
    </r>
    <r>
      <rPr>
        <sz val="12"/>
        <color rgb="FF000000"/>
        <rFont val="Calibri"/>
        <family val="2"/>
      </rPr>
      <t xml:space="preserve">Porcentaje de solicitudes de vehículos atendidas.
</t>
    </r>
  </si>
  <si>
    <r>
      <rPr>
        <b/>
        <sz val="12"/>
        <color rgb="FF000000"/>
        <rFont val="Calibri"/>
        <family val="2"/>
      </rPr>
      <t>C.1.04.1.1.3</t>
    </r>
    <r>
      <rPr>
        <sz val="12"/>
        <color rgb="FF000000"/>
        <rFont val="Calibri"/>
        <family val="2"/>
      </rPr>
      <t xml:space="preserve"> Operaciones de resguardo y control de los bienes municipales realizados</t>
    </r>
  </si>
  <si>
    <r>
      <rPr>
        <b/>
        <sz val="12"/>
        <rFont val="Calibri"/>
        <family val="2"/>
      </rPr>
      <t>PAORC:</t>
    </r>
    <r>
      <rPr>
        <sz val="12"/>
        <rFont val="Calibri"/>
        <family val="2"/>
      </rPr>
      <t xml:space="preserve"> </t>
    </r>
    <r>
      <rPr>
        <sz val="12"/>
        <color rgb="FF000000"/>
        <rFont val="Calibri"/>
        <family val="2"/>
      </rPr>
      <t>Porcentaje de Avance en las operaciones de resguardo y control.</t>
    </r>
  </si>
  <si>
    <r>
      <rPr>
        <b/>
        <sz val="12"/>
        <color rgb="FF000000"/>
        <rFont val="Calibri"/>
        <family val="2"/>
      </rPr>
      <t xml:space="preserve">A.1.04.1.1.3.1 </t>
    </r>
    <r>
      <rPr>
        <sz val="12"/>
        <color rgb="FF000000"/>
        <rFont val="Calibri"/>
        <family val="2"/>
      </rPr>
      <t>Mantenimiento del área de trabajo y mercados de Patrimonio Municipal</t>
    </r>
  </si>
  <si>
    <r>
      <rPr>
        <b/>
        <sz val="12"/>
        <color rgb="FF000000"/>
        <rFont val="Calibri"/>
        <family val="2"/>
      </rPr>
      <t>PAMA:</t>
    </r>
    <r>
      <rPr>
        <sz val="12"/>
        <color rgb="FF000000"/>
        <rFont val="Calibri"/>
        <family val="2"/>
      </rPr>
      <t xml:space="preserve"> Porcentaje de Avance en el Mantenimiento de las Áreas.</t>
    </r>
  </si>
  <si>
    <r>
      <rPr>
        <b/>
        <sz val="12"/>
        <color rgb="FF000000"/>
        <rFont val="Calibri"/>
        <family val="2"/>
      </rPr>
      <t>A.1.04.1.1.3.2</t>
    </r>
    <r>
      <rPr>
        <sz val="12"/>
        <color rgb="FF000000"/>
        <rFont val="Calibri"/>
        <family val="2"/>
      </rPr>
      <t xml:space="preserve"> Verificación y actualización de expedientes de los Bienes Inmuebles, Arqueológicos, Históricos e Inealineables que son propiedad del H. Ayuntamiento.</t>
    </r>
  </si>
  <si>
    <r>
      <rPr>
        <b/>
        <sz val="12"/>
        <color rgb="FF000000"/>
        <rFont val="Calibri"/>
        <family val="2"/>
      </rPr>
      <t>PEABA:</t>
    </r>
    <r>
      <rPr>
        <sz val="12"/>
        <color rgb="FF000000"/>
        <rFont val="Calibri"/>
        <family val="2"/>
      </rPr>
      <t xml:space="preserve"> Porcentaje de Avance en Expedientes Actualizados.</t>
    </r>
  </si>
  <si>
    <r>
      <rPr>
        <b/>
        <sz val="12"/>
        <color rgb="FF000000"/>
        <rFont val="Calibri"/>
        <family val="2"/>
      </rPr>
      <t>A.1.04.1.1.3.3</t>
    </r>
    <r>
      <rPr>
        <sz val="12"/>
        <color rgb="FF000000"/>
        <rFont val="Calibri"/>
        <family val="2"/>
      </rPr>
      <t xml:space="preserve">  Regulación de Bienes Inmuebles, recuperando la plusvalía alineados al Control Contable del H. Ayuntamiento de Benito Juárez. </t>
    </r>
  </si>
  <si>
    <r>
      <rPr>
        <b/>
        <sz val="12"/>
        <color rgb="FF000000"/>
        <rFont val="Calibri"/>
        <family val="2"/>
      </rPr>
      <t>PARB:</t>
    </r>
    <r>
      <rPr>
        <sz val="12"/>
        <color rgb="FF000000"/>
        <rFont val="Calibri"/>
        <family val="2"/>
      </rPr>
      <t xml:space="preserve"> porcentaje de avance en regulacion de bienes</t>
    </r>
  </si>
  <si>
    <r>
      <rPr>
        <b/>
        <sz val="12"/>
        <color rgb="FF000000"/>
        <rFont val="Calibri"/>
        <family val="2"/>
      </rPr>
      <t>A.1.04.1.1.3.4</t>
    </r>
    <r>
      <rPr>
        <sz val="12"/>
        <color rgb="FF000000"/>
        <rFont val="Calibri"/>
        <family val="2"/>
      </rPr>
      <t xml:space="preserve"> Generacion de claves para el registro y control de los bienes conforme  a las reglas de la CONAC. 
</t>
    </r>
  </si>
  <si>
    <r>
      <rPr>
        <b/>
        <sz val="12"/>
        <color rgb="FF000000"/>
        <rFont val="Calibri"/>
        <family val="2"/>
      </rPr>
      <t>PACB:</t>
    </r>
    <r>
      <rPr>
        <sz val="12"/>
        <color rgb="FF000000"/>
        <rFont val="Calibri"/>
        <family val="2"/>
      </rPr>
      <t xml:space="preserve"> Porcentaje de Avance en Claves de Bienes </t>
    </r>
  </si>
  <si>
    <r>
      <rPr>
        <b/>
        <sz val="12"/>
        <rFont val="Calibri"/>
        <family val="2"/>
      </rPr>
      <t>A.1.04.1.1.3.5</t>
    </r>
    <r>
      <rPr>
        <sz val="12"/>
        <color rgb="FF000000"/>
        <rFont val="Calibri"/>
        <family val="2"/>
      </rPr>
      <t xml:space="preserve">  Elaboración de resguardos e inventarios de los bienes adquiridos por el H. Ayuntamiento de Benito Juárez. </t>
    </r>
  </si>
  <si>
    <r>
      <rPr>
        <b/>
        <sz val="12"/>
        <color rgb="FF000000"/>
        <rFont val="Calibri"/>
        <family val="2"/>
      </rPr>
      <t>PARI:</t>
    </r>
    <r>
      <rPr>
        <sz val="12"/>
        <color rgb="FF000000"/>
        <rFont val="Calibri"/>
        <family val="2"/>
      </rPr>
      <t xml:space="preserve"> Porcentaje de Avance en los Resguardos e Inventarios </t>
    </r>
  </si>
  <si>
    <r>
      <rPr>
        <b/>
        <sz val="12"/>
        <rFont val="Calibri"/>
        <family val="2"/>
      </rPr>
      <t>A.1.04.1.1.3.6</t>
    </r>
    <r>
      <rPr>
        <sz val="12"/>
        <color rgb="FF000000"/>
        <rFont val="Calibri"/>
        <family val="2"/>
      </rPr>
      <t xml:space="preserve">  Evaluación conforme las auditorías físicas de los bienes propiedad del H. Ayuntamiento de Benito Juárez. </t>
    </r>
  </si>
  <si>
    <r>
      <rPr>
        <b/>
        <sz val="12"/>
        <color rgb="FF000000"/>
        <rFont val="Calibri"/>
        <family val="2"/>
      </rPr>
      <t>PAEBA:</t>
    </r>
    <r>
      <rPr>
        <sz val="12"/>
        <color rgb="FF000000"/>
        <rFont val="Calibri"/>
        <family val="2"/>
      </rPr>
      <t xml:space="preserve"> Porcentaje de avance en evaluaciones basadas en las auditorias 
</t>
    </r>
  </si>
  <si>
    <r>
      <rPr>
        <b/>
        <sz val="12"/>
        <rFont val="Calibri"/>
        <family val="2"/>
      </rPr>
      <t xml:space="preserve">C.1.04.1.1.4 </t>
    </r>
    <r>
      <rPr>
        <sz val="12"/>
        <color rgb="FF000000"/>
        <rFont val="Calibri"/>
        <family val="2"/>
      </rPr>
      <t>Capacitación para la profesionalización del personal municipal realizada.</t>
    </r>
  </si>
  <si>
    <r>
      <rPr>
        <b/>
        <sz val="12"/>
        <rFont val="Calibri"/>
        <family val="2"/>
      </rPr>
      <t xml:space="preserve">PPMP: </t>
    </r>
    <r>
      <rPr>
        <sz val="12"/>
        <color rgb="FF000000"/>
        <rFont val="Calibri"/>
        <family val="2"/>
      </rPr>
      <t xml:space="preserve">Porcentaje de integrantes del personal municipal profesionalizado. </t>
    </r>
  </si>
  <si>
    <r>
      <rPr>
        <b/>
        <sz val="12"/>
        <rFont val="Calibri"/>
        <family val="2"/>
      </rPr>
      <t>A.1.04.1.1.4.1.</t>
    </r>
    <r>
      <rPr>
        <sz val="12"/>
        <color rgb="FF000000"/>
        <rFont val="Calibri"/>
        <family val="2"/>
      </rPr>
      <t xml:space="preserve"> Impartición de  Cursos de Capacitación Integral Institucional</t>
    </r>
  </si>
  <si>
    <r>
      <rPr>
        <b/>
        <sz val="12"/>
        <color rgb="FF000000"/>
        <rFont val="Calibri"/>
        <family val="2"/>
      </rPr>
      <t>PPCI:</t>
    </r>
    <r>
      <rPr>
        <sz val="12"/>
        <color rgb="FF000000"/>
        <rFont val="Calibri"/>
        <family val="2"/>
      </rPr>
      <t xml:space="preserve"> Porcentaje de Cursos de Capacitación Integral Institucional impartidos</t>
    </r>
  </si>
  <si>
    <r>
      <rPr>
        <b/>
        <sz val="12"/>
        <rFont val="Calibri"/>
        <family val="2"/>
      </rPr>
      <t>A.1.04.1.1.4.2</t>
    </r>
    <r>
      <rPr>
        <sz val="12"/>
        <color rgb="FF000000"/>
        <rFont val="Calibri"/>
        <family val="2"/>
      </rPr>
      <t xml:space="preserve"> Celebración de convenios de colaboración para la capacitación. </t>
    </r>
  </si>
  <si>
    <r>
      <rPr>
        <b/>
        <sz val="12"/>
        <color rgb="FF000000"/>
        <rFont val="Calibri"/>
        <family val="2"/>
      </rPr>
      <t xml:space="preserve">PCC: </t>
    </r>
    <r>
      <rPr>
        <sz val="12"/>
        <color rgb="FF000000"/>
        <rFont val="Calibri"/>
        <family val="2"/>
      </rPr>
      <t>Porcentaje de convenios de colaboración para la capacitación celebrados</t>
    </r>
  </si>
  <si>
    <r>
      <rPr>
        <b/>
        <sz val="12"/>
        <rFont val="Calibri"/>
        <family val="2"/>
      </rPr>
      <t>A.1.04.1.1.4.3</t>
    </r>
    <r>
      <rPr>
        <sz val="12"/>
        <color rgb="FF000000"/>
        <rFont val="Calibri"/>
        <family val="2"/>
      </rPr>
      <t xml:space="preserve"> Evaluación al desempeño laboral hacia servidores(as) públicos(as).</t>
    </r>
  </si>
  <si>
    <r>
      <rPr>
        <b/>
        <sz val="12"/>
        <color rgb="FF000000"/>
        <rFont val="Calibri"/>
        <family val="2"/>
      </rPr>
      <t xml:space="preserve">PSPE: </t>
    </r>
    <r>
      <rPr>
        <sz val="12"/>
        <color rgb="FF000000"/>
        <rFont val="Calibri"/>
        <family val="2"/>
      </rPr>
      <t>Porcentaje de servidores(as) públicos(as) evaluados(as)</t>
    </r>
  </si>
  <si>
    <r>
      <rPr>
        <b/>
        <sz val="12"/>
        <color rgb="FF000000"/>
        <rFont val="Calibri"/>
        <family val="2"/>
      </rPr>
      <t xml:space="preserve">C.1.04.1.1.5 </t>
    </r>
    <r>
      <rPr>
        <sz val="12"/>
        <color rgb="FF000000"/>
        <rFont val="Calibri"/>
        <family val="2"/>
      </rPr>
      <t>Servicios de sistemas de información de las dependencias municipales brindados.</t>
    </r>
  </si>
  <si>
    <r>
      <rPr>
        <b/>
        <sz val="12"/>
        <color rgb="FF000000"/>
        <rFont val="Calibri"/>
        <family val="2"/>
      </rPr>
      <t xml:space="preserve">PSIB: </t>
    </r>
    <r>
      <rPr>
        <sz val="12"/>
        <color rgb="FF000000"/>
        <rFont val="Calibri"/>
        <family val="2"/>
      </rPr>
      <t xml:space="preserve">Porcentaje de servicios de sistemas de información brindados. </t>
    </r>
  </si>
  <si>
    <r>
      <rPr>
        <b/>
        <sz val="12"/>
        <color rgb="FF000000"/>
        <rFont val="Calibri"/>
        <family val="2"/>
      </rPr>
      <t>A.1.04.1.1.5.1</t>
    </r>
    <r>
      <rPr>
        <sz val="12"/>
        <color rgb="FF000000"/>
        <rFont val="Calibri"/>
        <family val="2"/>
      </rPr>
      <t xml:space="preserve"> Desarrollo y mantenimiento de sistemas informáticos para las dependencias municipales. </t>
    </r>
  </si>
  <si>
    <r>
      <rPr>
        <b/>
        <sz val="12"/>
        <color rgb="FF000000"/>
        <rFont val="Calibri"/>
        <family val="2"/>
      </rPr>
      <t>PSI:</t>
    </r>
    <r>
      <rPr>
        <sz val="12"/>
        <color rgb="FF000000"/>
        <rFont val="Calibri"/>
        <family val="2"/>
      </rPr>
      <t xml:space="preserve"> Porcentaje de sistemas informáticos.</t>
    </r>
  </si>
  <si>
    <r>
      <rPr>
        <b/>
        <sz val="12"/>
        <color rgb="FF000000"/>
        <rFont val="Calibri"/>
        <family val="2"/>
      </rPr>
      <t>A.1.04.1.1.5.2</t>
    </r>
    <r>
      <rPr>
        <sz val="12"/>
        <color rgb="FF000000"/>
        <rFont val="Calibri"/>
        <family val="2"/>
      </rPr>
      <t xml:space="preserve"> Atención de  servicios de telecomunicaciones para las dependencias municipales.</t>
    </r>
  </si>
  <si>
    <r>
      <rPr>
        <b/>
        <sz val="12"/>
        <color rgb="FF000000"/>
        <rFont val="Calibri"/>
        <family val="2"/>
      </rPr>
      <t>PSTC:</t>
    </r>
    <r>
      <rPr>
        <sz val="12"/>
        <color rgb="FF000000"/>
        <rFont val="Calibri"/>
        <family val="2"/>
      </rPr>
      <t xml:space="preserve"> Porcentaje de servicios de telecomunicaciones atendidas.</t>
    </r>
  </si>
  <si>
    <r>
      <rPr>
        <b/>
        <sz val="12"/>
        <color rgb="FF000000"/>
        <rFont val="Calibri"/>
        <family val="2"/>
      </rPr>
      <t>A.1.04.1.1.5.3</t>
    </r>
    <r>
      <rPr>
        <sz val="12"/>
        <color rgb="FF000000"/>
        <rFont val="Calibri"/>
        <family val="2"/>
      </rPr>
      <t xml:space="preserve"> Atención de servicios de soporte técnico para las dependencias municipales.</t>
    </r>
  </si>
  <si>
    <r>
      <rPr>
        <b/>
        <sz val="12"/>
        <color rgb="FF000000"/>
        <rFont val="Calibri"/>
        <family val="2"/>
      </rPr>
      <t>PSTA:</t>
    </r>
    <r>
      <rPr>
        <sz val="12"/>
        <color rgb="FF000000"/>
        <rFont val="Calibri"/>
        <family val="2"/>
      </rPr>
      <t xml:space="preserve"> Porcentaje de servicios técnicos atendidos.</t>
    </r>
  </si>
  <si>
    <r>
      <rPr>
        <b/>
        <sz val="12"/>
        <rFont val="Calibri"/>
        <family val="2"/>
      </rPr>
      <t xml:space="preserve">C.1.04.1.1.6 </t>
    </r>
    <r>
      <rPr>
        <sz val="12"/>
        <color rgb="FF000000"/>
        <rFont val="Calibri"/>
        <family val="2"/>
      </rPr>
      <t>Servicios de mantenimiento y logística de eventos brindados.</t>
    </r>
  </si>
  <si>
    <r>
      <rPr>
        <b/>
        <sz val="12"/>
        <color rgb="FF000000"/>
        <rFont val="Calibri"/>
        <family val="2"/>
      </rPr>
      <t>PSML:</t>
    </r>
    <r>
      <rPr>
        <sz val="12"/>
        <color rgb="FF000000"/>
        <rFont val="Calibri"/>
        <family val="2"/>
      </rPr>
      <t xml:space="preserve">Porcentaje de Servicios de mantenimiento y logística realizados. </t>
    </r>
  </si>
  <si>
    <r>
      <rPr>
        <b/>
        <sz val="12"/>
        <color rgb="FF000000"/>
        <rFont val="Calibri"/>
        <family val="2"/>
      </rPr>
      <t xml:space="preserve">A.1.04.1.1.6.1 </t>
    </r>
    <r>
      <rPr>
        <sz val="12"/>
        <color rgb="FF000000"/>
        <rFont val="Calibri"/>
        <family val="2"/>
      </rPr>
      <t>Realización del mantenimiento del Edificio del Palacio Municipal y áreas comúnes.</t>
    </r>
  </si>
  <si>
    <r>
      <rPr>
        <b/>
        <sz val="12"/>
        <color rgb="FF000000"/>
        <rFont val="Calibri"/>
        <family val="2"/>
      </rPr>
      <t>PSMR:</t>
    </r>
    <r>
      <rPr>
        <sz val="12"/>
        <color rgb="FF000000"/>
        <rFont val="Calibri"/>
        <family val="2"/>
      </rPr>
      <t xml:space="preserve">Porcentaje de servicios de mantenimiento municipal realizados. </t>
    </r>
  </si>
  <si>
    <r>
      <rPr>
        <b/>
        <sz val="12"/>
        <color rgb="FF000000"/>
        <rFont val="Calibri"/>
        <family val="2"/>
      </rPr>
      <t>A.1.04.1.1.6.2</t>
    </r>
    <r>
      <rPr>
        <sz val="12"/>
        <color rgb="FF000000"/>
        <rFont val="Calibri"/>
        <family val="2"/>
      </rPr>
      <t xml:space="preserve"> Brindar servicios de logística en los eventos oficiales especiales </t>
    </r>
  </si>
  <si>
    <r>
      <rPr>
        <b/>
        <sz val="12"/>
        <color rgb="FF000000"/>
        <rFont val="Calibri"/>
        <family val="2"/>
      </rPr>
      <t>PLEO:</t>
    </r>
    <r>
      <rPr>
        <sz val="12"/>
        <color rgb="FF000000"/>
        <rFont val="Calibri"/>
        <family val="2"/>
      </rPr>
      <t xml:space="preserve"> Porcentaje de servicios de logística de los eventos oficiales especiales brindados</t>
    </r>
  </si>
  <si>
    <r>
      <rPr>
        <b/>
        <sz val="12"/>
        <color rgb="FF000000"/>
        <rFont val="Calibri"/>
        <family val="2"/>
      </rPr>
      <t xml:space="preserve">A.1.04.1.1.6.3 </t>
    </r>
    <r>
      <rPr>
        <sz val="12"/>
        <color rgb="FF000000"/>
        <rFont val="Calibri"/>
        <family val="2"/>
      </rPr>
      <t>Atención a las solicitudes de la logística de los eventos</t>
    </r>
  </si>
  <si>
    <r>
      <rPr>
        <b/>
        <sz val="12"/>
        <color rgb="FF000000"/>
        <rFont val="Calibri"/>
        <family val="2"/>
      </rPr>
      <t>PSLA:</t>
    </r>
    <r>
      <rPr>
        <sz val="12"/>
        <color rgb="FF000000"/>
        <rFont val="Calibri"/>
        <family val="2"/>
      </rPr>
      <t xml:space="preserve"> Porcentaje de solicitudes de Logística de Eventos atendidas           </t>
    </r>
  </si>
  <si>
    <r>
      <rPr>
        <b/>
        <sz val="12"/>
        <rFont val="Calibri"/>
        <family val="2"/>
      </rPr>
      <t xml:space="preserve">C.1.04.1.1.7 </t>
    </r>
    <r>
      <rPr>
        <sz val="12"/>
        <color rgb="FF000000"/>
        <rFont val="Calibri"/>
        <family val="2"/>
      </rPr>
      <t>Eventos Cívicos y Culturales realizados.</t>
    </r>
  </si>
  <si>
    <r>
      <rPr>
        <b/>
        <sz val="12"/>
        <rFont val="Calibri"/>
        <family val="2"/>
      </rPr>
      <t>PECR:</t>
    </r>
    <r>
      <rPr>
        <sz val="12"/>
        <rFont val="Calibri"/>
        <family val="2"/>
      </rPr>
      <t xml:space="preserve"> </t>
    </r>
    <r>
      <rPr>
        <sz val="12"/>
        <color rgb="FF000000"/>
        <rFont val="Calibri"/>
        <family val="2"/>
      </rPr>
      <t xml:space="preserve">Porcentaje de Eventos Cívicos y Culturales realizados   </t>
    </r>
  </si>
  <si>
    <t>Anual</t>
  </si>
  <si>
    <r>
      <rPr>
        <b/>
        <sz val="12"/>
        <rFont val="Calibri"/>
        <family val="2"/>
      </rPr>
      <t xml:space="preserve">A.1.04.1.1.7.1 </t>
    </r>
    <r>
      <rPr>
        <sz val="12"/>
        <color rgb="FF000000"/>
        <rFont val="Calibri"/>
        <family val="2"/>
      </rPr>
      <t>Realización de conmemoraciones y celebraciones cívicas.</t>
    </r>
  </si>
  <si>
    <r>
      <rPr>
        <b/>
        <sz val="12"/>
        <color rgb="FF000000"/>
        <rFont val="Calibri"/>
        <family val="2"/>
      </rPr>
      <t xml:space="preserve">PCCR: </t>
    </r>
    <r>
      <rPr>
        <sz val="12"/>
        <color rgb="FF000000"/>
        <rFont val="Calibri"/>
        <family val="2"/>
      </rPr>
      <t xml:space="preserve">  Porcentaje de Conmemoraciones y Celebraciones Cívicas realizadas    </t>
    </r>
  </si>
  <si>
    <r>
      <rPr>
        <b/>
        <sz val="12"/>
        <rFont val="Calibri"/>
        <family val="2"/>
      </rPr>
      <t xml:space="preserve">A.1.04.1.1.7.2 </t>
    </r>
    <r>
      <rPr>
        <sz val="12"/>
        <rFont val="Calibri"/>
        <family val="2"/>
      </rPr>
      <t xml:space="preserve">  Participación  Musical en Eventos. </t>
    </r>
  </si>
  <si>
    <r>
      <rPr>
        <b/>
        <sz val="12"/>
        <color rgb="FF000000"/>
        <rFont val="Calibri"/>
        <family val="2"/>
      </rPr>
      <t>PMR:</t>
    </r>
    <r>
      <rPr>
        <sz val="12"/>
        <color rgb="FF000000"/>
        <rFont val="Calibri"/>
        <family val="2"/>
      </rPr>
      <t xml:space="preserve"> Porcentaje de participaciones musicales realizadas.</t>
    </r>
  </si>
  <si>
    <r>
      <rPr>
        <b/>
        <sz val="12"/>
        <rFont val="Calibri"/>
        <family val="2"/>
      </rPr>
      <t xml:space="preserve">A.1.04.1.1.7.3  </t>
    </r>
    <r>
      <rPr>
        <sz val="12"/>
        <color rgb="FF000000"/>
        <rFont val="Calibri"/>
        <family val="2"/>
      </rPr>
      <t>Atención a Solicitudes para Eventos hacia Instituciones Externas</t>
    </r>
  </si>
  <si>
    <r>
      <rPr>
        <b/>
        <sz val="12"/>
        <rFont val="Calibri"/>
        <family val="2"/>
      </rPr>
      <t>PSEA:</t>
    </r>
    <r>
      <rPr>
        <sz val="12"/>
        <rFont val="Calibri"/>
        <family val="2"/>
      </rPr>
      <t xml:space="preserve"> </t>
    </r>
    <r>
      <rPr>
        <sz val="12"/>
        <color rgb="FF000000"/>
        <rFont val="Calibri"/>
        <family val="2"/>
      </rPr>
      <t xml:space="preserve">Porcentaje de solicitudes en Eventos Especiales atendidos  </t>
    </r>
    <r>
      <rPr>
        <b/>
        <sz val="12"/>
        <color rgb="FF000000"/>
        <rFont val="Calibri"/>
        <family val="2"/>
      </rPr>
      <t xml:space="preserve"> </t>
    </r>
  </si>
  <si>
    <r>
      <rPr>
        <b/>
        <sz val="12"/>
        <rFont val="Calibri"/>
        <family val="2"/>
      </rPr>
      <t xml:space="preserve">C.1.04.1.1.8 </t>
    </r>
    <r>
      <rPr>
        <sz val="12"/>
        <color rgb="FF000000"/>
        <rFont val="Calibri"/>
        <family val="2"/>
      </rPr>
      <t>Reportes de plantillas de personal municipal</t>
    </r>
  </si>
  <si>
    <r>
      <rPr>
        <b/>
        <sz val="12"/>
        <rFont val="Calibri"/>
        <family val="2"/>
      </rPr>
      <t>PPPME:</t>
    </r>
    <r>
      <rPr>
        <sz val="12"/>
        <rFont val="Calibri"/>
        <family val="2"/>
      </rPr>
      <t xml:space="preserve"> </t>
    </r>
    <r>
      <rPr>
        <sz val="12"/>
        <color rgb="FF000000"/>
        <rFont val="Calibri"/>
        <family val="2"/>
      </rPr>
      <t>Porcentaje de plantillas de personal municipal entregadas.</t>
    </r>
  </si>
  <si>
    <r>
      <rPr>
        <b/>
        <sz val="12"/>
        <rFont val="Calibri"/>
        <family val="2"/>
      </rPr>
      <t xml:space="preserve">A.1.04.1.1.8.1. </t>
    </r>
    <r>
      <rPr>
        <sz val="12"/>
        <color rgb="FF000000"/>
        <rFont val="Calibri"/>
        <family val="2"/>
      </rPr>
      <t>Atención de las incidencias enviadas por las Unidades Administrativas para actualizar la plantilla.</t>
    </r>
  </si>
  <si>
    <r>
      <rPr>
        <b/>
        <sz val="12"/>
        <color rgb="FF000000"/>
        <rFont val="Calibri"/>
        <family val="2"/>
      </rPr>
      <t>PIA:</t>
    </r>
    <r>
      <rPr>
        <sz val="12"/>
        <color rgb="FF000000"/>
        <rFont val="Calibri"/>
        <family val="2"/>
      </rPr>
      <t xml:space="preserve">  Porcentaje de incidencias (altas, bajas, modificaciones, cambios de puestos o salarios) atendidas</t>
    </r>
  </si>
  <si>
    <r>
      <rPr>
        <b/>
        <sz val="12"/>
        <rFont val="Calibri"/>
        <family val="2"/>
      </rPr>
      <t>A.1.04.1.1.8.2.</t>
    </r>
    <r>
      <rPr>
        <sz val="12"/>
        <color rgb="FF000000"/>
        <rFont val="Calibri"/>
        <family val="2"/>
      </rPr>
      <t xml:space="preserve"> Elaboración de reportes de finiquito y/o liquidación, solicitados por las Unidades Administrativas.</t>
    </r>
  </si>
  <si>
    <r>
      <rPr>
        <b/>
        <sz val="12"/>
        <rFont val="Calibri"/>
        <family val="2"/>
      </rPr>
      <t>PRFLE:</t>
    </r>
    <r>
      <rPr>
        <sz val="12"/>
        <rFont val="Calibri"/>
        <family val="2"/>
      </rPr>
      <t xml:space="preserve"> </t>
    </r>
    <r>
      <rPr>
        <sz val="12"/>
        <color rgb="FF000000"/>
        <rFont val="Calibri"/>
        <family val="2"/>
      </rPr>
      <t>Porcentaje de reportes de finiquito y/o liquidación entregados.</t>
    </r>
  </si>
  <si>
    <r>
      <rPr>
        <b/>
        <sz val="12"/>
        <rFont val="Calibri"/>
        <family val="2"/>
      </rPr>
      <t xml:space="preserve">A.1.04.1.1.8.3.  </t>
    </r>
    <r>
      <rPr>
        <sz val="12"/>
        <color rgb="FF000000"/>
        <rFont val="Calibri"/>
        <family val="2"/>
      </rPr>
      <t>Actualización de expedientes de personal activo y de baja por incidencias enviadas por las diferentes Unidades Administrativas.</t>
    </r>
  </si>
  <si>
    <r>
      <rPr>
        <b/>
        <sz val="12"/>
        <color rgb="FF000000"/>
        <rFont val="Calibri"/>
        <family val="2"/>
      </rPr>
      <t>PEPIA:</t>
    </r>
    <r>
      <rPr>
        <sz val="12"/>
        <color rgb="FF000000"/>
        <rFont val="Calibri"/>
        <family val="2"/>
      </rPr>
      <t xml:space="preserve"> Porcentaje de expedientes de personal por incidencias actualizados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</si>
  <si>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capacitaron a 659 servidores públicos de los 400 que estaban programados capacitar, el porcentaje de cumplimiento fue de 164.75%  ya que se impartieron cursos a los servidores públicos que tienen atención directa con el ciudadano, así como cursos obligatorios de transparencia y de violencia de género.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>Se capacitaron a 3628 servidores públicos de 2500 que estaban programados capacitar  durante el año logrando un avance del 145.12%.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</si>
  <si>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Se impartieron 31 cursos de capacitación a los servidores públicos de los 40 que estaban programados, obteniendo un porcentaje de cumplimiento de 77.50%, esto debido a que se impartieron cursos a los servidores públicos que tienen atención directa con el ciudadano, así como cursos obligatorios de transparencia y de violencia de género.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impartieron un total de 195 cursos para los servidores públicos de los 180 que estaban programados en el año para un avance del 108.33%.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</si>
  <si>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En este trimestre no se llevó a cabo firma de convenios de colaboración, dado que el periodo pasado se cubrió el margen programado y debido al periodo vacacional de las Instituciones Educativas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>Se firmaron 11 convenios de colaboración  de las 10 programadas tieniendo un avance de 110% respecto a la meta anual.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</si>
  <si>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Se aplicaron 287 evaluaciones a los servidores públicos de los 360 que se tenian programados, obteniendo una meta del 79.72%, las evaluaciones aplicadas fueron de las y los servidores públicos municipales de la Dirección de pozos y limpieza de playas, Direccion de fiscalización y Dirección de demandas emergentes.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>Se aplicaron un total de 1074 evaluaciones a los servidores públicos de los 1200 que se tienen programados en el año para un avance del 89.50%.</t>
    </r>
  </si>
  <si>
    <t>PERÍODO QUE SE INFORMA: DEL 1 DE ENERO AL 31 DE DICIEMBRE DE 2023</t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</si>
  <si>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 En este trimestre no hay avance debido  que a los dos mercados reportados en el segundo trimestre se les está acondicionando (líneas de conducción de gas LP y de electricidad; así como trabajos de impermeabilización).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Se tiene un 37.50% de avance en la meta anual al realizarse 3 actividades de mantenimiento   de  un total de 8 programadas durante 2023.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</si>
  <si>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Se logra el 115.58% de la meta trimestral al realizar 2,795 operaciones de resguardo y control de bienes de un total de 2,505 operaciones programadas.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Se tiene un avance anual del 104.03% de la meta al realizar 10,421 operaciones de resguardo y control de bienes de  un total de 10,017 operaciones programadas en 2023.</t>
    </r>
  </si>
  <si>
    <t>Meta Trimestral: Se logra el 100% en el cumplimiento de la meta al realizar la actualización de 708 expedientes de bienes de un total de 708 programados durante este período.
Meta Anual: Se logra un avance del  108.30% de la meta anual al concluir  la actualización de 3,067 expedientes de bienes   de  un total de 2,832 programados durante 2023.</t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</si>
  <si>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Se logra el 115.25% en la meta trimestral al poder regularizar 816 bienes inmuebles de un total de 708 programados.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Se logra un avance del  92.87% de la meta anual al concluir  la actualización de 2,630 expedientes de bienes   de  un total de 2,832 programados durante 2023.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</si>
  <si>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Se logra el 38.87% de la meta al generar 618 claves a bienes muebles de un total de 1,590 programados en el trimestre.
Lo anterior es derivado a que  solamente se adquirieron 618  activos nuevos  registrados en el sistema patrimonial de bienes muebles y parque vehicular; de igual manera es debido al cierre del ejercicio presupuestal en noviembre de 2023.
Lo anterior es derivado a que unicamente se adquirieron 695 activos registrados en el sistema patrimonial de bienes muebles y parque vehicular.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Se han podido generar  2,915 claves a bienes muebles   de  un total de 6,360 programadas en 2023, logrando así un avance del 45.83%.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</si>
  <si>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Se logra el 38.87% de la meta al generar 618 claves a bienes muebles de un total de 1,590 programados en el trimestre.
Lo anterior es derivado a que  solamente se adquirieron 618  activos nuevos  registrados en el sistema patrimonial de bienes muebles y parque vehicular; de igual manera es debido al cierre del ejercicio presupuestal en noviembre de 2023.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Se logra un avance del 45.83% de la meta anual al realizarse 2,915  actividades de registro y control de resguardos e inventarios de bienes de  un total de 6,360 programadas.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</si>
  <si>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Se logra el 109.38% de la meta al realizarse 35 auditorias físicas de bienes muebles de 32 programadas durante  el tercer trimestre. 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Se han realizado 152 auditorias físicas de bienes muebles de 125 programadas en 2023; alcanzando así el 121.60% de logro.</t>
    </r>
  </si>
  <si>
    <r>
      <rPr>
        <b/>
        <sz val="11"/>
        <rFont val="Calibri"/>
        <family val="2"/>
      </rPr>
      <t>Meta Trimestral:</t>
    </r>
    <r>
      <rPr>
        <sz val="11"/>
        <rFont val="Calibri"/>
        <family val="2"/>
      </rPr>
      <t xml:space="preserve"> Se logra el 109.67% en la meta trimestral al brindar 839 Servicios de sistemas de información de un total de 765 programados.</t>
    </r>
    <r>
      <rPr>
        <b/>
        <sz val="11"/>
        <rFont val="Calibri"/>
        <family val="2"/>
      </rPr>
      <t xml:space="preserve">
Meta Anual: </t>
    </r>
    <r>
      <rPr>
        <sz val="11"/>
        <rFont val="Calibri"/>
        <family val="2"/>
      </rPr>
      <t>Se han  realizado un total de 3,498 servicios de sistemas de información de 3,060 programados en el 2023 ; por lo que se obtiene un logro del 114.31%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</si>
  <si>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>Se logra el 118.46% en la meta trimestral al desarrollar 77 de 65  Sistemas Informáticos programados. Esto debido a la implementación de nuevos programas requeridos por las diferentes dependencias municipales.</t>
    </r>
    <r>
      <rPr>
        <b/>
        <sz val="11"/>
        <rFont val="Calibri"/>
        <family val="2"/>
      </rPr>
      <t xml:space="preserve">
Meta Anual: </t>
    </r>
    <r>
      <rPr>
        <sz val="11"/>
        <rFont val="Calibri"/>
        <family val="2"/>
      </rPr>
      <t>Se han desarrollado un total de 380  Sistemas Informáticos de 260 programados en 2023; por lo que se obtiene un avance de un 146.15%.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</si>
  <si>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 Se proporcionaron 241 servicios de Telecomunicaciones de un total de 250 programados, logrando así el 96.40% en la meta trimestral.</t>
    </r>
    <r>
      <rPr>
        <b/>
        <sz val="11"/>
        <rFont val="Calibri"/>
        <family val="2"/>
      </rPr>
      <t xml:space="preserve">
Meta Anual: </t>
    </r>
    <r>
      <rPr>
        <sz val="11"/>
        <rFont val="Calibri"/>
        <family val="2"/>
      </rPr>
      <t>Se han realizado 1,091  servicios de Telecomunicaciones de un total de 1,000  programados en el año ; por lo que se obtiene avance del 109.10%.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</si>
  <si>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>Se logra el 115.78% en la meta trimestral al proporcionar 521 servicios de soporte técnico de un total de 450 programados.</t>
    </r>
    <r>
      <rPr>
        <b/>
        <sz val="11"/>
        <rFont val="Calibri"/>
        <family val="2"/>
      </rPr>
      <t xml:space="preserve">
Meta Anual: </t>
    </r>
    <r>
      <rPr>
        <sz val="11"/>
        <rFont val="Calibri"/>
        <family val="2"/>
      </rPr>
      <t xml:space="preserve">Se han  realizado un total de 2,026 servicios de soporte técnico de un total de 1,800 programados durante el año; por lo que el avance es del 112.56%. 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</si>
  <si>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   Se realizaron 15 de  11 eventos civicos programados para así obtener un logro del 136.36% de la meta trimestral programada. El incremento en el logro de la meta se derivó a la implementación del nuevo programa cívico para este año específicamente.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Se han realizado 59 eventos civicos de los 47 programados, obteniendo un avance del 125.53% de acuerdo a lo programado para este 2023.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</si>
  <si>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Se realizaron 60  de 51 eventos civicos -  culturales programados para este período, logrando así un 117.65% de cumplimiento.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Se realizaron 243 eventos civico - culturales de los 216 programados, obteniendo un avance el 112.50% de acuerdo a lo programado para este 2023.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</si>
  <si>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 Se realizaron  42 participaciones de un total de 35  programadas, logrando así un 120% con respecto a lo programado. Este incremento se debió a la implementación de un nuevo programa cívico y a la recepción de más solicitudes de la ciudadanía.               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Se han realizado 171 participaciones de 147 programadas, obteniendo un avance del 116.33% de acuerdo a lo programado para este 2023.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</si>
  <si>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 Se atendieron 4 solicitudes de apoyo a eventos oficiales de un total de 5  programados, logrando así un 80% respecto a lo programado. Este resultado fué debido a que se recibieron un menor de solicitudes de apoyo por las áreas.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Se han atendido 14 solicitudes de apoyo a eventos oficiales de 22 programados durante 2023, obteniendo un avance del 63.64%.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</si>
  <si>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 Se logra el 468% en la meta trimestral al realizar 1,404 Servicios de mantenimiento y logística de 300 programados; este incremento sustancial es debido a que las solicitudes de mantenimiento correctivo se han incrementado y tambien a las solicitudes de logística para la realización de las audiencias públicas, eventos oficiales de los tres órdenes de gobierno e instituciones educativas.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Se han realizado un total de 4,474 Servicios de mantenimiento y logística de 1,200 programados en todo el año; por lo que se obtiene un logro del 372.83%; de la misma manera el incremento en el logro es por la misma justificación relativa a la meta trimestral ya citada.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</si>
  <si>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 Se logra el 196% en la meta trimestral al realizarse 588 servicios de mantenimiento de un total de 300 programados; este incremento es debido a que las solicitudes de mantenimiento correctivo se han incrementado Así como las tareas de mantenimiento de albañilería, plomería, electricidad entre otras en oficinas fuera del Palacio Municipal debido a los cambios de instalaciones, además de los propios trabajos de mantenimiento en las instalaciones del edificio del Palacio Municipal; de igual manera de habilitaron 2 mercados municipales.</t>
    </r>
    <r>
      <rPr>
        <b/>
        <sz val="11"/>
        <rFont val="Calibri"/>
        <family val="2"/>
      </rPr>
      <t xml:space="preserve">
Meta Anual: </t>
    </r>
    <r>
      <rPr>
        <sz val="11"/>
        <rFont val="Calibri"/>
        <family val="2"/>
      </rPr>
      <t>Se han realizado un total de 2,372 servicios de mantenimiento de 1200 programados ; por lo que se obtiene un logro del 197.67%.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</si>
  <si>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Se trabajó en la logística de un evento municipal de 1 programados en este trimestre, que fué el del "Encendido del Tradicional Árbol Navideño"; mismo que se realizó satisfactoriamente, por lo que el logro es del 100%.
</t>
    </r>
    <r>
      <rPr>
        <b/>
        <sz val="11"/>
        <rFont val="Calibri"/>
        <family val="2"/>
      </rPr>
      <t xml:space="preserve">Meta Anual: </t>
    </r>
    <r>
      <rPr>
        <sz val="11"/>
        <rFont val="Calibri"/>
        <family val="2"/>
      </rPr>
      <t>Se alcanza el 100% de la meta anual al realizarse 4  de 4  eventos oficiales programados en 2023.</t>
    </r>
  </si>
  <si>
    <r>
      <rPr>
        <b/>
        <sz val="11"/>
        <rFont val="Calibri"/>
        <family val="2"/>
      </rPr>
      <t>Meta Trimestral:</t>
    </r>
    <r>
      <rPr>
        <sz val="11"/>
        <rFont val="Calibri"/>
        <family val="2"/>
      </rPr>
      <t xml:space="preserve"> Como resultado del Proceso de la ultima revisión del SENTRE 2023, se logra el 136.16% en la meta trimestral al atenderse 433 solicitudes  de un total de 318 programados.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Al cuarto trimestre 2023 se realizaron un total de 1535 solicitudes de plantillas de 1272 programadas; por lo que se obtiene un logro del 120.68%.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</si>
  <si>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 En el cuarto trimestre de 2023 se aplican 625 de  incidencias de personal de un total de 519 programadas incidencias de personal (altas, bajas y modificaciones) se logra el  120.42%, en la meta trimestral.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En el cuarto trimestre 2023 se atendieron un total de 3762 incidencias de perosonal de 3762 programadas; por lo que se obtiene un logro del 105.20%.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</si>
  <si>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En el cuarto trimestre se tramitan el pago de finiquitos y laudos y se logra el 204.00% en la meta trimestral al atenderse 255 solicitudes  de un total de 125 programados. 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Al cuarto trimestre 2023 se realizaron un total de 628 finiquitos de 705 programados; por lo que se obtiene un logro del 89.08%.</t>
    </r>
  </si>
  <si>
    <r>
      <rPr>
        <b/>
        <sz val="11"/>
        <rFont val="Calibri"/>
        <family val="2"/>
      </rPr>
      <t>Meta Trimestral:</t>
    </r>
    <r>
      <rPr>
        <sz val="11"/>
        <rFont val="Calibri"/>
        <family val="2"/>
      </rPr>
      <t xml:space="preserve">   Durante el cuarto trimestre se se archivan 625 incidencias de personal de 519 programadas.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Al cuarto trimestre 2023 se atendieron un total de 9137 incidencias de personal de 3600 programadas; por lo que se obtiene un logro del 253.81%.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</si>
  <si>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Se logra el 326% en la meta trimestral al atender 815 solicitudes de logística de eventos de un total de 250 programados en este trimestre. Los servicios de logística se incrementaron debido a que se atienden eventos de índole municipal, estatal y federal. Así como solicitudes de asociaciones civiles. 
</t>
    </r>
    <r>
      <rPr>
        <b/>
        <sz val="11"/>
        <rFont val="Calibri"/>
        <family val="2"/>
      </rPr>
      <t xml:space="preserve">
Meta Anual:</t>
    </r>
    <r>
      <rPr>
        <sz val="11"/>
        <rFont val="Calibri"/>
        <family val="2"/>
      </rPr>
      <t xml:space="preserve"> Se logra el 210% en la meta trimestral al atender 2,100 solicitudes de logística de eventos de un total de 250 programados en este trimestre. Los servicios de logística se incrementaron debido a que se atienden eventos de índole municipal, estatal y federal. Así como solicitudes de asociaciones civiles.  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</si>
  <si>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 No se programaron eventos en este trimestre.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Se tiene un avance anual del  133.33%, porque se realizaron 4 eventos de 3 programados.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</si>
  <si>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 Se obtiene un 100% de logro en el trimestre al cumplir con el seguimiento de 16 acuerdos de un total de 16 programados.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Al término del tercer trimestre se ha dado cumplimiento a 73 acuerdos de 70 programados en 2023; por lo que el logro representa un 104.29% de avance respecto a la meta anual.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</si>
  <si>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Se logra el 125.20% de la meta trimestral al cumplir con el suministro de 1,127,933 de 900,929 recursos materiales y/o servicios solicitados por las dependencias municipales.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Se logra un avance del 112.39% de la meta anual al cumplir con el suministro de 4,387,467   recursos materiales y servicios de 3,903,667 programados.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</si>
  <si>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Se logra el 92.83% al atender 557 solicitudes administrativas y de logística de un total de 600 programadas.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Al término del tercer trimestre se tiene un avance del 110.57% de la meta anual al atender 2,709 solicitudes administrativas y de logística de  un total de 2,450  programadas.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</si>
  <si>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Se logra el 68.09% de la meta al  integrar 32 expedientes de un total de 47 programados; no se alcanza la meta debido a que hay expedientes que aun se encuentran en la fase de análisis por parte del comité.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En lo que va del año se tiene un avance del 84.32% de la meta al integrar 156 expedientes de  un total de 185 programados.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</si>
  <si>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Se alcanza el 82.98% de la meta al atender 39 requisiciones para eventos de un total de 47 programados.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Se han atendido 119 requisiciones para eventos de  un total de 185 programados durante todo el año, alcanzando así un 64.32% de avance.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</si>
  <si>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En esta actividad se elaboraron 201 solicitudes de pago de un total de 148 programadas en el trimestre por lo que se obtiene un 135.81% de logro.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Se logra llegar a un 110.57% de avance en la meta al poder elaborar 523 solicitudes de pago en el segundo trimestre del año de un total de 473 programados durante 2023.
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</si>
  <si>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Se logra el 82.86% de la meta al dar atención a 58 siniestros reportados de un total de 70 proyectados. Este porcentaje aunque es aparentemente bajo, en realidad es bueno porque a menor número de accidentes resulta favorable en términos de menos gasto y retrasos en la operación.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Se han atendido en lo que va del año 202 siniestros reportados de  un total de 264 programados en 2023 para un avance del 76.52%.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</si>
  <si>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Al término del cuarto trimestre se tiene un logro del 125.23% de la meta al suministrar  1,127,034 litros de combustible de un total de 900,000 litros programados.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Se tiene un alcance de la meta anual del 112.40% al  suministrar 4,383,650 litros de combustible  de  un total de 3,900,000 litros programados en 2023.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</si>
  <si>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Se logra el 70.59% de la meta trimestral al dar atención a 12 solicitudes de reparación de vehículos de un total de 17 programados.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En lo que va del año se tiene un avance del 98.18% de la meta al  al dar atención a 108  solicitudes de reparación de vehículos   de  un total de 110 programadas durante 2023.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</si>
  <si>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Se alcanzó un 100.47% de logro en el trimestre al realizarse 1,296 gestiones de apoyos de un total de 1,290 programadas en el período.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Durante el año se han realizado un total de 5,786 gestiones de apoyos  de 5,260 programados; por lo que el logro representa un 110%.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</si>
  <si>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 xml:space="preserve"> Se obtuvo un 124.52% de logro en la meta trimestral al atenderse 1,137,259 solicitudes administrativas de un total de 913,319 programadas.
</t>
    </r>
    <r>
      <rPr>
        <b/>
        <sz val="11"/>
        <rFont val="Calibri"/>
        <family val="2"/>
      </rPr>
      <t>Meta Anual:</t>
    </r>
    <r>
      <rPr>
        <sz val="11"/>
        <rFont val="Calibri"/>
        <family val="2"/>
      </rPr>
      <t xml:space="preserve"> Al término del tercer trimestre se han atendido un total de 4,437,374 solicitudes administrativas de 3,957,257 proyectadas; por lo que el logro representa un avance del 112.13%.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</si>
</sst>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4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4"/>
      <name val="Calibri"/>
      <family val="2"/>
    </font>
    <font>
      <sz val="16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 style="dotted">
        <color auto="1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rgb="FF000000"/>
      </left>
      <right style="hair">
        <color rgb="FF000000"/>
      </right>
      <top style="hair">
        <color rgb="FF000000"/>
      </top>
      <bottom/>
      <diagonal/>
    </border>
    <border>
      <left style="dotted">
        <color rgb="FF000000"/>
      </left>
      <right style="hair">
        <color rgb="FF000000"/>
      </right>
      <top/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auto="1"/>
      </top>
      <bottom/>
      <diagonal/>
    </border>
    <border>
      <left style="dotted">
        <color rgb="FF000000"/>
      </left>
      <right style="dotted">
        <color rgb="FF000000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dotted">
        <color auto="1"/>
      </left>
      <right style="dotted">
        <color rgb="FF000000"/>
      </right>
      <top style="dotted">
        <color auto="1"/>
      </top>
      <bottom/>
      <diagonal/>
    </border>
    <border>
      <left style="dotted">
        <color rgb="FF000000"/>
      </left>
      <right style="hair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dotted">
        <color rgb="FF000000"/>
      </top>
      <bottom style="hair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dotted">
        <color rgb="FF000000"/>
      </right>
      <top/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medium">
        <color auto="1"/>
      </bottom>
      <diagonal/>
    </border>
    <border>
      <left style="dotted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dashed">
        <color rgb="FF000000"/>
      </bottom>
      <diagonal/>
    </border>
    <border>
      <left style="dashed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dashed">
        <color rgb="FF000000"/>
      </right>
      <top style="dashed">
        <color rgb="FF000000"/>
      </top>
      <bottom style="medium">
        <color indexed="64"/>
      </bottom>
      <diagonal/>
    </border>
    <border>
      <left style="dashed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1" fontId="3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1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4" xfId="0" applyFont="1" applyBorder="1" applyAlignment="1">
      <alignment vertical="center"/>
    </xf>
    <xf numFmtId="0" fontId="3" fillId="0" borderId="5" xfId="0" applyFont="1" applyBorder="1"/>
    <xf numFmtId="0" fontId="7" fillId="0" borderId="0" xfId="0" applyFont="1" applyAlignment="1">
      <alignment vertical="center"/>
    </xf>
    <xf numFmtId="0" fontId="7" fillId="2" borderId="26" xfId="0" applyFont="1" applyFill="1" applyBorder="1" applyAlignment="1">
      <alignment horizontal="center" vertical="center" wrapText="1"/>
    </xf>
    <xf numFmtId="10" fontId="3" fillId="3" borderId="33" xfId="0" applyNumberFormat="1" applyFont="1" applyFill="1" applyBorder="1" applyAlignment="1">
      <alignment horizontal="center" vertical="center"/>
    </xf>
    <xf numFmtId="0" fontId="3" fillId="0" borderId="37" xfId="0" applyFont="1" applyBorder="1"/>
    <xf numFmtId="10" fontId="3" fillId="3" borderId="41" xfId="0" applyNumberFormat="1" applyFont="1" applyFill="1" applyBorder="1" applyAlignment="1">
      <alignment horizontal="center" vertical="center"/>
    </xf>
    <xf numFmtId="2" fontId="3" fillId="3" borderId="46" xfId="0" applyNumberFormat="1" applyFont="1" applyFill="1" applyBorder="1" applyAlignment="1">
      <alignment horizontal="center" vertical="center"/>
    </xf>
    <xf numFmtId="10" fontId="3" fillId="0" borderId="37" xfId="0" applyNumberFormat="1" applyFont="1" applyBorder="1"/>
    <xf numFmtId="3" fontId="3" fillId="2" borderId="52" xfId="0" applyNumberFormat="1" applyFont="1" applyFill="1" applyBorder="1" applyAlignment="1">
      <alignment horizontal="center" vertical="center"/>
    </xf>
    <xf numFmtId="3" fontId="3" fillId="2" borderId="53" xfId="0" applyNumberFormat="1" applyFont="1" applyFill="1" applyBorder="1" applyAlignment="1">
      <alignment horizontal="center" vertical="center"/>
    </xf>
    <xf numFmtId="3" fontId="3" fillId="4" borderId="52" xfId="0" applyNumberFormat="1" applyFont="1" applyFill="1" applyBorder="1" applyAlignment="1">
      <alignment horizontal="center" vertical="center"/>
    </xf>
    <xf numFmtId="3" fontId="3" fillId="3" borderId="52" xfId="0" applyNumberFormat="1" applyFont="1" applyFill="1" applyBorder="1" applyAlignment="1">
      <alignment horizontal="center" vertical="center"/>
    </xf>
    <xf numFmtId="3" fontId="3" fillId="3" borderId="66" xfId="0" applyNumberFormat="1" applyFont="1" applyFill="1" applyBorder="1" applyAlignment="1">
      <alignment horizontal="center" vertical="center" wrapText="1"/>
    </xf>
    <xf numFmtId="3" fontId="3" fillId="4" borderId="66" xfId="0" applyNumberFormat="1" applyFont="1" applyFill="1" applyBorder="1" applyAlignment="1">
      <alignment horizontal="center" vertical="center" wrapText="1"/>
    </xf>
    <xf numFmtId="3" fontId="3" fillId="3" borderId="86" xfId="0" applyNumberFormat="1" applyFont="1" applyFill="1" applyBorder="1" applyAlignment="1">
      <alignment horizontal="center" vertical="center"/>
    </xf>
    <xf numFmtId="3" fontId="3" fillId="3" borderId="9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3" fontId="13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0" fontId="3" fillId="10" borderId="37" xfId="0" applyFont="1" applyFill="1" applyBorder="1"/>
    <xf numFmtId="0" fontId="3" fillId="3" borderId="51" xfId="0" applyFont="1" applyFill="1" applyBorder="1" applyAlignment="1">
      <alignment horizontal="center" vertical="center"/>
    </xf>
    <xf numFmtId="0" fontId="5" fillId="0" borderId="89" xfId="0" applyFont="1" applyBorder="1"/>
    <xf numFmtId="0" fontId="5" fillId="0" borderId="40" xfId="0" applyFont="1" applyBorder="1"/>
    <xf numFmtId="0" fontId="5" fillId="0" borderId="69" xfId="0" applyFont="1" applyBorder="1"/>
    <xf numFmtId="0" fontId="3" fillId="4" borderId="51" xfId="0" applyFont="1" applyFill="1" applyBorder="1" applyAlignment="1">
      <alignment horizontal="center" vertical="center"/>
    </xf>
    <xf numFmtId="3" fontId="3" fillId="3" borderId="64" xfId="0" applyNumberFormat="1" applyFont="1" applyFill="1" applyBorder="1" applyAlignment="1">
      <alignment horizontal="center" vertical="center" wrapText="1"/>
    </xf>
    <xf numFmtId="0" fontId="5" fillId="0" borderId="65" xfId="0" applyFont="1" applyBorder="1"/>
    <xf numFmtId="3" fontId="3" fillId="3" borderId="61" xfId="0" applyNumberFormat="1" applyFont="1" applyFill="1" applyBorder="1" applyAlignment="1">
      <alignment horizontal="center" vertical="center"/>
    </xf>
    <xf numFmtId="0" fontId="5" fillId="0" borderId="39" xfId="0" applyFont="1" applyBorder="1"/>
    <xf numFmtId="3" fontId="3" fillId="4" borderId="64" xfId="0" applyNumberFormat="1" applyFont="1" applyFill="1" applyBorder="1" applyAlignment="1">
      <alignment horizontal="center" vertical="center" wrapText="1"/>
    </xf>
    <xf numFmtId="3" fontId="3" fillId="4" borderId="61" xfId="0" applyNumberFormat="1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3" fontId="3" fillId="3" borderId="85" xfId="0" applyNumberFormat="1" applyFont="1" applyFill="1" applyBorder="1" applyAlignment="1">
      <alignment horizontal="center" vertical="center" wrapText="1"/>
    </xf>
    <xf numFmtId="0" fontId="5" fillId="0" borderId="90" xfId="0" applyFont="1" applyBorder="1"/>
    <xf numFmtId="3" fontId="3" fillId="3" borderId="45" xfId="0" applyNumberFormat="1" applyFont="1" applyFill="1" applyBorder="1" applyAlignment="1">
      <alignment horizontal="center" vertical="center"/>
    </xf>
    <xf numFmtId="0" fontId="5" fillId="0" borderId="91" xfId="0" applyFont="1" applyBorder="1"/>
    <xf numFmtId="0" fontId="9" fillId="3" borderId="59" xfId="0" applyFont="1" applyFill="1" applyBorder="1" applyAlignment="1">
      <alignment horizontal="left" vertical="center" wrapText="1"/>
    </xf>
    <xf numFmtId="0" fontId="5" fillId="0" borderId="62" xfId="0" applyFont="1" applyBorder="1"/>
    <xf numFmtId="0" fontId="10" fillId="3" borderId="60" xfId="0" applyFont="1" applyFill="1" applyBorder="1" applyAlignment="1">
      <alignment horizontal="left" vertical="center" wrapText="1"/>
    </xf>
    <xf numFmtId="0" fontId="5" fillId="0" borderId="63" xfId="0" applyFont="1" applyBorder="1"/>
    <xf numFmtId="0" fontId="7" fillId="3" borderId="72" xfId="0" applyFont="1" applyFill="1" applyBorder="1" applyAlignment="1">
      <alignment horizontal="left" vertical="center" wrapText="1"/>
    </xf>
    <xf numFmtId="0" fontId="3" fillId="3" borderId="73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4" borderId="70" xfId="0" applyFont="1" applyFill="1" applyBorder="1" applyAlignment="1">
      <alignment horizontal="center" vertical="center" wrapText="1"/>
    </xf>
    <xf numFmtId="0" fontId="5" fillId="0" borderId="71" xfId="0" applyFont="1" applyBorder="1"/>
    <xf numFmtId="0" fontId="5" fillId="0" borderId="67" xfId="0" applyFont="1" applyBorder="1"/>
    <xf numFmtId="0" fontId="11" fillId="3" borderId="60" xfId="0" applyFont="1" applyFill="1" applyBorder="1" applyAlignment="1">
      <alignment horizontal="left" vertical="center" wrapText="1"/>
    </xf>
    <xf numFmtId="0" fontId="5" fillId="0" borderId="68" xfId="0" applyFont="1" applyBorder="1"/>
    <xf numFmtId="3" fontId="3" fillId="4" borderId="45" xfId="0" applyNumberFormat="1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left" vertical="center" wrapText="1"/>
    </xf>
    <xf numFmtId="0" fontId="12" fillId="3" borderId="59" xfId="0" applyFont="1" applyFill="1" applyBorder="1" applyAlignment="1">
      <alignment horizontal="left" vertical="center" wrapText="1"/>
    </xf>
    <xf numFmtId="0" fontId="10" fillId="4" borderId="60" xfId="0" applyFont="1" applyFill="1" applyBorder="1" applyAlignment="1">
      <alignment horizontal="left" vertical="center" wrapText="1"/>
    </xf>
    <xf numFmtId="0" fontId="7" fillId="4" borderId="59" xfId="0" applyFont="1" applyFill="1" applyBorder="1" applyAlignment="1">
      <alignment horizontal="left" vertical="center" wrapText="1"/>
    </xf>
    <xf numFmtId="0" fontId="7" fillId="3" borderId="59" xfId="0" applyFont="1" applyFill="1" applyBorder="1" applyAlignment="1">
      <alignment horizontal="left" vertical="center" wrapText="1"/>
    </xf>
    <xf numFmtId="0" fontId="11" fillId="4" borderId="60" xfId="0" applyFont="1" applyFill="1" applyBorder="1" applyAlignment="1">
      <alignment horizontal="left" vertical="center" wrapText="1"/>
    </xf>
    <xf numFmtId="0" fontId="9" fillId="3" borderId="83" xfId="0" applyFont="1" applyFill="1" applyBorder="1" applyAlignment="1">
      <alignment horizontal="left" vertical="center" wrapText="1"/>
    </xf>
    <xf numFmtId="0" fontId="5" fillId="0" borderId="87" xfId="0" applyFont="1" applyBorder="1"/>
    <xf numFmtId="0" fontId="3" fillId="3" borderId="84" xfId="0" applyFont="1" applyFill="1" applyBorder="1" applyAlignment="1">
      <alignment horizontal="left" vertical="center" wrapText="1"/>
    </xf>
    <xf numFmtId="0" fontId="5" fillId="0" borderId="88" xfId="0" applyFont="1" applyBorder="1"/>
    <xf numFmtId="10" fontId="16" fillId="7" borderId="104" xfId="0" applyNumberFormat="1" applyFont="1" applyFill="1" applyBorder="1" applyAlignment="1">
      <alignment horizontal="center" vertical="center" wrapText="1"/>
    </xf>
    <xf numFmtId="0" fontId="16" fillId="6" borderId="104" xfId="0" applyFont="1" applyFill="1" applyBorder="1"/>
    <xf numFmtId="0" fontId="8" fillId="3" borderId="54" xfId="0" applyFont="1" applyFill="1" applyBorder="1" applyAlignment="1">
      <alignment horizontal="left" vertical="center" wrapText="1"/>
    </xf>
    <xf numFmtId="0" fontId="5" fillId="0" borderId="55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10" fontId="16" fillId="7" borderId="102" xfId="0" applyNumberFormat="1" applyFont="1" applyFill="1" applyBorder="1" applyAlignment="1">
      <alignment horizontal="center" vertical="center" wrapText="1"/>
    </xf>
    <xf numFmtId="0" fontId="16" fillId="6" borderId="102" xfId="0" applyFont="1" applyFill="1" applyBorder="1"/>
    <xf numFmtId="0" fontId="2" fillId="6" borderId="96" xfId="0" applyFont="1" applyFill="1" applyBorder="1" applyAlignment="1">
      <alignment horizontal="left" vertical="center" wrapText="1"/>
    </xf>
    <xf numFmtId="0" fontId="2" fillId="6" borderId="97" xfId="0" applyFont="1" applyFill="1" applyBorder="1" applyAlignment="1">
      <alignment horizontal="left" vertical="center" wrapText="1"/>
    </xf>
    <xf numFmtId="0" fontId="2" fillId="6" borderId="98" xfId="0" applyFont="1" applyFill="1" applyBorder="1" applyAlignment="1">
      <alignment horizontal="left" vertical="center" wrapText="1"/>
    </xf>
    <xf numFmtId="0" fontId="2" fillId="6" borderId="99" xfId="0" applyFont="1" applyFill="1" applyBorder="1" applyAlignment="1">
      <alignment horizontal="left" vertical="center" wrapText="1"/>
    </xf>
    <xf numFmtId="10" fontId="16" fillId="8" borderId="104" xfId="0" applyNumberFormat="1" applyFont="1" applyFill="1" applyBorder="1" applyAlignment="1">
      <alignment horizontal="center" vertical="center" wrapText="1"/>
    </xf>
    <xf numFmtId="0" fontId="16" fillId="9" borderId="104" xfId="0" applyFont="1" applyFill="1" applyBorder="1"/>
    <xf numFmtId="0" fontId="2" fillId="5" borderId="96" xfId="0" applyFont="1" applyFill="1" applyBorder="1" applyAlignment="1">
      <alignment horizontal="left" vertical="center" wrapText="1"/>
    </xf>
    <xf numFmtId="0" fontId="2" fillId="5" borderId="97" xfId="0" applyFont="1" applyFill="1" applyBorder="1" applyAlignment="1">
      <alignment horizontal="left" vertical="center" wrapText="1"/>
    </xf>
    <xf numFmtId="0" fontId="2" fillId="5" borderId="98" xfId="0" applyFont="1" applyFill="1" applyBorder="1" applyAlignment="1">
      <alignment horizontal="left" vertical="center" wrapText="1"/>
    </xf>
    <xf numFmtId="0" fontId="2" fillId="5" borderId="99" xfId="0" applyFont="1" applyFill="1" applyBorder="1" applyAlignment="1">
      <alignment horizontal="left" vertical="center" wrapText="1"/>
    </xf>
    <xf numFmtId="10" fontId="16" fillId="8" borderId="102" xfId="0" applyNumberFormat="1" applyFont="1" applyFill="1" applyBorder="1" applyAlignment="1">
      <alignment horizontal="center" vertical="center" wrapText="1"/>
    </xf>
    <xf numFmtId="0" fontId="16" fillId="9" borderId="102" xfId="0" applyFont="1" applyFill="1" applyBorder="1"/>
    <xf numFmtId="0" fontId="8" fillId="4" borderId="74" xfId="0" applyFont="1" applyFill="1" applyBorder="1" applyAlignment="1">
      <alignment horizontal="left" vertical="center" wrapText="1"/>
    </xf>
    <xf numFmtId="0" fontId="5" fillId="0" borderId="75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16" fillId="6" borderId="105" xfId="0" applyFont="1" applyFill="1" applyBorder="1"/>
    <xf numFmtId="10" fontId="16" fillId="7" borderId="103" xfId="0" applyNumberFormat="1" applyFont="1" applyFill="1" applyBorder="1" applyAlignment="1">
      <alignment horizontal="center" vertical="center" wrapText="1"/>
    </xf>
    <xf numFmtId="0" fontId="16" fillId="6" borderId="106" xfId="0" applyFont="1" applyFill="1" applyBorder="1"/>
    <xf numFmtId="0" fontId="8" fillId="3" borderId="74" xfId="0" applyFont="1" applyFill="1" applyBorder="1" applyAlignment="1">
      <alignment horizontal="left" vertical="center" wrapText="1"/>
    </xf>
    <xf numFmtId="0" fontId="8" fillId="3" borderId="78" xfId="0" applyFont="1" applyFill="1" applyBorder="1" applyAlignment="1">
      <alignment horizontal="left" vertical="center" wrapText="1"/>
    </xf>
    <xf numFmtId="0" fontId="5" fillId="0" borderId="79" xfId="0" applyFont="1" applyBorder="1" applyAlignment="1">
      <alignment vertical="center"/>
    </xf>
    <xf numFmtId="0" fontId="5" fillId="0" borderId="93" xfId="0" applyFont="1" applyBorder="1" applyAlignment="1">
      <alignment vertical="center"/>
    </xf>
    <xf numFmtId="0" fontId="5" fillId="0" borderId="94" xfId="0" applyFont="1" applyBorder="1" applyAlignment="1">
      <alignment vertical="center"/>
    </xf>
    <xf numFmtId="0" fontId="5" fillId="0" borderId="95" xfId="0" applyFont="1" applyBorder="1" applyAlignment="1">
      <alignment vertical="center"/>
    </xf>
    <xf numFmtId="0" fontId="8" fillId="4" borderId="78" xfId="0" applyFont="1" applyFill="1" applyBorder="1" applyAlignment="1">
      <alignment horizontal="left" vertical="center" wrapText="1"/>
    </xf>
    <xf numFmtId="0" fontId="8" fillId="3" borderId="74" xfId="0" applyFont="1" applyFill="1" applyBorder="1" applyAlignment="1">
      <alignment vertical="center" wrapText="1"/>
    </xf>
    <xf numFmtId="0" fontId="5" fillId="0" borderId="80" xfId="0" applyFont="1" applyBorder="1" applyAlignment="1">
      <alignment vertical="center"/>
    </xf>
    <xf numFmtId="0" fontId="5" fillId="0" borderId="81" xfId="0" applyFont="1" applyBorder="1" applyAlignment="1">
      <alignment vertical="center"/>
    </xf>
    <xf numFmtId="0" fontId="5" fillId="0" borderId="82" xfId="0" applyFont="1" applyBorder="1" applyAlignment="1">
      <alignment vertical="center"/>
    </xf>
    <xf numFmtId="10" fontId="16" fillId="2" borderId="102" xfId="0" applyNumberFormat="1" applyFont="1" applyFill="1" applyBorder="1" applyAlignment="1">
      <alignment horizontal="center" vertical="center" wrapText="1"/>
    </xf>
    <xf numFmtId="10" fontId="16" fillId="2" borderId="103" xfId="0" applyNumberFormat="1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3" fillId="3" borderId="31" xfId="0" applyFont="1" applyFill="1" applyBorder="1" applyAlignment="1">
      <alignment horizontal="center" vertical="center"/>
    </xf>
    <xf numFmtId="2" fontId="3" fillId="3" borderId="45" xfId="0" applyNumberFormat="1" applyFont="1" applyFill="1" applyBorder="1" applyAlignment="1">
      <alignment horizontal="center" vertical="center"/>
    </xf>
    <xf numFmtId="10" fontId="17" fillId="3" borderId="100" xfId="0" applyNumberFormat="1" applyFont="1" applyFill="1" applyBorder="1" applyAlignment="1">
      <alignment horizontal="center" vertical="center" wrapText="1"/>
    </xf>
    <xf numFmtId="0" fontId="17" fillId="0" borderId="102" xfId="0" applyFont="1" applyBorder="1"/>
    <xf numFmtId="0" fontId="8" fillId="2" borderId="54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10" fontId="17" fillId="7" borderId="102" xfId="0" applyNumberFormat="1" applyFont="1" applyFill="1" applyBorder="1" applyAlignment="1">
      <alignment horizontal="center" vertical="center" wrapText="1"/>
    </xf>
    <xf numFmtId="0" fontId="17" fillId="6" borderId="102" xfId="0" applyFont="1" applyFill="1" applyBorder="1"/>
    <xf numFmtId="10" fontId="17" fillId="3" borderId="101" xfId="0" applyNumberFormat="1" applyFont="1" applyFill="1" applyBorder="1" applyAlignment="1">
      <alignment horizontal="center" vertical="center" wrapText="1"/>
    </xf>
    <xf numFmtId="0" fontId="17" fillId="0" borderId="103" xfId="0" applyFont="1" applyBorder="1"/>
    <xf numFmtId="10" fontId="17" fillId="3" borderId="102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5" fillId="0" borderId="21" xfId="0" applyFont="1" applyBorder="1"/>
    <xf numFmtId="0" fontId="5" fillId="0" borderId="22" xfId="0" applyFont="1" applyBorder="1"/>
    <xf numFmtId="0" fontId="3" fillId="3" borderId="45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left" vertical="center" wrapText="1"/>
    </xf>
    <xf numFmtId="0" fontId="3" fillId="3" borderId="45" xfId="0" applyFont="1" applyFill="1" applyBorder="1" applyAlignment="1">
      <alignment horizontal="center" vertical="center"/>
    </xf>
    <xf numFmtId="10" fontId="3" fillId="3" borderId="32" xfId="0" applyNumberFormat="1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/>
    <xf numFmtId="0" fontId="5" fillId="0" borderId="5" xfId="0" applyFont="1" applyBorder="1"/>
    <xf numFmtId="0" fontId="4" fillId="0" borderId="0" xfId="0" applyFont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0" borderId="16" xfId="0" applyFont="1" applyBorder="1"/>
    <xf numFmtId="0" fontId="5" fillId="0" borderId="4" xfId="0" applyFont="1" applyBorder="1"/>
    <xf numFmtId="0" fontId="5" fillId="0" borderId="23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5" fillId="0" borderId="25" xfId="0" applyFont="1" applyBorder="1"/>
    <xf numFmtId="0" fontId="3" fillId="2" borderId="50" xfId="0" applyFont="1" applyFill="1" applyBorder="1" applyAlignment="1">
      <alignment horizontal="left" vertical="center" wrapText="1"/>
    </xf>
    <xf numFmtId="0" fontId="5" fillId="0" borderId="57" xfId="0" applyFont="1" applyBorder="1"/>
    <xf numFmtId="0" fontId="3" fillId="3" borderId="30" xfId="0" applyFont="1" applyFill="1" applyBorder="1" applyAlignment="1">
      <alignment horizontal="left" vertical="center" wrapText="1"/>
    </xf>
    <xf numFmtId="0" fontId="5" fillId="0" borderId="38" xfId="0" applyFont="1" applyBorder="1"/>
    <xf numFmtId="0" fontId="5" fillId="0" borderId="49" xfId="0" applyFont="1" applyBorder="1"/>
    <xf numFmtId="0" fontId="3" fillId="3" borderId="31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0" borderId="17" xfId="0" applyFont="1" applyBorder="1"/>
    <xf numFmtId="0" fontId="5" fillId="0" borderId="24" xfId="0" applyFont="1" applyBorder="1"/>
    <xf numFmtId="0" fontId="6" fillId="2" borderId="6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6" fillId="0" borderId="6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1" fontId="7" fillId="2" borderId="19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5" fillId="0" borderId="58" xfId="0" applyFont="1" applyBorder="1"/>
    <xf numFmtId="0" fontId="3" fillId="2" borderId="51" xfId="0" applyFont="1" applyFill="1" applyBorder="1" applyAlignment="1">
      <alignment horizontal="left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/>
    </xf>
    <xf numFmtId="3" fontId="3" fillId="2" borderId="45" xfId="0" applyNumberFormat="1" applyFont="1" applyFill="1" applyBorder="1" applyAlignment="1">
      <alignment horizontal="center" vertical="center" wrapText="1"/>
    </xf>
    <xf numFmtId="3" fontId="3" fillId="2" borderId="45" xfId="0" applyNumberFormat="1" applyFont="1" applyFill="1" applyBorder="1" applyAlignment="1">
      <alignment horizontal="center" vertical="center"/>
    </xf>
    <xf numFmtId="3" fontId="3" fillId="4" borderId="61" xfId="0" applyNumberFormat="1" applyFont="1" applyFill="1" applyBorder="1" applyAlignment="1">
      <alignment horizontal="center" vertical="center" wrapText="1"/>
    </xf>
    <xf numFmtId="3" fontId="3" fillId="3" borderId="6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numFmt numFmtId="14" formatCode="0.00%"/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1819275</xdr:colOff>
      <xdr:row>100</xdr:row>
      <xdr:rowOff>130540</xdr:rowOff>
    </xdr:from>
    <xdr:ext cx="4533900" cy="843821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9634835" y="56198500"/>
          <a:ext cx="4533900" cy="843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 algn="ctr"/>
          <a:r>
            <a:rPr lang="es-MX" sz="1200"/>
            <a:t>_________________________</a:t>
          </a:r>
        </a:p>
        <a:p>
          <a:pPr lvl="0" algn="ctr"/>
          <a:r>
            <a:rPr lang="es-MX" sz="1200"/>
            <a:t>Autorizó</a:t>
          </a:r>
        </a:p>
        <a:p>
          <a:pPr lvl="0" algn="ctr"/>
          <a:r>
            <a:rPr lang="es-MX" sz="1200"/>
            <a:t>Lic. Nora Viviana Espinoza Hernández</a:t>
          </a:r>
        </a:p>
        <a:p>
          <a:pPr lvl="0" algn="ctr"/>
          <a:r>
            <a:rPr lang="es-MX" sz="1200"/>
            <a:t> Oficial Mayor</a:t>
          </a:r>
        </a:p>
      </xdr:txBody>
    </xdr:sp>
    <xdr:clientData fLocksWithSheet="0"/>
  </xdr:oneCellAnchor>
  <xdr:oneCellAnchor>
    <xdr:from>
      <xdr:col>8</xdr:col>
      <xdr:colOff>152400</xdr:colOff>
      <xdr:row>100</xdr:row>
      <xdr:rowOff>114300</xdr:rowOff>
    </xdr:from>
    <xdr:ext cx="3629025" cy="952500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184607" y="53171623"/>
          <a:ext cx="3635025" cy="960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 algn="ctr"/>
          <a:r>
            <a:rPr lang="es-MX" sz="1200"/>
            <a:t>_________________________</a:t>
          </a:r>
        </a:p>
        <a:p>
          <a:pPr lvl="0" algn="ctr"/>
          <a:r>
            <a:rPr lang="es-MX" sz="1200"/>
            <a:t>Revisó</a:t>
          </a:r>
        </a:p>
        <a:p>
          <a:pPr lvl="0" algn="ctr"/>
          <a:r>
            <a:rPr lang="es-MX" sz="1200"/>
            <a:t>M.C. Enrique Eduardo Encalada Sánchez</a:t>
          </a:r>
        </a:p>
        <a:p>
          <a:pPr lvl="0" algn="ctr"/>
          <a:r>
            <a:rPr lang="es-MX" sz="1200"/>
            <a:t>Director de Planeación de la DGPM</a:t>
          </a:r>
        </a:p>
      </xdr:txBody>
    </xdr:sp>
    <xdr:clientData fLocksWithSheet="0"/>
  </xdr:oneCellAnchor>
  <xdr:oneCellAnchor>
    <xdr:from>
      <xdr:col>2</xdr:col>
      <xdr:colOff>219075</xdr:colOff>
      <xdr:row>98</xdr:row>
      <xdr:rowOff>0</xdr:rowOff>
    </xdr:from>
    <xdr:ext cx="5600700" cy="200977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41294" y="54532587"/>
          <a:ext cx="5607050" cy="201196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0" i="0" u="none" strike="noStrike" kern="0" cap="none" spc="0" normalizeH="0" noProof="0">
              <a:ln>
                <a:noFill/>
              </a:ln>
              <a:solidFill>
                <a:prstClr val="black"/>
              </a:solidFill>
              <a:effectLst/>
              <a:latin typeface="Calibri" panose="020F0502020204030204"/>
              <a:ea typeface="+mn-ea"/>
              <a:cs typeface="+mn-cs"/>
            </a:rPr>
            <a:t>_______________                                                  _________________</a:t>
          </a:r>
          <a:r>
            <a:rPr kumimoji="0" lang="es-MX" sz="1100" b="0" i="0" u="none" strike="noStrike" kern="0" cap="none" spc="0" normalizeH="0" noProof="0">
              <a:ln>
                <a:noFill/>
              </a:ln>
              <a:solidFill>
                <a:sysClr val="windowText" lastClr="000000"/>
              </a:solidFill>
              <a:effectLst/>
              <a:latin typeface="Calibri" panose="020F0502020204030204"/>
              <a:ea typeface="+mn-ea"/>
              <a:cs typeface="+mn-cs"/>
            </a:rPr>
            <a:t>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0" i="0" u="none" strike="noStrike" kern="0" cap="none" spc="0" normalizeH="0" noProof="0">
              <a:ln>
                <a:noFill/>
              </a:ln>
              <a:solidFill>
                <a:sysClr val="windowText" lastClr="000000"/>
              </a:solidFill>
              <a:effectLst/>
              <a:latin typeface="Calibri" panose="020F0502020204030204"/>
              <a:ea typeface="+mn-ea"/>
              <a:cs typeface="+mn-cs"/>
            </a:rPr>
            <a:t> </a:t>
          </a:r>
          <a:r>
            <a:rPr kumimoji="0" lang="es-MX" sz="1400" b="0" i="0" u="none" strike="noStrike" kern="0" cap="none" spc="0" normalizeH="0" noProof="0">
              <a:ln>
                <a:noFill/>
              </a:ln>
              <a:solidFill>
                <a:sysClr val="windowText" lastClr="000000"/>
              </a:solidFill>
              <a:effectLst/>
              <a:latin typeface="Calibri" panose="020F0502020204030204"/>
              <a:ea typeface="+mn-ea"/>
              <a:cs typeface="+mn-cs"/>
            </a:rPr>
            <a:t> </a:t>
          </a:r>
          <a:r>
            <a:rPr kumimoji="0" lang="es-MX" sz="1200" b="0" i="0" u="none" strike="noStrike" kern="0" cap="none" spc="0" normalizeH="0" noProof="0">
              <a:ln>
                <a:noFill/>
              </a:ln>
              <a:solidFill>
                <a:sysClr val="windowText" lastClr="000000"/>
              </a:solidFill>
              <a:effectLst/>
              <a:latin typeface="Calibri" panose="020F0502020204030204"/>
              <a:ea typeface="+mn-ea"/>
              <a:cs typeface="+mn-cs"/>
            </a:rPr>
            <a:t>Elaboró</a:t>
          </a:r>
          <a:r>
            <a:rPr kumimoji="0" lang="es-MX" sz="1400" b="0" i="0" u="none" strike="noStrike" kern="0" cap="none" spc="0" normalizeH="0" noProof="0">
              <a:ln>
                <a:noFill/>
              </a:ln>
              <a:solidFill>
                <a:sysClr val="windowText" lastClr="000000"/>
              </a:solidFill>
              <a:effectLst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</a:t>
          </a:r>
          <a:r>
            <a:rPr kumimoji="0" lang="es-MX" sz="1200" b="0" i="0" u="none" strike="noStrike" kern="0" cap="none" spc="0" normalizeH="0" noProof="0">
              <a:ln>
                <a:noFill/>
              </a:ln>
              <a:solidFill>
                <a:sysClr val="windowText" lastClr="000000"/>
              </a:solidFill>
              <a:effectLst/>
              <a:latin typeface="Calibri" panose="020F0502020204030204"/>
              <a:ea typeface="+mn-ea"/>
              <a:cs typeface="+mn-cs"/>
            </a:rPr>
            <a:t>Juan Ramón Góngora Canto                                 Leydi Elizabeth Castro López</a:t>
          </a:r>
          <a:r>
            <a:rPr kumimoji="0" lang="es-MX" sz="1400" b="0" i="0" u="none" strike="noStrike" kern="0" cap="none" spc="0" normalizeH="0" noProof="0">
              <a:ln>
                <a:noFill/>
              </a:ln>
              <a:solidFill>
                <a:sysClr val="windowText" lastClr="000000"/>
              </a:solidFill>
              <a:effectLst/>
              <a:latin typeface="Calibri" panose="020F0502020204030204"/>
              <a:ea typeface="+mn-ea"/>
              <a:cs typeface="+mn-cs"/>
            </a:rPr>
            <a:t>                        </a:t>
          </a:r>
          <a:r>
            <a:rPr kumimoji="0" lang="es-MX" sz="1200" b="0" i="0" u="none" strike="noStrike" kern="0" cap="none" spc="0" normalizeH="0" noProof="0">
              <a:ln>
                <a:noFill/>
              </a:ln>
              <a:solidFill>
                <a:sysClr val="windowText" lastClr="000000"/>
              </a:solidFill>
              <a:effectLst/>
              <a:latin typeface="Calibri" panose="020F0502020204030204"/>
              <a:ea typeface="+mn-ea"/>
              <a:cs typeface="+mn-cs"/>
            </a:rPr>
            <a:t>Auxiliar Administrativo                                             Asistente Administrativo</a:t>
          </a:r>
          <a:endParaRPr kumimoji="0" lang="es-MX" sz="1400" b="0" i="0" u="none" strike="noStrike" kern="0" cap="none" spc="0" normalizeH="0" noProof="0">
            <a:ln>
              <a:noFill/>
            </a:ln>
            <a:solidFill>
              <a:sysClr val="windowText" lastClr="000000"/>
            </a:solidFill>
            <a:effectLst/>
            <a:latin typeface="Calibri" panose="020F0502020204030204"/>
            <a:ea typeface="+mn-ea"/>
            <a:cs typeface="+mn-cs"/>
          </a:endParaRPr>
        </a:p>
      </xdr:txBody>
    </xdr:sp>
    <xdr:clientData fLocksWithSheet="0"/>
  </xdr:oneCellAnchor>
  <xdr:twoCellAnchor editAs="oneCell">
    <xdr:from>
      <xdr:col>2</xdr:col>
      <xdr:colOff>397567</xdr:colOff>
      <xdr:row>2</xdr:row>
      <xdr:rowOff>138373</xdr:rowOff>
    </xdr:from>
    <xdr:to>
      <xdr:col>3</xdr:col>
      <xdr:colOff>735497</xdr:colOff>
      <xdr:row>7</xdr:row>
      <xdr:rowOff>17006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26C93F-9041-44D7-9E27-12DB60ECB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393" y="535938"/>
          <a:ext cx="2895600" cy="932181"/>
        </a:xfrm>
        <a:prstGeom prst="rect">
          <a:avLst/>
        </a:prstGeom>
      </xdr:spPr>
    </xdr:pic>
    <xdr:clientData/>
  </xdr:twoCellAnchor>
  <xdr:twoCellAnchor editAs="oneCell">
    <xdr:from>
      <xdr:col>16</xdr:col>
      <xdr:colOff>39760</xdr:colOff>
      <xdr:row>2</xdr:row>
      <xdr:rowOff>34501</xdr:rowOff>
    </xdr:from>
    <xdr:to>
      <xdr:col>16</xdr:col>
      <xdr:colOff>2862471</xdr:colOff>
      <xdr:row>7</xdr:row>
      <xdr:rowOff>162198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B6AD1A6-48C3-497E-A1CF-8DF20E661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22612" y="432066"/>
          <a:ext cx="2822711" cy="1181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9"/>
  <sheetViews>
    <sheetView tabSelected="1" view="pageBreakPreview" topLeftCell="A19" zoomScale="55" zoomScaleNormal="100" zoomScaleSheetLayoutView="55" workbookViewId="0">
      <selection activeCell="I11" sqref="I11:L11"/>
    </sheetView>
  </sheetViews>
  <sheetFormatPr baseColWidth="10" defaultColWidth="12.59765625" defaultRowHeight="15" customHeight="1" x14ac:dyDescent="0.3"/>
  <cols>
    <col min="1" max="1" width="1.3984375" customWidth="1"/>
    <col min="2" max="2" width="4.69921875" customWidth="1"/>
    <col min="3" max="3" width="33.59765625" customWidth="1"/>
    <col min="4" max="4" width="33" customWidth="1"/>
    <col min="5" max="5" width="22.5" customWidth="1"/>
    <col min="6" max="6" width="18" customWidth="1"/>
    <col min="7" max="7" width="20.3984375" customWidth="1"/>
    <col min="8" max="8" width="18.5" customWidth="1"/>
    <col min="9" max="12" width="15.59765625" customWidth="1"/>
    <col min="13" max="14" width="24" customWidth="1"/>
    <col min="15" max="16" width="25.19921875" customWidth="1"/>
    <col min="17" max="17" width="41.19921875" customWidth="1"/>
    <col min="18" max="18" width="5.09765625" customWidth="1"/>
    <col min="19" max="19" width="11" customWidth="1"/>
  </cols>
  <sheetData>
    <row r="1" spans="3:18" ht="15.6" x14ac:dyDescent="0.3">
      <c r="G1" s="1"/>
    </row>
    <row r="2" spans="3:18" ht="15.6" x14ac:dyDescent="0.3">
      <c r="G2" s="1"/>
    </row>
    <row r="3" spans="3:18" ht="15.6" x14ac:dyDescent="0.3">
      <c r="C3" s="2"/>
      <c r="D3" s="3"/>
      <c r="E3" s="3"/>
      <c r="F3" s="3"/>
      <c r="G3" s="4"/>
      <c r="H3" s="3"/>
      <c r="I3" s="3"/>
      <c r="J3" s="3"/>
      <c r="K3" s="3"/>
      <c r="L3" s="3"/>
      <c r="M3" s="3"/>
      <c r="N3" s="3"/>
      <c r="O3" s="3"/>
      <c r="P3" s="3"/>
      <c r="Q3" s="5"/>
    </row>
    <row r="4" spans="3:18" ht="17.399999999999999" x14ac:dyDescent="0.3">
      <c r="C4" s="6"/>
      <c r="D4" s="138" t="s">
        <v>0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40"/>
    </row>
    <row r="5" spans="3:18" ht="17.399999999999999" x14ac:dyDescent="0.3">
      <c r="C5" s="6"/>
      <c r="D5" s="138" t="s">
        <v>1</v>
      </c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40"/>
    </row>
    <row r="6" spans="3:18" ht="17.399999999999999" x14ac:dyDescent="0.3">
      <c r="C6" s="6"/>
      <c r="D6" s="141" t="s">
        <v>115</v>
      </c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40"/>
      <c r="R6" s="7"/>
    </row>
    <row r="7" spans="3:18" ht="15.6" x14ac:dyDescent="0.3">
      <c r="C7" s="6"/>
      <c r="G7" s="1"/>
      <c r="Q7" s="8"/>
    </row>
    <row r="8" spans="3:18" ht="16.2" thickBot="1" x14ac:dyDescent="0.35">
      <c r="C8" s="6"/>
      <c r="G8" s="1"/>
      <c r="Q8" s="8"/>
    </row>
    <row r="9" spans="3:18" ht="39" customHeight="1" thickBot="1" x14ac:dyDescent="0.35">
      <c r="C9" s="163" t="s">
        <v>2</v>
      </c>
      <c r="D9" s="164"/>
      <c r="E9" s="165"/>
      <c r="F9" s="166" t="s">
        <v>3</v>
      </c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5"/>
      <c r="R9" s="9"/>
    </row>
    <row r="10" spans="3:18" ht="27.75" customHeight="1" x14ac:dyDescent="0.3">
      <c r="C10" s="160" t="s">
        <v>4</v>
      </c>
      <c r="D10" s="150" t="s">
        <v>5</v>
      </c>
      <c r="E10" s="150" t="s">
        <v>6</v>
      </c>
      <c r="F10" s="150" t="s">
        <v>7</v>
      </c>
      <c r="G10" s="167" t="s">
        <v>8</v>
      </c>
      <c r="H10" s="168"/>
      <c r="I10" s="168"/>
      <c r="J10" s="168"/>
      <c r="K10" s="168"/>
      <c r="L10" s="168"/>
      <c r="M10" s="168"/>
      <c r="N10" s="169"/>
      <c r="O10" s="142" t="s">
        <v>9</v>
      </c>
      <c r="P10" s="143"/>
      <c r="Q10" s="144"/>
    </row>
    <row r="11" spans="3:18" ht="31.5" customHeight="1" x14ac:dyDescent="0.3">
      <c r="C11" s="161"/>
      <c r="D11" s="151"/>
      <c r="E11" s="151"/>
      <c r="F11" s="151"/>
      <c r="G11" s="170" t="s">
        <v>10</v>
      </c>
      <c r="H11" s="171" t="s">
        <v>11</v>
      </c>
      <c r="I11" s="130" t="s">
        <v>12</v>
      </c>
      <c r="J11" s="131"/>
      <c r="K11" s="131"/>
      <c r="L11" s="132"/>
      <c r="M11" s="130" t="s">
        <v>13</v>
      </c>
      <c r="N11" s="132"/>
      <c r="O11" s="145"/>
      <c r="P11" s="139"/>
      <c r="Q11" s="146"/>
    </row>
    <row r="12" spans="3:18" ht="31.2" x14ac:dyDescent="0.3">
      <c r="C12" s="162"/>
      <c r="D12" s="152"/>
      <c r="E12" s="152"/>
      <c r="F12" s="152"/>
      <c r="G12" s="152"/>
      <c r="H12" s="152"/>
      <c r="I12" s="10" t="s">
        <v>14</v>
      </c>
      <c r="J12" s="10" t="s">
        <v>15</v>
      </c>
      <c r="K12" s="10" t="s">
        <v>16</v>
      </c>
      <c r="L12" s="10" t="s">
        <v>17</v>
      </c>
      <c r="M12" s="10" t="s">
        <v>18</v>
      </c>
      <c r="N12" s="10" t="s">
        <v>19</v>
      </c>
      <c r="O12" s="147"/>
      <c r="P12" s="148"/>
      <c r="Q12" s="149"/>
    </row>
    <row r="13" spans="3:18" ht="90.75" customHeight="1" x14ac:dyDescent="0.3">
      <c r="C13" s="155" t="s">
        <v>20</v>
      </c>
      <c r="D13" s="159" t="s">
        <v>21</v>
      </c>
      <c r="E13" s="158" t="s">
        <v>22</v>
      </c>
      <c r="F13" s="117" t="s">
        <v>23</v>
      </c>
      <c r="G13" s="136">
        <v>0.37009999999999998</v>
      </c>
      <c r="H13" s="137" t="s">
        <v>24</v>
      </c>
      <c r="I13" s="11">
        <v>0.34699999999999998</v>
      </c>
      <c r="J13" s="11">
        <v>0.34699999999999998</v>
      </c>
      <c r="K13" s="11">
        <v>0.34699999999999998</v>
      </c>
      <c r="L13" s="11">
        <v>0.34699999999999998</v>
      </c>
      <c r="M13" s="119">
        <f>IFERROR(J13/J14,"ND")</f>
        <v>0.93758443663874624</v>
      </c>
      <c r="N13" s="127">
        <f>((I13/I14)+(J13/J14)+(K13/K14)+(L13/L14))/4</f>
        <v>0.93758443663874624</v>
      </c>
      <c r="O13" s="114" t="s">
        <v>25</v>
      </c>
      <c r="P13" s="115"/>
      <c r="Q13" s="116"/>
      <c r="R13" s="12"/>
    </row>
    <row r="14" spans="3:18" ht="90.75" customHeight="1" x14ac:dyDescent="0.3">
      <c r="C14" s="156"/>
      <c r="D14" s="37"/>
      <c r="E14" s="37"/>
      <c r="F14" s="37"/>
      <c r="G14" s="31"/>
      <c r="H14" s="31"/>
      <c r="I14" s="13">
        <v>0.37009999999999998</v>
      </c>
      <c r="J14" s="13">
        <v>0.37009999999999998</v>
      </c>
      <c r="K14" s="13">
        <v>0.37009999999999998</v>
      </c>
      <c r="L14" s="13">
        <v>0.37009999999999998</v>
      </c>
      <c r="M14" s="120"/>
      <c r="N14" s="128"/>
      <c r="O14" s="76"/>
      <c r="P14" s="77"/>
      <c r="Q14" s="78"/>
      <c r="R14" s="12"/>
    </row>
    <row r="15" spans="3:18" ht="75" customHeight="1" x14ac:dyDescent="0.3">
      <c r="C15" s="156"/>
      <c r="D15" s="134" t="s">
        <v>26</v>
      </c>
      <c r="E15" s="133" t="s">
        <v>22</v>
      </c>
      <c r="F15" s="135" t="s">
        <v>23</v>
      </c>
      <c r="G15" s="118">
        <v>70.5</v>
      </c>
      <c r="H15" s="135" t="s">
        <v>24</v>
      </c>
      <c r="I15" s="14">
        <v>59</v>
      </c>
      <c r="J15" s="14">
        <v>59</v>
      </c>
      <c r="K15" s="14">
        <v>59</v>
      </c>
      <c r="L15" s="14">
        <v>59</v>
      </c>
      <c r="M15" s="129">
        <f>IFERROR(J15/J16,"ND")</f>
        <v>0.83687943262411346</v>
      </c>
      <c r="N15" s="127">
        <f>((I15/I16)+(J15/J16)+(K15/K16)+(L15/L16))/4</f>
        <v>0.83687943262411346</v>
      </c>
      <c r="O15" s="122" t="s">
        <v>27</v>
      </c>
      <c r="P15" s="123"/>
      <c r="Q15" s="124"/>
      <c r="R15" s="12"/>
    </row>
    <row r="16" spans="3:18" ht="75" customHeight="1" x14ac:dyDescent="0.3">
      <c r="C16" s="156"/>
      <c r="D16" s="37"/>
      <c r="E16" s="37"/>
      <c r="F16" s="37"/>
      <c r="G16" s="37"/>
      <c r="H16" s="37"/>
      <c r="I16" s="14">
        <v>70.5</v>
      </c>
      <c r="J16" s="14">
        <v>70.5</v>
      </c>
      <c r="K16" s="14">
        <v>70.5</v>
      </c>
      <c r="L16" s="14">
        <v>70.5</v>
      </c>
      <c r="M16" s="120"/>
      <c r="N16" s="128"/>
      <c r="O16" s="76"/>
      <c r="P16" s="77"/>
      <c r="Q16" s="78"/>
      <c r="R16" s="12"/>
    </row>
    <row r="17" spans="3:19" ht="90.75" customHeight="1" x14ac:dyDescent="0.3">
      <c r="C17" s="156"/>
      <c r="D17" s="134" t="s">
        <v>28</v>
      </c>
      <c r="E17" s="133" t="s">
        <v>22</v>
      </c>
      <c r="F17" s="135" t="s">
        <v>23</v>
      </c>
      <c r="G17" s="118">
        <v>5.8</v>
      </c>
      <c r="H17" s="135" t="s">
        <v>24</v>
      </c>
      <c r="I17" s="14">
        <v>5</v>
      </c>
      <c r="J17" s="14">
        <v>5</v>
      </c>
      <c r="K17" s="14">
        <v>5</v>
      </c>
      <c r="L17" s="14">
        <v>5</v>
      </c>
      <c r="M17" s="125">
        <f>IFERROR(J17/J18,"ND")</f>
        <v>0.86206896551724144</v>
      </c>
      <c r="N17" s="127">
        <f>((I17/I18)+(J17/J18)+(K17/K18)+(L17/L18))/4</f>
        <v>0.86206896551724144</v>
      </c>
      <c r="O17" s="122" t="s">
        <v>29</v>
      </c>
      <c r="P17" s="123"/>
      <c r="Q17" s="124"/>
      <c r="R17" s="12"/>
    </row>
    <row r="18" spans="3:19" ht="90.75" customHeight="1" x14ac:dyDescent="0.3">
      <c r="C18" s="157"/>
      <c r="D18" s="37"/>
      <c r="E18" s="37"/>
      <c r="F18" s="37"/>
      <c r="G18" s="37"/>
      <c r="H18" s="37"/>
      <c r="I18" s="14">
        <v>5.8</v>
      </c>
      <c r="J18" s="14">
        <v>5.8</v>
      </c>
      <c r="K18" s="14">
        <v>5.8</v>
      </c>
      <c r="L18" s="14">
        <v>5.8</v>
      </c>
      <c r="M18" s="126"/>
      <c r="N18" s="128"/>
      <c r="O18" s="76"/>
      <c r="P18" s="77"/>
      <c r="Q18" s="78"/>
      <c r="R18" s="15"/>
    </row>
    <row r="19" spans="3:19" ht="47.25" customHeight="1" x14ac:dyDescent="0.3">
      <c r="C19" s="153" t="s">
        <v>30</v>
      </c>
      <c r="D19" s="173" t="s">
        <v>31</v>
      </c>
      <c r="E19" s="174" t="s">
        <v>22</v>
      </c>
      <c r="F19" s="175" t="s">
        <v>32</v>
      </c>
      <c r="G19" s="176">
        <f>I20+J20+K20+L20</f>
        <v>3957257</v>
      </c>
      <c r="H19" s="177" t="s">
        <v>33</v>
      </c>
      <c r="I19" s="16">
        <v>810993</v>
      </c>
      <c r="J19" s="16">
        <v>1204089.7379999999</v>
      </c>
      <c r="K19" s="16">
        <v>1285032.3600000001</v>
      </c>
      <c r="L19" s="17">
        <v>1137259</v>
      </c>
      <c r="M19" s="111">
        <f>IFERROR(L19/L20,"ND")</f>
        <v>1.2451936289511112</v>
      </c>
      <c r="N19" s="112">
        <f>IFERROR(((I19+J19+K19+L19)/G19),"ND")</f>
        <v>1.1213257309292777</v>
      </c>
      <c r="O19" s="121" t="s">
        <v>150</v>
      </c>
      <c r="P19" s="74"/>
      <c r="Q19" s="75"/>
      <c r="R19" s="28"/>
    </row>
    <row r="20" spans="3:19" ht="47.25" customHeight="1" x14ac:dyDescent="0.3">
      <c r="C20" s="154"/>
      <c r="D20" s="31"/>
      <c r="E20" s="31"/>
      <c r="F20" s="31"/>
      <c r="G20" s="172"/>
      <c r="H20" s="172"/>
      <c r="I20" s="16">
        <v>863616</v>
      </c>
      <c r="J20" s="16">
        <v>1065147</v>
      </c>
      <c r="K20" s="16">
        <v>1115175</v>
      </c>
      <c r="L20" s="17">
        <v>913319</v>
      </c>
      <c r="M20" s="111"/>
      <c r="N20" s="112"/>
      <c r="O20" s="76"/>
      <c r="P20" s="77"/>
      <c r="Q20" s="78"/>
      <c r="R20" s="28"/>
    </row>
    <row r="21" spans="3:19" ht="39.75" customHeight="1" x14ac:dyDescent="0.3">
      <c r="C21" s="61" t="s">
        <v>34</v>
      </c>
      <c r="D21" s="63" t="s">
        <v>35</v>
      </c>
      <c r="E21" s="41" t="s">
        <v>22</v>
      </c>
      <c r="F21" s="33" t="s">
        <v>32</v>
      </c>
      <c r="G21" s="178">
        <f>I22+J22+K22+L22</f>
        <v>5260</v>
      </c>
      <c r="H21" s="39" t="s">
        <v>33</v>
      </c>
      <c r="I21" s="18">
        <v>1443</v>
      </c>
      <c r="J21" s="18">
        <v>1458</v>
      </c>
      <c r="K21" s="18">
        <v>1589</v>
      </c>
      <c r="L21" s="18">
        <v>1296</v>
      </c>
      <c r="M21" s="91">
        <f t="shared" ref="M21" si="0">IFERROR(L21/L22,"ND")</f>
        <v>1.0046511627906978</v>
      </c>
      <c r="N21" s="85">
        <f>IFERROR(((I21+J21+K21+L21)/G21),"ND")</f>
        <v>1.1000000000000001</v>
      </c>
      <c r="O21" s="113" t="s">
        <v>149</v>
      </c>
      <c r="P21" s="74"/>
      <c r="Q21" s="75"/>
      <c r="R21" s="28"/>
    </row>
    <row r="22" spans="3:19" ht="39.75" customHeight="1" x14ac:dyDescent="0.3">
      <c r="C22" s="47"/>
      <c r="D22" s="49"/>
      <c r="E22" s="31"/>
      <c r="F22" s="31"/>
      <c r="G22" s="172"/>
      <c r="H22" s="172"/>
      <c r="I22" s="18">
        <v>1280</v>
      </c>
      <c r="J22" s="18">
        <v>1350</v>
      </c>
      <c r="K22" s="18">
        <v>1340</v>
      </c>
      <c r="L22" s="18">
        <v>1290</v>
      </c>
      <c r="M22" s="92"/>
      <c r="N22" s="86"/>
      <c r="O22" s="76"/>
      <c r="P22" s="77"/>
      <c r="Q22" s="78"/>
      <c r="R22" s="28"/>
    </row>
    <row r="23" spans="3:19" ht="38.25" customHeight="1" x14ac:dyDescent="0.3">
      <c r="C23" s="65" t="s">
        <v>36</v>
      </c>
      <c r="D23" s="59" t="s">
        <v>37</v>
      </c>
      <c r="E23" s="40" t="s">
        <v>22</v>
      </c>
      <c r="F23" s="29" t="s">
        <v>32</v>
      </c>
      <c r="G23" s="179">
        <f>I24+J24+K24+L24</f>
        <v>3</v>
      </c>
      <c r="H23" s="36" t="s">
        <v>33</v>
      </c>
      <c r="I23" s="19">
        <v>0</v>
      </c>
      <c r="J23" s="19">
        <v>1</v>
      </c>
      <c r="K23" s="19">
        <v>3</v>
      </c>
      <c r="L23" s="19">
        <v>0</v>
      </c>
      <c r="M23" s="79" t="str">
        <f>IFERROR(L23/L24,"ND")</f>
        <v>ND</v>
      </c>
      <c r="N23" s="71">
        <f>IFERROR(((I23+J23+K23+L23)/G23),"ND")</f>
        <v>1.3333333333333333</v>
      </c>
      <c r="O23" s="73" t="s">
        <v>139</v>
      </c>
      <c r="P23" s="74"/>
      <c r="Q23" s="75"/>
      <c r="R23" s="28"/>
    </row>
    <row r="24" spans="3:19" ht="41.25" customHeight="1" x14ac:dyDescent="0.3">
      <c r="C24" s="47"/>
      <c r="D24" s="49"/>
      <c r="E24" s="31"/>
      <c r="F24" s="31"/>
      <c r="G24" s="172"/>
      <c r="H24" s="172"/>
      <c r="I24" s="19">
        <v>0</v>
      </c>
      <c r="J24" s="19">
        <v>1</v>
      </c>
      <c r="K24" s="19">
        <v>2</v>
      </c>
      <c r="L24" s="19">
        <v>0</v>
      </c>
      <c r="M24" s="80"/>
      <c r="N24" s="72"/>
      <c r="O24" s="76"/>
      <c r="P24" s="77"/>
      <c r="Q24" s="78"/>
      <c r="R24" s="28"/>
    </row>
    <row r="25" spans="3:19" ht="46.5" customHeight="1" x14ac:dyDescent="0.3">
      <c r="C25" s="65" t="s">
        <v>38</v>
      </c>
      <c r="D25" s="59" t="s">
        <v>39</v>
      </c>
      <c r="E25" s="40" t="s">
        <v>22</v>
      </c>
      <c r="F25" s="29" t="s">
        <v>32</v>
      </c>
      <c r="G25" s="34">
        <f>I26+J26+K26+L26</f>
        <v>70</v>
      </c>
      <c r="H25" s="36" t="s">
        <v>33</v>
      </c>
      <c r="I25" s="19">
        <v>17</v>
      </c>
      <c r="J25" s="19">
        <v>18</v>
      </c>
      <c r="K25" s="19">
        <v>22</v>
      </c>
      <c r="L25" s="19">
        <v>16</v>
      </c>
      <c r="M25" s="79">
        <f t="shared" ref="M25" si="1">IFERROR(L25/L26,"ND")</f>
        <v>1</v>
      </c>
      <c r="N25" s="71">
        <f t="shared" ref="N25" si="2">IFERROR(((I25+J25+K25+L25)/G25),"ND")</f>
        <v>1.0428571428571429</v>
      </c>
      <c r="O25" s="73" t="s">
        <v>140</v>
      </c>
      <c r="P25" s="74"/>
      <c r="Q25" s="75"/>
      <c r="R25" s="28"/>
    </row>
    <row r="26" spans="3:19" ht="54" customHeight="1" x14ac:dyDescent="0.3">
      <c r="C26" s="47"/>
      <c r="D26" s="49"/>
      <c r="E26" s="31"/>
      <c r="F26" s="31"/>
      <c r="G26" s="35"/>
      <c r="H26" s="37"/>
      <c r="I26" s="20">
        <v>17</v>
      </c>
      <c r="J26" s="20">
        <v>18</v>
      </c>
      <c r="K26" s="20">
        <v>19</v>
      </c>
      <c r="L26" s="20">
        <v>16</v>
      </c>
      <c r="M26" s="80"/>
      <c r="N26" s="72"/>
      <c r="O26" s="76"/>
      <c r="P26" s="77"/>
      <c r="Q26" s="78"/>
      <c r="R26" s="28"/>
    </row>
    <row r="27" spans="3:19" ht="39.75" customHeight="1" x14ac:dyDescent="0.3">
      <c r="C27" s="61" t="s">
        <v>40</v>
      </c>
      <c r="D27" s="63" t="s">
        <v>41</v>
      </c>
      <c r="E27" s="41" t="s">
        <v>22</v>
      </c>
      <c r="F27" s="33" t="s">
        <v>32</v>
      </c>
      <c r="G27" s="38">
        <f>I28+J28+K28+L28</f>
        <v>3903667</v>
      </c>
      <c r="H27" s="58" t="s">
        <v>33</v>
      </c>
      <c r="I27" s="18">
        <v>796878</v>
      </c>
      <c r="J27" s="18">
        <v>1188411</v>
      </c>
      <c r="K27" s="18">
        <v>1274245.3600000001</v>
      </c>
      <c r="L27" s="18">
        <v>1127933</v>
      </c>
      <c r="M27" s="91">
        <f>IFERROR(L27/L28,"ND")</f>
        <v>1.2519665811623335</v>
      </c>
      <c r="N27" s="85">
        <f t="shared" ref="N27" si="3">IFERROR(((I27+J27+K27+L27)/G27),"ND")</f>
        <v>1.1239348438276113</v>
      </c>
      <c r="O27" s="113" t="s">
        <v>141</v>
      </c>
      <c r="P27" s="74"/>
      <c r="Q27" s="75"/>
      <c r="R27" s="28"/>
      <c r="S27" s="1"/>
    </row>
    <row r="28" spans="3:19" ht="39.75" customHeight="1" x14ac:dyDescent="0.3">
      <c r="C28" s="47"/>
      <c r="D28" s="49"/>
      <c r="E28" s="31"/>
      <c r="F28" s="31"/>
      <c r="G28" s="35"/>
      <c r="H28" s="37"/>
      <c r="I28" s="21">
        <v>850819</v>
      </c>
      <c r="J28" s="21">
        <v>1050965</v>
      </c>
      <c r="K28" s="21">
        <v>1100954</v>
      </c>
      <c r="L28" s="21">
        <v>900929</v>
      </c>
      <c r="M28" s="92"/>
      <c r="N28" s="86"/>
      <c r="O28" s="76"/>
      <c r="P28" s="77"/>
      <c r="Q28" s="78"/>
      <c r="R28" s="28"/>
    </row>
    <row r="29" spans="3:19" ht="39.75" customHeight="1" x14ac:dyDescent="0.3">
      <c r="C29" s="46" t="s">
        <v>42</v>
      </c>
      <c r="D29" s="48" t="s">
        <v>43</v>
      </c>
      <c r="E29" s="40" t="s">
        <v>22</v>
      </c>
      <c r="F29" s="29" t="s">
        <v>32</v>
      </c>
      <c r="G29" s="34">
        <f>I30+J30+K30+L30</f>
        <v>2450</v>
      </c>
      <c r="H29" s="36" t="s">
        <v>33</v>
      </c>
      <c r="I29" s="19">
        <v>758</v>
      </c>
      <c r="J29" s="19">
        <v>724</v>
      </c>
      <c r="K29" s="19">
        <v>670</v>
      </c>
      <c r="L29" s="19">
        <v>557</v>
      </c>
      <c r="M29" s="79">
        <f>IFERROR(L29/L30,"ND")</f>
        <v>0.92833333333333334</v>
      </c>
      <c r="N29" s="71">
        <f t="shared" ref="N29" si="4">IFERROR(((I29+J29+K29+L29)/G29),"ND")</f>
        <v>1.1057142857142856</v>
      </c>
      <c r="O29" s="73" t="s">
        <v>142</v>
      </c>
      <c r="P29" s="74"/>
      <c r="Q29" s="75"/>
      <c r="R29" s="28"/>
    </row>
    <row r="30" spans="3:19" ht="39.75" customHeight="1" x14ac:dyDescent="0.3">
      <c r="C30" s="47"/>
      <c r="D30" s="49"/>
      <c r="E30" s="31"/>
      <c r="F30" s="31"/>
      <c r="G30" s="35"/>
      <c r="H30" s="37"/>
      <c r="I30" s="20">
        <v>580</v>
      </c>
      <c r="J30" s="20">
        <v>645</v>
      </c>
      <c r="K30" s="20">
        <v>625</v>
      </c>
      <c r="L30" s="20">
        <v>600</v>
      </c>
      <c r="M30" s="80"/>
      <c r="N30" s="72"/>
      <c r="O30" s="76"/>
      <c r="P30" s="77"/>
      <c r="Q30" s="78"/>
      <c r="R30" s="28"/>
    </row>
    <row r="31" spans="3:19" ht="39.75" customHeight="1" x14ac:dyDescent="0.3">
      <c r="C31" s="46" t="s">
        <v>44</v>
      </c>
      <c r="D31" s="48" t="s">
        <v>45</v>
      </c>
      <c r="E31" s="40" t="s">
        <v>22</v>
      </c>
      <c r="F31" s="29" t="s">
        <v>32</v>
      </c>
      <c r="G31" s="34">
        <f>I32+J32+K32+L32</f>
        <v>185</v>
      </c>
      <c r="H31" s="36" t="s">
        <v>33</v>
      </c>
      <c r="I31" s="19">
        <v>63</v>
      </c>
      <c r="J31" s="19">
        <v>43</v>
      </c>
      <c r="K31" s="19">
        <v>18</v>
      </c>
      <c r="L31" s="19">
        <v>32</v>
      </c>
      <c r="M31" s="79">
        <f t="shared" ref="M31" si="5">IFERROR(L31/L32,"ND")</f>
        <v>0.68085106382978722</v>
      </c>
      <c r="N31" s="71">
        <f t="shared" ref="N31" si="6">IFERROR(((I31+J31+K31+L31)/G31),"ND")</f>
        <v>0.84324324324324329</v>
      </c>
      <c r="O31" s="73" t="s">
        <v>143</v>
      </c>
      <c r="P31" s="74"/>
      <c r="Q31" s="75"/>
      <c r="R31" s="28"/>
    </row>
    <row r="32" spans="3:19" ht="39.75" customHeight="1" x14ac:dyDescent="0.3">
      <c r="C32" s="47"/>
      <c r="D32" s="49"/>
      <c r="E32" s="31"/>
      <c r="F32" s="31"/>
      <c r="G32" s="35"/>
      <c r="H32" s="37"/>
      <c r="I32" s="20">
        <v>46</v>
      </c>
      <c r="J32" s="20">
        <v>48</v>
      </c>
      <c r="K32" s="20">
        <v>44</v>
      </c>
      <c r="L32" s="20">
        <v>47</v>
      </c>
      <c r="M32" s="80"/>
      <c r="N32" s="72"/>
      <c r="O32" s="76"/>
      <c r="P32" s="77"/>
      <c r="Q32" s="78"/>
      <c r="R32" s="28"/>
    </row>
    <row r="33" spans="3:18" ht="53.25" customHeight="1" x14ac:dyDescent="0.3">
      <c r="C33" s="46" t="s">
        <v>46</v>
      </c>
      <c r="D33" s="48" t="s">
        <v>47</v>
      </c>
      <c r="E33" s="40" t="s">
        <v>22</v>
      </c>
      <c r="F33" s="29" t="s">
        <v>32</v>
      </c>
      <c r="G33" s="34">
        <f>I34+J34+K34+L34</f>
        <v>185</v>
      </c>
      <c r="H33" s="36" t="s">
        <v>33</v>
      </c>
      <c r="I33" s="19">
        <v>9</v>
      </c>
      <c r="J33" s="19">
        <v>39</v>
      </c>
      <c r="K33" s="19">
        <v>32</v>
      </c>
      <c r="L33" s="19">
        <v>39</v>
      </c>
      <c r="M33" s="79">
        <f t="shared" ref="M33" si="7">IFERROR(L33/L34,"ND")</f>
        <v>0.82978723404255317</v>
      </c>
      <c r="N33" s="71">
        <f t="shared" ref="N33" si="8">IFERROR(((I33+J33+K33+L33)/G33),"ND")</f>
        <v>0.64324324324324322</v>
      </c>
      <c r="O33" s="73" t="s">
        <v>144</v>
      </c>
      <c r="P33" s="74"/>
      <c r="Q33" s="75"/>
      <c r="R33" s="28"/>
    </row>
    <row r="34" spans="3:18" ht="53.25" customHeight="1" x14ac:dyDescent="0.3">
      <c r="C34" s="47"/>
      <c r="D34" s="49"/>
      <c r="E34" s="31"/>
      <c r="F34" s="31"/>
      <c r="G34" s="35"/>
      <c r="H34" s="37"/>
      <c r="I34" s="20">
        <v>46</v>
      </c>
      <c r="J34" s="20">
        <v>48</v>
      </c>
      <c r="K34" s="20">
        <v>44</v>
      </c>
      <c r="L34" s="20">
        <v>47</v>
      </c>
      <c r="M34" s="80"/>
      <c r="N34" s="72"/>
      <c r="O34" s="76"/>
      <c r="P34" s="77"/>
      <c r="Q34" s="78"/>
      <c r="R34" s="28"/>
    </row>
    <row r="35" spans="3:18" ht="51.75" customHeight="1" x14ac:dyDescent="0.3">
      <c r="C35" s="46" t="s">
        <v>48</v>
      </c>
      <c r="D35" s="48" t="s">
        <v>49</v>
      </c>
      <c r="E35" s="40" t="s">
        <v>22</v>
      </c>
      <c r="F35" s="29" t="s">
        <v>32</v>
      </c>
      <c r="G35" s="34">
        <f>I36+J36+K36+L36</f>
        <v>473</v>
      </c>
      <c r="H35" s="36" t="s">
        <v>33</v>
      </c>
      <c r="I35" s="19">
        <v>0</v>
      </c>
      <c r="J35" s="19">
        <v>85</v>
      </c>
      <c r="K35" s="19">
        <v>237</v>
      </c>
      <c r="L35" s="19">
        <v>201</v>
      </c>
      <c r="M35" s="79">
        <f t="shared" ref="M35" si="9">IFERROR(L35/L36,"ND")</f>
        <v>1.3581081081081081</v>
      </c>
      <c r="N35" s="71">
        <f t="shared" ref="N35" si="10">IFERROR(((I35+J35+K35+L35)/G35),"ND")</f>
        <v>1.1057082452431291</v>
      </c>
      <c r="O35" s="73" t="s">
        <v>145</v>
      </c>
      <c r="P35" s="74"/>
      <c r="Q35" s="75"/>
      <c r="R35" s="28"/>
    </row>
    <row r="36" spans="3:18" ht="51.75" customHeight="1" x14ac:dyDescent="0.3">
      <c r="C36" s="47"/>
      <c r="D36" s="49"/>
      <c r="E36" s="31"/>
      <c r="F36" s="31"/>
      <c r="G36" s="35"/>
      <c r="H36" s="37"/>
      <c r="I36" s="20">
        <v>65</v>
      </c>
      <c r="J36" s="20">
        <v>115</v>
      </c>
      <c r="K36" s="20">
        <v>145</v>
      </c>
      <c r="L36" s="20">
        <v>148</v>
      </c>
      <c r="M36" s="80"/>
      <c r="N36" s="72"/>
      <c r="O36" s="76"/>
      <c r="P36" s="77"/>
      <c r="Q36" s="78"/>
      <c r="R36" s="28"/>
    </row>
    <row r="37" spans="3:18" ht="45.75" customHeight="1" x14ac:dyDescent="0.3">
      <c r="C37" s="46" t="s">
        <v>50</v>
      </c>
      <c r="D37" s="56" t="s">
        <v>51</v>
      </c>
      <c r="E37" s="40" t="s">
        <v>22</v>
      </c>
      <c r="F37" s="29" t="s">
        <v>32</v>
      </c>
      <c r="G37" s="34">
        <f>I38+J38+K38+L38</f>
        <v>264</v>
      </c>
      <c r="H37" s="36" t="s">
        <v>33</v>
      </c>
      <c r="I37" s="19">
        <v>48</v>
      </c>
      <c r="J37" s="19">
        <v>57</v>
      </c>
      <c r="K37" s="19">
        <v>39</v>
      </c>
      <c r="L37" s="19">
        <v>58</v>
      </c>
      <c r="M37" s="79">
        <f t="shared" ref="M37" si="11">IFERROR(L37/L38,"ND")</f>
        <v>0.82857142857142863</v>
      </c>
      <c r="N37" s="71">
        <f t="shared" ref="N37" si="12">IFERROR(((I37+J37+K37+L37)/G37),"ND")</f>
        <v>0.76515151515151514</v>
      </c>
      <c r="O37" s="73" t="s">
        <v>146</v>
      </c>
      <c r="P37" s="74"/>
      <c r="Q37" s="75"/>
      <c r="R37" s="28"/>
    </row>
    <row r="38" spans="3:18" ht="45.75" customHeight="1" x14ac:dyDescent="0.3">
      <c r="C38" s="47"/>
      <c r="D38" s="49"/>
      <c r="E38" s="31"/>
      <c r="F38" s="31"/>
      <c r="G38" s="35"/>
      <c r="H38" s="37"/>
      <c r="I38" s="20">
        <v>59</v>
      </c>
      <c r="J38" s="20">
        <v>67</v>
      </c>
      <c r="K38" s="20">
        <v>68</v>
      </c>
      <c r="L38" s="20">
        <v>70</v>
      </c>
      <c r="M38" s="80"/>
      <c r="N38" s="72"/>
      <c r="O38" s="76"/>
      <c r="P38" s="77"/>
      <c r="Q38" s="78"/>
      <c r="R38" s="28"/>
    </row>
    <row r="39" spans="3:18" ht="46.5" customHeight="1" x14ac:dyDescent="0.3">
      <c r="C39" s="46" t="s">
        <v>52</v>
      </c>
      <c r="D39" s="48" t="s">
        <v>53</v>
      </c>
      <c r="E39" s="40" t="s">
        <v>22</v>
      </c>
      <c r="F39" s="29" t="s">
        <v>32</v>
      </c>
      <c r="G39" s="34">
        <f>I40+J40+K40+L40</f>
        <v>3900000</v>
      </c>
      <c r="H39" s="36" t="s">
        <v>33</v>
      </c>
      <c r="I39" s="19">
        <v>795981</v>
      </c>
      <c r="J39" s="19">
        <v>1187422</v>
      </c>
      <c r="K39" s="19">
        <v>1273213.3600000001</v>
      </c>
      <c r="L39" s="19">
        <v>1127034</v>
      </c>
      <c r="M39" s="79">
        <f t="shared" ref="M39" si="13">IFERROR(L39/L40,"ND")</f>
        <v>1.2522599999999999</v>
      </c>
      <c r="N39" s="71">
        <f t="shared" ref="N39" si="14">IFERROR(((I39+J39+K39+L39)/G39),"ND")</f>
        <v>1.124012912820513</v>
      </c>
      <c r="O39" s="73" t="s">
        <v>147</v>
      </c>
      <c r="P39" s="74"/>
      <c r="Q39" s="75"/>
      <c r="R39" s="28"/>
    </row>
    <row r="40" spans="3:18" ht="61.5" customHeight="1" x14ac:dyDescent="0.3">
      <c r="C40" s="47"/>
      <c r="D40" s="49"/>
      <c r="E40" s="31"/>
      <c r="F40" s="31"/>
      <c r="G40" s="35"/>
      <c r="H40" s="37"/>
      <c r="I40" s="20">
        <v>850000</v>
      </c>
      <c r="J40" s="20">
        <v>1050000</v>
      </c>
      <c r="K40" s="20">
        <v>1100000</v>
      </c>
      <c r="L40" s="20">
        <v>900000</v>
      </c>
      <c r="M40" s="80"/>
      <c r="N40" s="72"/>
      <c r="O40" s="76"/>
      <c r="P40" s="77"/>
      <c r="Q40" s="78"/>
      <c r="R40" s="28"/>
    </row>
    <row r="41" spans="3:18" ht="39.75" customHeight="1" x14ac:dyDescent="0.3">
      <c r="C41" s="46" t="s">
        <v>54</v>
      </c>
      <c r="D41" s="56" t="s">
        <v>55</v>
      </c>
      <c r="E41" s="40" t="s">
        <v>22</v>
      </c>
      <c r="F41" s="29" t="s">
        <v>32</v>
      </c>
      <c r="G41" s="34">
        <f>I42+J42+K42+L42</f>
        <v>110</v>
      </c>
      <c r="H41" s="36" t="s">
        <v>33</v>
      </c>
      <c r="I41" s="19">
        <v>19</v>
      </c>
      <c r="J41" s="19">
        <v>41</v>
      </c>
      <c r="K41" s="19">
        <v>36</v>
      </c>
      <c r="L41" s="19">
        <v>12</v>
      </c>
      <c r="M41" s="79">
        <f t="shared" ref="M41" si="15">IFERROR(L41/L42,"ND")</f>
        <v>0.70588235294117652</v>
      </c>
      <c r="N41" s="71">
        <f t="shared" ref="N41" si="16">IFERROR(((I41+J41+K41+L41)/G41),"ND")</f>
        <v>0.98181818181818181</v>
      </c>
      <c r="O41" s="73" t="s">
        <v>148</v>
      </c>
      <c r="P41" s="74"/>
      <c r="Q41" s="75"/>
      <c r="R41" s="28"/>
    </row>
    <row r="42" spans="3:18" ht="39.75" customHeight="1" x14ac:dyDescent="0.3">
      <c r="C42" s="55"/>
      <c r="D42" s="57"/>
      <c r="E42" s="32"/>
      <c r="F42" s="32"/>
      <c r="G42" s="35"/>
      <c r="H42" s="37"/>
      <c r="I42" s="20">
        <v>23</v>
      </c>
      <c r="J42" s="20">
        <v>42</v>
      </c>
      <c r="K42" s="20">
        <v>28</v>
      </c>
      <c r="L42" s="20">
        <v>17</v>
      </c>
      <c r="M42" s="80"/>
      <c r="N42" s="72"/>
      <c r="O42" s="76"/>
      <c r="P42" s="77"/>
      <c r="Q42" s="78"/>
      <c r="R42" s="28"/>
    </row>
    <row r="43" spans="3:18" ht="39.75" customHeight="1" x14ac:dyDescent="0.3">
      <c r="C43" s="64" t="s">
        <v>56</v>
      </c>
      <c r="D43" s="63" t="s">
        <v>57</v>
      </c>
      <c r="E43" s="53" t="s">
        <v>22</v>
      </c>
      <c r="F43" s="53" t="s">
        <v>32</v>
      </c>
      <c r="G43" s="38">
        <f>I44+J44+K44+L44</f>
        <v>10017</v>
      </c>
      <c r="H43" s="58" t="s">
        <v>33</v>
      </c>
      <c r="I43" s="18">
        <v>2490</v>
      </c>
      <c r="J43" s="18">
        <v>2215</v>
      </c>
      <c r="K43" s="18">
        <v>2921</v>
      </c>
      <c r="L43" s="18">
        <v>2795</v>
      </c>
      <c r="M43" s="91">
        <f t="shared" ref="M43" si="17">IFERROR(L43/L44,"ND")</f>
        <v>1.1157684630738522</v>
      </c>
      <c r="N43" s="85">
        <f t="shared" ref="N43" si="18">IFERROR(((I43+J43+K43+L43)/G43),"ND")</f>
        <v>1.0403314365578518</v>
      </c>
      <c r="O43" s="113" t="s">
        <v>117</v>
      </c>
      <c r="P43" s="74"/>
      <c r="Q43" s="75"/>
      <c r="R43" s="28"/>
    </row>
    <row r="44" spans="3:18" ht="39.75" customHeight="1" x14ac:dyDescent="0.3">
      <c r="C44" s="47"/>
      <c r="D44" s="49"/>
      <c r="E44" s="54"/>
      <c r="F44" s="54"/>
      <c r="G44" s="35"/>
      <c r="H44" s="37"/>
      <c r="I44" s="21">
        <v>2504</v>
      </c>
      <c r="J44" s="21">
        <v>2504</v>
      </c>
      <c r="K44" s="21">
        <v>2504</v>
      </c>
      <c r="L44" s="21">
        <v>2505</v>
      </c>
      <c r="M44" s="92"/>
      <c r="N44" s="86"/>
      <c r="O44" s="76"/>
      <c r="P44" s="77"/>
      <c r="Q44" s="78"/>
      <c r="R44" s="28"/>
    </row>
    <row r="45" spans="3:18" ht="39.75" customHeight="1" x14ac:dyDescent="0.3">
      <c r="C45" s="50" t="s">
        <v>58</v>
      </c>
      <c r="D45" s="51" t="s">
        <v>59</v>
      </c>
      <c r="E45" s="52" t="s">
        <v>22</v>
      </c>
      <c r="F45" s="52" t="s">
        <v>32</v>
      </c>
      <c r="G45" s="34">
        <f>I46+J46+K46+L46</f>
        <v>8</v>
      </c>
      <c r="H45" s="36" t="s">
        <v>33</v>
      </c>
      <c r="I45" s="19">
        <v>1</v>
      </c>
      <c r="J45" s="19">
        <v>2</v>
      </c>
      <c r="K45" s="19">
        <v>0</v>
      </c>
      <c r="L45" s="19">
        <v>0</v>
      </c>
      <c r="M45" s="79">
        <f t="shared" ref="M45" si="19">IFERROR(L45/L46,"ND")</f>
        <v>0</v>
      </c>
      <c r="N45" s="71">
        <f t="shared" ref="N45" si="20">IFERROR(((I45+J45+K45+L45)/G45),"ND")</f>
        <v>0.375</v>
      </c>
      <c r="O45" s="73" t="s">
        <v>116</v>
      </c>
      <c r="P45" s="74"/>
      <c r="Q45" s="75"/>
      <c r="R45" s="28"/>
    </row>
    <row r="46" spans="3:18" ht="39.75" customHeight="1" x14ac:dyDescent="0.3">
      <c r="C46" s="47"/>
      <c r="D46" s="49"/>
      <c r="E46" s="31"/>
      <c r="F46" s="31"/>
      <c r="G46" s="35"/>
      <c r="H46" s="37"/>
      <c r="I46" s="20">
        <v>2</v>
      </c>
      <c r="J46" s="20">
        <v>2</v>
      </c>
      <c r="K46" s="20">
        <v>2</v>
      </c>
      <c r="L46" s="20">
        <v>2</v>
      </c>
      <c r="M46" s="80"/>
      <c r="N46" s="72"/>
      <c r="O46" s="76"/>
      <c r="P46" s="77"/>
      <c r="Q46" s="78"/>
      <c r="R46" s="28"/>
    </row>
    <row r="47" spans="3:18" ht="39.75" customHeight="1" x14ac:dyDescent="0.3">
      <c r="C47" s="65" t="s">
        <v>60</v>
      </c>
      <c r="D47" s="59" t="s">
        <v>61</v>
      </c>
      <c r="E47" s="40" t="s">
        <v>22</v>
      </c>
      <c r="F47" s="40" t="s">
        <v>32</v>
      </c>
      <c r="G47" s="34">
        <f>I48+J48+K48+L48</f>
        <v>2832</v>
      </c>
      <c r="H47" s="36" t="s">
        <v>33</v>
      </c>
      <c r="I47" s="19">
        <v>708</v>
      </c>
      <c r="J47" s="19">
        <v>727</v>
      </c>
      <c r="K47" s="19">
        <v>924</v>
      </c>
      <c r="L47" s="19">
        <v>708</v>
      </c>
      <c r="M47" s="79">
        <f t="shared" ref="M47" si="21">IFERROR(L47/L48,"ND")</f>
        <v>1</v>
      </c>
      <c r="N47" s="71">
        <f t="shared" ref="N47" si="22">IFERROR(((I47+J47+K47+L47)/G47),"ND")</f>
        <v>1.0829802259887005</v>
      </c>
      <c r="O47" s="73" t="s">
        <v>118</v>
      </c>
      <c r="P47" s="74"/>
      <c r="Q47" s="75"/>
      <c r="R47" s="28"/>
    </row>
    <row r="48" spans="3:18" ht="39.75" customHeight="1" x14ac:dyDescent="0.3">
      <c r="C48" s="47"/>
      <c r="D48" s="49"/>
      <c r="E48" s="31"/>
      <c r="F48" s="31"/>
      <c r="G48" s="35"/>
      <c r="H48" s="37"/>
      <c r="I48" s="20">
        <v>708</v>
      </c>
      <c r="J48" s="20">
        <v>708</v>
      </c>
      <c r="K48" s="20">
        <v>708</v>
      </c>
      <c r="L48" s="20">
        <v>708</v>
      </c>
      <c r="M48" s="80"/>
      <c r="N48" s="72"/>
      <c r="O48" s="76"/>
      <c r="P48" s="77"/>
      <c r="Q48" s="78"/>
      <c r="R48" s="28"/>
    </row>
    <row r="49" spans="3:18" ht="39.75" customHeight="1" x14ac:dyDescent="0.3">
      <c r="C49" s="65" t="s">
        <v>62</v>
      </c>
      <c r="D49" s="59" t="s">
        <v>63</v>
      </c>
      <c r="E49" s="40" t="s">
        <v>22</v>
      </c>
      <c r="F49" s="40" t="s">
        <v>32</v>
      </c>
      <c r="G49" s="34">
        <f>I50+J50+K50+L50</f>
        <v>2832</v>
      </c>
      <c r="H49" s="36" t="s">
        <v>33</v>
      </c>
      <c r="I49" s="19">
        <v>708</v>
      </c>
      <c r="J49" s="19">
        <v>562</v>
      </c>
      <c r="K49" s="19">
        <v>544</v>
      </c>
      <c r="L49" s="19">
        <v>816</v>
      </c>
      <c r="M49" s="79">
        <f t="shared" ref="M49" si="23">IFERROR(L49/L50,"ND")</f>
        <v>1.152542372881356</v>
      </c>
      <c r="N49" s="71">
        <f t="shared" ref="N49" si="24">IFERROR(((I49+J49+K49+L49)/G49),"ND")</f>
        <v>0.9286723163841808</v>
      </c>
      <c r="O49" s="73" t="s">
        <v>119</v>
      </c>
      <c r="P49" s="74"/>
      <c r="Q49" s="75"/>
      <c r="R49" s="28"/>
    </row>
    <row r="50" spans="3:18" ht="39.75" customHeight="1" x14ac:dyDescent="0.3">
      <c r="C50" s="47"/>
      <c r="D50" s="49"/>
      <c r="E50" s="31"/>
      <c r="F50" s="31"/>
      <c r="G50" s="35"/>
      <c r="H50" s="37"/>
      <c r="I50" s="20">
        <v>708</v>
      </c>
      <c r="J50" s="20">
        <v>708</v>
      </c>
      <c r="K50" s="20">
        <v>708</v>
      </c>
      <c r="L50" s="20">
        <v>708</v>
      </c>
      <c r="M50" s="80"/>
      <c r="N50" s="72"/>
      <c r="O50" s="76"/>
      <c r="P50" s="77"/>
      <c r="Q50" s="78"/>
      <c r="R50" s="28"/>
    </row>
    <row r="51" spans="3:18" ht="39.75" customHeight="1" x14ac:dyDescent="0.3">
      <c r="C51" s="65" t="s">
        <v>64</v>
      </c>
      <c r="D51" s="59" t="s">
        <v>65</v>
      </c>
      <c r="E51" s="40" t="s">
        <v>22</v>
      </c>
      <c r="F51" s="40" t="s">
        <v>32</v>
      </c>
      <c r="G51" s="34">
        <f>I52+J52+K52+L52</f>
        <v>6360</v>
      </c>
      <c r="H51" s="36" t="s">
        <v>33</v>
      </c>
      <c r="I51" s="19">
        <v>1151</v>
      </c>
      <c r="J51" s="19">
        <v>451</v>
      </c>
      <c r="K51" s="19">
        <v>695</v>
      </c>
      <c r="L51" s="19">
        <v>618</v>
      </c>
      <c r="M51" s="79">
        <f t="shared" ref="M51" si="25">IFERROR(L51/L52,"ND")</f>
        <v>0.38867924528301889</v>
      </c>
      <c r="N51" s="71">
        <f t="shared" ref="N51" si="26">IFERROR(((I51+J51+K51+L51)/G51),"ND")</f>
        <v>0.45833333333333331</v>
      </c>
      <c r="O51" s="73" t="s">
        <v>120</v>
      </c>
      <c r="P51" s="74"/>
      <c r="Q51" s="75"/>
      <c r="R51" s="28"/>
    </row>
    <row r="52" spans="3:18" ht="86.4" customHeight="1" x14ac:dyDescent="0.3">
      <c r="C52" s="47"/>
      <c r="D52" s="49"/>
      <c r="E52" s="31"/>
      <c r="F52" s="31"/>
      <c r="G52" s="35"/>
      <c r="H52" s="37"/>
      <c r="I52" s="20">
        <v>1590</v>
      </c>
      <c r="J52" s="20">
        <v>1590</v>
      </c>
      <c r="K52" s="20">
        <v>1590</v>
      </c>
      <c r="L52" s="20">
        <v>1590</v>
      </c>
      <c r="M52" s="80"/>
      <c r="N52" s="72"/>
      <c r="O52" s="76"/>
      <c r="P52" s="77"/>
      <c r="Q52" s="78"/>
      <c r="R52" s="28"/>
    </row>
    <row r="53" spans="3:18" ht="39.75" customHeight="1" x14ac:dyDescent="0.3">
      <c r="C53" s="65" t="s">
        <v>66</v>
      </c>
      <c r="D53" s="59" t="s">
        <v>67</v>
      </c>
      <c r="E53" s="40" t="s">
        <v>22</v>
      </c>
      <c r="F53" s="40" t="s">
        <v>32</v>
      </c>
      <c r="G53" s="34">
        <f>I54+J54+K54+L54</f>
        <v>6360</v>
      </c>
      <c r="H53" s="36" t="s">
        <v>33</v>
      </c>
      <c r="I53" s="19">
        <v>1151</v>
      </c>
      <c r="J53" s="19">
        <v>451</v>
      </c>
      <c r="K53" s="19">
        <v>695</v>
      </c>
      <c r="L53" s="19">
        <v>618</v>
      </c>
      <c r="M53" s="79">
        <f t="shared" ref="M53" si="27">IFERROR(L53/L54,"ND")</f>
        <v>0.38867924528301889</v>
      </c>
      <c r="N53" s="71">
        <f t="shared" ref="N53" si="28">IFERROR(((I53+J53+K53+L53)/G53),"ND")</f>
        <v>0.45833333333333331</v>
      </c>
      <c r="O53" s="73" t="s">
        <v>121</v>
      </c>
      <c r="P53" s="74"/>
      <c r="Q53" s="75"/>
      <c r="R53" s="28"/>
    </row>
    <row r="54" spans="3:18" ht="61.5" customHeight="1" x14ac:dyDescent="0.3">
      <c r="C54" s="47"/>
      <c r="D54" s="49"/>
      <c r="E54" s="31"/>
      <c r="F54" s="31"/>
      <c r="G54" s="35"/>
      <c r="H54" s="37"/>
      <c r="I54" s="20">
        <v>1590</v>
      </c>
      <c r="J54" s="20">
        <v>1590</v>
      </c>
      <c r="K54" s="20">
        <v>1590</v>
      </c>
      <c r="L54" s="20">
        <v>1590</v>
      </c>
      <c r="M54" s="80"/>
      <c r="N54" s="72"/>
      <c r="O54" s="76"/>
      <c r="P54" s="77"/>
      <c r="Q54" s="78"/>
      <c r="R54" s="28"/>
    </row>
    <row r="55" spans="3:18" ht="39.75" customHeight="1" x14ac:dyDescent="0.3">
      <c r="C55" s="46" t="s">
        <v>68</v>
      </c>
      <c r="D55" s="59" t="s">
        <v>69</v>
      </c>
      <c r="E55" s="40" t="s">
        <v>22</v>
      </c>
      <c r="F55" s="40" t="s">
        <v>32</v>
      </c>
      <c r="G55" s="34">
        <f>I56+J56+K56+L56</f>
        <v>125</v>
      </c>
      <c r="H55" s="36" t="s">
        <v>33</v>
      </c>
      <c r="I55" s="19">
        <v>32</v>
      </c>
      <c r="J55" s="19">
        <v>22</v>
      </c>
      <c r="K55" s="19">
        <v>63</v>
      </c>
      <c r="L55" s="19">
        <v>35</v>
      </c>
      <c r="M55" s="79">
        <f t="shared" ref="M55" si="29">IFERROR(L55/L56,"ND")</f>
        <v>1.09375</v>
      </c>
      <c r="N55" s="71">
        <f t="shared" ref="N55" si="30">IFERROR(((I55+J55+K55+L55)/G55),"ND")</f>
        <v>1.216</v>
      </c>
      <c r="O55" s="73" t="s">
        <v>122</v>
      </c>
      <c r="P55" s="74"/>
      <c r="Q55" s="75"/>
      <c r="R55" s="28"/>
    </row>
    <row r="56" spans="3:18" ht="42.75" customHeight="1" x14ac:dyDescent="0.3">
      <c r="C56" s="47"/>
      <c r="D56" s="49"/>
      <c r="E56" s="31"/>
      <c r="F56" s="31"/>
      <c r="G56" s="35"/>
      <c r="H56" s="37"/>
      <c r="I56" s="20">
        <v>31</v>
      </c>
      <c r="J56" s="20">
        <v>31</v>
      </c>
      <c r="K56" s="20">
        <v>31</v>
      </c>
      <c r="L56" s="20">
        <v>32</v>
      </c>
      <c r="M56" s="80"/>
      <c r="N56" s="72"/>
      <c r="O56" s="76"/>
      <c r="P56" s="77"/>
      <c r="Q56" s="78"/>
      <c r="R56" s="28"/>
    </row>
    <row r="57" spans="3:18" ht="50.25" customHeight="1" x14ac:dyDescent="0.3">
      <c r="C57" s="61" t="s">
        <v>70</v>
      </c>
      <c r="D57" s="63" t="s">
        <v>71</v>
      </c>
      <c r="E57" s="41" t="s">
        <v>22</v>
      </c>
      <c r="F57" s="60" t="s">
        <v>32</v>
      </c>
      <c r="G57" s="38">
        <f>I58+J58+K58+L58</f>
        <v>2500</v>
      </c>
      <c r="H57" s="39" t="s">
        <v>33</v>
      </c>
      <c r="I57" s="18">
        <v>1154</v>
      </c>
      <c r="J57" s="18">
        <v>1431</v>
      </c>
      <c r="K57" s="18">
        <v>384</v>
      </c>
      <c r="L57" s="18">
        <v>659</v>
      </c>
      <c r="M57" s="91">
        <f t="shared" ref="M57" si="31">IFERROR(L57/L58,"ND")</f>
        <v>1.6475</v>
      </c>
      <c r="N57" s="85">
        <f t="shared" ref="N57" si="32">IFERROR(((I57+J57+K57+L57)/G57),"ND")</f>
        <v>1.4512</v>
      </c>
      <c r="O57" s="87" t="s">
        <v>111</v>
      </c>
      <c r="P57" s="87"/>
      <c r="Q57" s="88"/>
      <c r="R57" s="28"/>
    </row>
    <row r="58" spans="3:18" ht="50.25" customHeight="1" x14ac:dyDescent="0.3">
      <c r="C58" s="47"/>
      <c r="D58" s="49"/>
      <c r="E58" s="31"/>
      <c r="F58" s="31"/>
      <c r="G58" s="35"/>
      <c r="H58" s="37"/>
      <c r="I58" s="21">
        <v>400</v>
      </c>
      <c r="J58" s="21">
        <v>850</v>
      </c>
      <c r="K58" s="21">
        <v>850</v>
      </c>
      <c r="L58" s="21">
        <v>400</v>
      </c>
      <c r="M58" s="92"/>
      <c r="N58" s="86"/>
      <c r="O58" s="89"/>
      <c r="P58" s="89"/>
      <c r="Q58" s="90"/>
      <c r="R58" s="28"/>
    </row>
    <row r="59" spans="3:18" ht="54" customHeight="1" x14ac:dyDescent="0.3">
      <c r="C59" s="46" t="s">
        <v>72</v>
      </c>
      <c r="D59" s="48" t="s">
        <v>73</v>
      </c>
      <c r="E59" s="40" t="s">
        <v>22</v>
      </c>
      <c r="F59" s="40" t="s">
        <v>32</v>
      </c>
      <c r="G59" s="34">
        <f>I60+J60+K60+L60</f>
        <v>180</v>
      </c>
      <c r="H59" s="36" t="s">
        <v>33</v>
      </c>
      <c r="I59" s="19">
        <v>63</v>
      </c>
      <c r="J59" s="19">
        <v>57</v>
      </c>
      <c r="K59" s="19">
        <v>44</v>
      </c>
      <c r="L59" s="19">
        <v>31</v>
      </c>
      <c r="M59" s="79">
        <f t="shared" ref="M59" si="33">IFERROR(L59/L60,"ND")</f>
        <v>0.77500000000000002</v>
      </c>
      <c r="N59" s="71">
        <f t="shared" ref="N59" si="34">IFERROR(((I59+J59+K59+L59)/G59),"ND")</f>
        <v>1.0833333333333333</v>
      </c>
      <c r="O59" s="81" t="s">
        <v>112</v>
      </c>
      <c r="P59" s="81"/>
      <c r="Q59" s="82"/>
      <c r="R59" s="28"/>
    </row>
    <row r="60" spans="3:18" ht="54" customHeight="1" x14ac:dyDescent="0.3">
      <c r="C60" s="47"/>
      <c r="D60" s="49"/>
      <c r="E60" s="31"/>
      <c r="F60" s="32"/>
      <c r="G60" s="35"/>
      <c r="H60" s="37"/>
      <c r="I60" s="20">
        <v>40</v>
      </c>
      <c r="J60" s="20">
        <v>50</v>
      </c>
      <c r="K60" s="20">
        <v>50</v>
      </c>
      <c r="L60" s="20">
        <v>40</v>
      </c>
      <c r="M60" s="80"/>
      <c r="N60" s="72"/>
      <c r="O60" s="83"/>
      <c r="P60" s="83"/>
      <c r="Q60" s="84"/>
      <c r="R60" s="28"/>
    </row>
    <row r="61" spans="3:18" ht="44.25" customHeight="1" x14ac:dyDescent="0.3">
      <c r="C61" s="46" t="s">
        <v>74</v>
      </c>
      <c r="D61" s="48" t="s">
        <v>75</v>
      </c>
      <c r="E61" s="40" t="s">
        <v>22</v>
      </c>
      <c r="F61" s="40" t="s">
        <v>32</v>
      </c>
      <c r="G61" s="34">
        <f>I62+J62+K62+L62</f>
        <v>10</v>
      </c>
      <c r="H61" s="36" t="s">
        <v>33</v>
      </c>
      <c r="I61" s="19">
        <v>2</v>
      </c>
      <c r="J61" s="19">
        <v>5</v>
      </c>
      <c r="K61" s="19">
        <v>4</v>
      </c>
      <c r="L61" s="19">
        <v>0</v>
      </c>
      <c r="M61" s="79">
        <f t="shared" ref="M61" si="35">IFERROR(L61/L62,"ND")</f>
        <v>0</v>
      </c>
      <c r="N61" s="71">
        <f t="shared" ref="N61" si="36">IFERROR(((I61+J61+K61+L61)/G61),"ND")</f>
        <v>1.1000000000000001</v>
      </c>
      <c r="O61" s="81" t="s">
        <v>113</v>
      </c>
      <c r="P61" s="81"/>
      <c r="Q61" s="82"/>
      <c r="R61" s="28"/>
    </row>
    <row r="62" spans="3:18" ht="44.25" customHeight="1" x14ac:dyDescent="0.3">
      <c r="C62" s="47"/>
      <c r="D62" s="49"/>
      <c r="E62" s="31"/>
      <c r="F62" s="32"/>
      <c r="G62" s="35"/>
      <c r="H62" s="37"/>
      <c r="I62" s="20">
        <v>3</v>
      </c>
      <c r="J62" s="20">
        <v>4</v>
      </c>
      <c r="K62" s="20">
        <v>2</v>
      </c>
      <c r="L62" s="20">
        <v>1</v>
      </c>
      <c r="M62" s="80"/>
      <c r="N62" s="72"/>
      <c r="O62" s="83"/>
      <c r="P62" s="83"/>
      <c r="Q62" s="84"/>
      <c r="R62" s="28"/>
    </row>
    <row r="63" spans="3:18" ht="53.25" customHeight="1" x14ac:dyDescent="0.3">
      <c r="C63" s="46" t="s">
        <v>76</v>
      </c>
      <c r="D63" s="48" t="s">
        <v>77</v>
      </c>
      <c r="E63" s="40" t="s">
        <v>22</v>
      </c>
      <c r="F63" s="40" t="s">
        <v>32</v>
      </c>
      <c r="G63" s="34">
        <f>I64+J64+K64+L64</f>
        <v>1200</v>
      </c>
      <c r="H63" s="36" t="s">
        <v>33</v>
      </c>
      <c r="I63" s="19">
        <v>361</v>
      </c>
      <c r="J63" s="19">
        <v>113</v>
      </c>
      <c r="K63" s="19">
        <v>313</v>
      </c>
      <c r="L63" s="19">
        <v>287</v>
      </c>
      <c r="M63" s="79">
        <f t="shared" ref="M63" si="37">IFERROR(L63/L64,"ND")</f>
        <v>0.79722222222222228</v>
      </c>
      <c r="N63" s="71">
        <f t="shared" ref="N63" si="38">IFERROR(((I63+J63+K63+L63)/G63),"ND")</f>
        <v>0.89500000000000002</v>
      </c>
      <c r="O63" s="81" t="s">
        <v>114</v>
      </c>
      <c r="P63" s="81"/>
      <c r="Q63" s="82"/>
      <c r="R63" s="28"/>
    </row>
    <row r="64" spans="3:18" ht="53.25" customHeight="1" x14ac:dyDescent="0.3">
      <c r="C64" s="47"/>
      <c r="D64" s="49"/>
      <c r="E64" s="31"/>
      <c r="F64" s="31"/>
      <c r="G64" s="35"/>
      <c r="H64" s="37"/>
      <c r="I64" s="20">
        <v>360</v>
      </c>
      <c r="J64" s="20">
        <v>120</v>
      </c>
      <c r="K64" s="20">
        <v>360</v>
      </c>
      <c r="L64" s="20">
        <v>360</v>
      </c>
      <c r="M64" s="80"/>
      <c r="N64" s="72"/>
      <c r="O64" s="83"/>
      <c r="P64" s="83"/>
      <c r="Q64" s="84"/>
      <c r="R64" s="28"/>
    </row>
    <row r="65" spans="3:18" ht="39.75" customHeight="1" x14ac:dyDescent="0.3">
      <c r="C65" s="64" t="s">
        <v>78</v>
      </c>
      <c r="D65" s="63" t="s">
        <v>79</v>
      </c>
      <c r="E65" s="41" t="s">
        <v>22</v>
      </c>
      <c r="F65" s="41" t="s">
        <v>32</v>
      </c>
      <c r="G65" s="38">
        <f>I66+J66+K66+L66</f>
        <v>3060</v>
      </c>
      <c r="H65" s="39" t="s">
        <v>33</v>
      </c>
      <c r="I65" s="18">
        <v>817</v>
      </c>
      <c r="J65" s="18">
        <v>804</v>
      </c>
      <c r="K65" s="18">
        <v>1038</v>
      </c>
      <c r="L65" s="18">
        <v>839</v>
      </c>
      <c r="M65" s="91">
        <f t="shared" ref="M65" si="39">IFERROR(L65/L66,"ND")</f>
        <v>1.096732026143791</v>
      </c>
      <c r="N65" s="85">
        <f t="shared" ref="N65" si="40">IFERROR(((I65+J65+K65+L65)/G65),"ND")</f>
        <v>1.1431372549019607</v>
      </c>
      <c r="O65" s="106" t="s">
        <v>123</v>
      </c>
      <c r="P65" s="74"/>
      <c r="Q65" s="75"/>
      <c r="R65" s="28"/>
    </row>
    <row r="66" spans="3:18" ht="39.75" customHeight="1" x14ac:dyDescent="0.3">
      <c r="C66" s="47"/>
      <c r="D66" s="49"/>
      <c r="E66" s="31"/>
      <c r="F66" s="31"/>
      <c r="G66" s="35"/>
      <c r="H66" s="37"/>
      <c r="I66" s="21">
        <v>765</v>
      </c>
      <c r="J66" s="21">
        <v>765</v>
      </c>
      <c r="K66" s="21">
        <v>765</v>
      </c>
      <c r="L66" s="21">
        <v>765</v>
      </c>
      <c r="M66" s="92"/>
      <c r="N66" s="86"/>
      <c r="O66" s="102"/>
      <c r="P66" s="77"/>
      <c r="Q66" s="78"/>
      <c r="R66" s="28"/>
    </row>
    <row r="67" spans="3:18" ht="39.75" customHeight="1" x14ac:dyDescent="0.3">
      <c r="C67" s="62" t="s">
        <v>80</v>
      </c>
      <c r="D67" s="56" t="s">
        <v>81</v>
      </c>
      <c r="E67" s="40" t="s">
        <v>22</v>
      </c>
      <c r="F67" s="40" t="s">
        <v>32</v>
      </c>
      <c r="G67" s="34">
        <f>I68+J68+K68+L68</f>
        <v>260</v>
      </c>
      <c r="H67" s="36" t="s">
        <v>33</v>
      </c>
      <c r="I67" s="19">
        <v>77</v>
      </c>
      <c r="J67" s="19">
        <v>73</v>
      </c>
      <c r="K67" s="19">
        <v>153</v>
      </c>
      <c r="L67" s="19">
        <v>77</v>
      </c>
      <c r="M67" s="79">
        <f t="shared" ref="M67" si="41">IFERROR(L67/L68,"ND")</f>
        <v>1.1846153846153846</v>
      </c>
      <c r="N67" s="71">
        <f t="shared" ref="N67" si="42">IFERROR(((I67+J67+K67+L67)/G67),"ND")</f>
        <v>1.4615384615384615</v>
      </c>
      <c r="O67" s="100" t="s">
        <v>124</v>
      </c>
      <c r="P67" s="94"/>
      <c r="Q67" s="95"/>
      <c r="R67" s="28"/>
    </row>
    <row r="68" spans="3:18" ht="48" customHeight="1" x14ac:dyDescent="0.3">
      <c r="C68" s="47"/>
      <c r="D68" s="49"/>
      <c r="E68" s="31"/>
      <c r="F68" s="31"/>
      <c r="G68" s="35"/>
      <c r="H68" s="37"/>
      <c r="I68" s="20">
        <v>65</v>
      </c>
      <c r="J68" s="20">
        <v>65</v>
      </c>
      <c r="K68" s="20">
        <v>65</v>
      </c>
      <c r="L68" s="20">
        <v>65</v>
      </c>
      <c r="M68" s="80"/>
      <c r="N68" s="72"/>
      <c r="O68" s="108"/>
      <c r="P68" s="109"/>
      <c r="Q68" s="110"/>
      <c r="R68" s="28"/>
    </row>
    <row r="69" spans="3:18" ht="39.75" customHeight="1" x14ac:dyDescent="0.3">
      <c r="C69" s="62" t="s">
        <v>82</v>
      </c>
      <c r="D69" s="48" t="s">
        <v>83</v>
      </c>
      <c r="E69" s="40" t="s">
        <v>22</v>
      </c>
      <c r="F69" s="40" t="s">
        <v>32</v>
      </c>
      <c r="G69" s="34">
        <f>I70+J70+K70+L70</f>
        <v>1000</v>
      </c>
      <c r="H69" s="36" t="s">
        <v>33</v>
      </c>
      <c r="I69" s="19">
        <v>266</v>
      </c>
      <c r="J69" s="19">
        <v>258</v>
      </c>
      <c r="K69" s="19">
        <v>326</v>
      </c>
      <c r="L69" s="19">
        <v>241</v>
      </c>
      <c r="M69" s="79">
        <f t="shared" ref="M69" si="43">IFERROR(L69/L70,"ND")</f>
        <v>0.96399999999999997</v>
      </c>
      <c r="N69" s="71">
        <f t="shared" ref="N69" si="44">IFERROR(((I69+J69+K69+L69)/G69),"ND")</f>
        <v>1.091</v>
      </c>
      <c r="O69" s="107" t="s">
        <v>125</v>
      </c>
      <c r="P69" s="94"/>
      <c r="Q69" s="95"/>
      <c r="R69" s="28"/>
    </row>
    <row r="70" spans="3:18" ht="39.75" customHeight="1" x14ac:dyDescent="0.3">
      <c r="C70" s="47"/>
      <c r="D70" s="49"/>
      <c r="E70" s="31"/>
      <c r="F70" s="31"/>
      <c r="G70" s="35"/>
      <c r="H70" s="37"/>
      <c r="I70" s="20">
        <v>250</v>
      </c>
      <c r="J70" s="20">
        <v>250</v>
      </c>
      <c r="K70" s="20">
        <v>250</v>
      </c>
      <c r="L70" s="20">
        <v>250</v>
      </c>
      <c r="M70" s="80"/>
      <c r="N70" s="72"/>
      <c r="O70" s="108"/>
      <c r="P70" s="109"/>
      <c r="Q70" s="110"/>
      <c r="R70" s="28"/>
    </row>
    <row r="71" spans="3:18" ht="39.75" customHeight="1" x14ac:dyDescent="0.3">
      <c r="C71" s="62" t="s">
        <v>84</v>
      </c>
      <c r="D71" s="56" t="s">
        <v>85</v>
      </c>
      <c r="E71" s="40" t="s">
        <v>22</v>
      </c>
      <c r="F71" s="40" t="s">
        <v>32</v>
      </c>
      <c r="G71" s="34">
        <f>I72+J72+K72+L72</f>
        <v>1800</v>
      </c>
      <c r="H71" s="36" t="s">
        <v>33</v>
      </c>
      <c r="I71" s="19">
        <v>473</v>
      </c>
      <c r="J71" s="19">
        <v>473</v>
      </c>
      <c r="K71" s="19">
        <v>559</v>
      </c>
      <c r="L71" s="19">
        <v>521</v>
      </c>
      <c r="M71" s="79">
        <f t="shared" ref="M71" si="45">IFERROR(L71/L72,"ND")</f>
        <v>1.1577777777777778</v>
      </c>
      <c r="N71" s="71">
        <f t="shared" ref="N71" si="46">IFERROR(((I71+J71+K71+L71)/G71),"ND")</f>
        <v>1.1255555555555556</v>
      </c>
      <c r="O71" s="107" t="s">
        <v>126</v>
      </c>
      <c r="P71" s="94"/>
      <c r="Q71" s="95"/>
      <c r="R71" s="28"/>
    </row>
    <row r="72" spans="3:18" ht="39.75" customHeight="1" x14ac:dyDescent="0.3">
      <c r="C72" s="47"/>
      <c r="D72" s="49"/>
      <c r="E72" s="31"/>
      <c r="F72" s="31"/>
      <c r="G72" s="35"/>
      <c r="H72" s="37"/>
      <c r="I72" s="20">
        <v>450</v>
      </c>
      <c r="J72" s="20">
        <v>450</v>
      </c>
      <c r="K72" s="20">
        <v>450</v>
      </c>
      <c r="L72" s="20">
        <v>450</v>
      </c>
      <c r="M72" s="80"/>
      <c r="N72" s="72"/>
      <c r="O72" s="108"/>
      <c r="P72" s="109"/>
      <c r="Q72" s="110"/>
      <c r="R72" s="28"/>
    </row>
    <row r="73" spans="3:18" ht="48" customHeight="1" x14ac:dyDescent="0.3">
      <c r="C73" s="61" t="s">
        <v>86</v>
      </c>
      <c r="D73" s="66" t="s">
        <v>87</v>
      </c>
      <c r="E73" s="41" t="s">
        <v>22</v>
      </c>
      <c r="F73" s="33" t="s">
        <v>32</v>
      </c>
      <c r="G73" s="38">
        <f>I74+J74+K74+L74</f>
        <v>1200</v>
      </c>
      <c r="H73" s="39" t="s">
        <v>33</v>
      </c>
      <c r="I73" s="18">
        <v>820</v>
      </c>
      <c r="J73" s="18">
        <v>1051</v>
      </c>
      <c r="K73" s="18">
        <v>1199</v>
      </c>
      <c r="L73" s="18">
        <v>1404</v>
      </c>
      <c r="M73" s="91">
        <f t="shared" ref="M73" si="47">IFERROR(L73/L74,"ND")</f>
        <v>4.68</v>
      </c>
      <c r="N73" s="85">
        <f t="shared" ref="N73" si="48">IFERROR(((I73+J73+K73+L73)/G73),"ND")</f>
        <v>3.7283333333333335</v>
      </c>
      <c r="O73" s="93" t="s">
        <v>131</v>
      </c>
      <c r="P73" s="94"/>
      <c r="Q73" s="95"/>
      <c r="R73" s="28"/>
    </row>
    <row r="74" spans="3:18" ht="66" customHeight="1" x14ac:dyDescent="0.3">
      <c r="C74" s="47"/>
      <c r="D74" s="49"/>
      <c r="E74" s="31"/>
      <c r="F74" s="31"/>
      <c r="G74" s="35"/>
      <c r="H74" s="37"/>
      <c r="I74" s="21">
        <v>300</v>
      </c>
      <c r="J74" s="21">
        <v>300</v>
      </c>
      <c r="K74" s="21">
        <v>300</v>
      </c>
      <c r="L74" s="21">
        <v>300</v>
      </c>
      <c r="M74" s="92"/>
      <c r="N74" s="86"/>
      <c r="O74" s="96"/>
      <c r="P74" s="77"/>
      <c r="Q74" s="78"/>
      <c r="R74" s="28"/>
    </row>
    <row r="75" spans="3:18" ht="59.25" customHeight="1" x14ac:dyDescent="0.3">
      <c r="C75" s="62" t="s">
        <v>88</v>
      </c>
      <c r="D75" s="56" t="s">
        <v>89</v>
      </c>
      <c r="E75" s="40" t="s">
        <v>22</v>
      </c>
      <c r="F75" s="29" t="s">
        <v>32</v>
      </c>
      <c r="G75" s="34">
        <f>I76+J76+K76+L76</f>
        <v>1200</v>
      </c>
      <c r="H75" s="36" t="s">
        <v>33</v>
      </c>
      <c r="I75" s="19">
        <v>558</v>
      </c>
      <c r="J75" s="19">
        <v>670</v>
      </c>
      <c r="K75" s="19">
        <v>556</v>
      </c>
      <c r="L75" s="19">
        <v>588</v>
      </c>
      <c r="M75" s="79">
        <f t="shared" ref="M75" si="49">IFERROR(L75/L76,"ND")</f>
        <v>1.96</v>
      </c>
      <c r="N75" s="71">
        <f t="shared" ref="N75" si="50">IFERROR(((I75+J75+K75+L75)/G75),"ND")</f>
        <v>1.9766666666666666</v>
      </c>
      <c r="O75" s="100" t="s">
        <v>132</v>
      </c>
      <c r="P75" s="94"/>
      <c r="Q75" s="95"/>
      <c r="R75" s="28"/>
    </row>
    <row r="76" spans="3:18" ht="59.25" customHeight="1" x14ac:dyDescent="0.3">
      <c r="C76" s="47"/>
      <c r="D76" s="49"/>
      <c r="E76" s="31"/>
      <c r="F76" s="31"/>
      <c r="G76" s="35"/>
      <c r="H76" s="37"/>
      <c r="I76" s="20">
        <v>300</v>
      </c>
      <c r="J76" s="20">
        <v>300</v>
      </c>
      <c r="K76" s="20">
        <v>300</v>
      </c>
      <c r="L76" s="20">
        <v>300</v>
      </c>
      <c r="M76" s="80"/>
      <c r="N76" s="72"/>
      <c r="O76" s="96"/>
      <c r="P76" s="77"/>
      <c r="Q76" s="78"/>
      <c r="R76" s="28"/>
    </row>
    <row r="77" spans="3:18" ht="49.5" customHeight="1" x14ac:dyDescent="0.3">
      <c r="C77" s="62" t="s">
        <v>90</v>
      </c>
      <c r="D77" s="56" t="s">
        <v>91</v>
      </c>
      <c r="E77" s="40" t="s">
        <v>22</v>
      </c>
      <c r="F77" s="29" t="s">
        <v>32</v>
      </c>
      <c r="G77" s="34">
        <f>I78+J78+K78+L78</f>
        <v>4</v>
      </c>
      <c r="H77" s="36" t="s">
        <v>33</v>
      </c>
      <c r="I77" s="19">
        <v>1</v>
      </c>
      <c r="J77" s="19">
        <v>1</v>
      </c>
      <c r="K77" s="19">
        <v>1</v>
      </c>
      <c r="L77" s="19">
        <v>1</v>
      </c>
      <c r="M77" s="79">
        <f t="shared" ref="M77" si="51">IFERROR(L77/L78,"ND")</f>
        <v>1</v>
      </c>
      <c r="N77" s="71">
        <f t="shared" ref="N77" si="52">IFERROR(((I77+J77+K77+L77)/G77),"ND")</f>
        <v>1</v>
      </c>
      <c r="O77" s="100" t="s">
        <v>133</v>
      </c>
      <c r="P77" s="94"/>
      <c r="Q77" s="95"/>
      <c r="R77" s="28"/>
    </row>
    <row r="78" spans="3:18" ht="49.5" customHeight="1" x14ac:dyDescent="0.3">
      <c r="C78" s="47"/>
      <c r="D78" s="49"/>
      <c r="E78" s="31"/>
      <c r="F78" s="32"/>
      <c r="G78" s="35"/>
      <c r="H78" s="37"/>
      <c r="I78" s="20">
        <v>1</v>
      </c>
      <c r="J78" s="20">
        <v>0</v>
      </c>
      <c r="K78" s="20">
        <v>2</v>
      </c>
      <c r="L78" s="20">
        <v>1</v>
      </c>
      <c r="M78" s="80"/>
      <c r="N78" s="72"/>
      <c r="O78" s="96"/>
      <c r="P78" s="77"/>
      <c r="Q78" s="78"/>
      <c r="R78" s="28"/>
    </row>
    <row r="79" spans="3:18" ht="47.25" customHeight="1" x14ac:dyDescent="0.3">
      <c r="C79" s="62" t="s">
        <v>92</v>
      </c>
      <c r="D79" s="56" t="s">
        <v>93</v>
      </c>
      <c r="E79" s="40" t="s">
        <v>22</v>
      </c>
      <c r="F79" s="29" t="s">
        <v>32</v>
      </c>
      <c r="G79" s="34">
        <f>I80+J80+K80+L80</f>
        <v>1000</v>
      </c>
      <c r="H79" s="36" t="s">
        <v>33</v>
      </c>
      <c r="I79" s="19">
        <v>262</v>
      </c>
      <c r="J79" s="19">
        <v>381</v>
      </c>
      <c r="K79" s="19">
        <v>642</v>
      </c>
      <c r="L79" s="19">
        <v>815</v>
      </c>
      <c r="M79" s="79">
        <f t="shared" ref="M79" si="53">IFERROR(L79/L80,"ND")</f>
        <v>3.26</v>
      </c>
      <c r="N79" s="71">
        <f t="shared" ref="N79" si="54">IFERROR(((I79+J79+K79+L79)/G79),"ND")</f>
        <v>2.1</v>
      </c>
      <c r="O79" s="100" t="s">
        <v>138</v>
      </c>
      <c r="P79" s="94"/>
      <c r="Q79" s="95"/>
      <c r="R79" s="28"/>
    </row>
    <row r="80" spans="3:18" ht="54.6" customHeight="1" x14ac:dyDescent="0.3">
      <c r="C80" s="47"/>
      <c r="D80" s="49"/>
      <c r="E80" s="31"/>
      <c r="F80" s="31"/>
      <c r="G80" s="35"/>
      <c r="H80" s="37"/>
      <c r="I80" s="20">
        <v>250</v>
      </c>
      <c r="J80" s="20">
        <v>250</v>
      </c>
      <c r="K80" s="20">
        <v>250</v>
      </c>
      <c r="L80" s="20">
        <v>250</v>
      </c>
      <c r="M80" s="80"/>
      <c r="N80" s="72"/>
      <c r="O80" s="96"/>
      <c r="P80" s="77"/>
      <c r="Q80" s="78"/>
      <c r="R80" s="28"/>
    </row>
    <row r="81" spans="3:18" ht="45" customHeight="1" x14ac:dyDescent="0.3">
      <c r="C81" s="61" t="s">
        <v>94</v>
      </c>
      <c r="D81" s="63" t="s">
        <v>95</v>
      </c>
      <c r="E81" s="41" t="s">
        <v>22</v>
      </c>
      <c r="F81" s="33" t="s">
        <v>96</v>
      </c>
      <c r="G81" s="38">
        <f>I82+J82+K82+L82</f>
        <v>216</v>
      </c>
      <c r="H81" s="39" t="s">
        <v>33</v>
      </c>
      <c r="I81" s="18">
        <v>49</v>
      </c>
      <c r="J81" s="18">
        <v>74</v>
      </c>
      <c r="K81" s="18">
        <v>60</v>
      </c>
      <c r="L81" s="18">
        <v>60</v>
      </c>
      <c r="M81" s="91">
        <f t="shared" ref="M81" si="55">IFERROR(L81/L82,"ND")</f>
        <v>1.1764705882352942</v>
      </c>
      <c r="N81" s="85">
        <f t="shared" ref="N81" si="56">IFERROR(((I81+J81+K81+L81)/G81),"ND")</f>
        <v>1.125</v>
      </c>
      <c r="O81" s="93" t="s">
        <v>128</v>
      </c>
      <c r="P81" s="94"/>
      <c r="Q81" s="95"/>
      <c r="R81" s="28"/>
    </row>
    <row r="82" spans="3:18" ht="45" customHeight="1" x14ac:dyDescent="0.3">
      <c r="C82" s="47"/>
      <c r="D82" s="49"/>
      <c r="E82" s="31"/>
      <c r="F82" s="31"/>
      <c r="G82" s="35"/>
      <c r="H82" s="37"/>
      <c r="I82" s="21">
        <v>50</v>
      </c>
      <c r="J82" s="21">
        <v>59</v>
      </c>
      <c r="K82" s="21">
        <v>56</v>
      </c>
      <c r="L82" s="21">
        <v>51</v>
      </c>
      <c r="M82" s="92"/>
      <c r="N82" s="86"/>
      <c r="O82" s="96"/>
      <c r="P82" s="77"/>
      <c r="Q82" s="78"/>
      <c r="R82" s="28"/>
    </row>
    <row r="83" spans="3:18" ht="45" customHeight="1" x14ac:dyDescent="0.3">
      <c r="C83" s="46" t="s">
        <v>97</v>
      </c>
      <c r="D83" s="56" t="s">
        <v>98</v>
      </c>
      <c r="E83" s="40" t="s">
        <v>22</v>
      </c>
      <c r="F83" s="29" t="s">
        <v>32</v>
      </c>
      <c r="G83" s="34">
        <f>I84+J84+K84+L84</f>
        <v>47</v>
      </c>
      <c r="H83" s="36" t="s">
        <v>33</v>
      </c>
      <c r="I83" s="19">
        <v>10</v>
      </c>
      <c r="J83" s="19">
        <v>16</v>
      </c>
      <c r="K83" s="19">
        <v>18</v>
      </c>
      <c r="L83" s="19">
        <v>15</v>
      </c>
      <c r="M83" s="79">
        <f t="shared" ref="M83" si="57">IFERROR(L83/L84,"ND")</f>
        <v>1.3636363636363635</v>
      </c>
      <c r="N83" s="71">
        <f t="shared" ref="N83" si="58">IFERROR(((I83+J83+K83+L83)/G83),"ND")</f>
        <v>1.2553191489361701</v>
      </c>
      <c r="O83" s="100" t="s">
        <v>127</v>
      </c>
      <c r="P83" s="94"/>
      <c r="Q83" s="95"/>
      <c r="R83" s="28"/>
    </row>
    <row r="84" spans="3:18" ht="45" customHeight="1" x14ac:dyDescent="0.3">
      <c r="C84" s="47"/>
      <c r="D84" s="49"/>
      <c r="E84" s="31"/>
      <c r="F84" s="31"/>
      <c r="G84" s="35"/>
      <c r="H84" s="37"/>
      <c r="I84" s="20">
        <v>10</v>
      </c>
      <c r="J84" s="20">
        <v>13</v>
      </c>
      <c r="K84" s="20">
        <v>13</v>
      </c>
      <c r="L84" s="20">
        <v>11</v>
      </c>
      <c r="M84" s="80"/>
      <c r="N84" s="72"/>
      <c r="O84" s="96"/>
      <c r="P84" s="77"/>
      <c r="Q84" s="78"/>
      <c r="R84" s="28"/>
    </row>
    <row r="85" spans="3:18" ht="51" customHeight="1" x14ac:dyDescent="0.3">
      <c r="C85" s="46" t="s">
        <v>99</v>
      </c>
      <c r="D85" s="56" t="s">
        <v>100</v>
      </c>
      <c r="E85" s="40" t="s">
        <v>22</v>
      </c>
      <c r="F85" s="29" t="s">
        <v>32</v>
      </c>
      <c r="G85" s="34">
        <f>I86+J86+K86+L86</f>
        <v>147</v>
      </c>
      <c r="H85" s="36" t="s">
        <v>33</v>
      </c>
      <c r="I85" s="19">
        <v>35</v>
      </c>
      <c r="J85" s="19">
        <v>55</v>
      </c>
      <c r="K85" s="19">
        <v>39</v>
      </c>
      <c r="L85" s="19">
        <v>42</v>
      </c>
      <c r="M85" s="79">
        <f t="shared" ref="M85" si="59">IFERROR(L85/L86,"ND")</f>
        <v>1.2</v>
      </c>
      <c r="N85" s="71">
        <f t="shared" ref="N85" si="60">IFERROR(((I85+J85+K85+L85)/G85),"ND")</f>
        <v>1.1632653061224489</v>
      </c>
      <c r="O85" s="100" t="s">
        <v>129</v>
      </c>
      <c r="P85" s="94"/>
      <c r="Q85" s="95"/>
      <c r="R85" s="28"/>
    </row>
    <row r="86" spans="3:18" ht="51" customHeight="1" x14ac:dyDescent="0.3">
      <c r="C86" s="47"/>
      <c r="D86" s="49"/>
      <c r="E86" s="31"/>
      <c r="F86" s="31"/>
      <c r="G86" s="35"/>
      <c r="H86" s="37"/>
      <c r="I86" s="20">
        <v>35</v>
      </c>
      <c r="J86" s="20">
        <v>40</v>
      </c>
      <c r="K86" s="20">
        <v>37</v>
      </c>
      <c r="L86" s="20">
        <v>35</v>
      </c>
      <c r="M86" s="80"/>
      <c r="N86" s="72"/>
      <c r="O86" s="96"/>
      <c r="P86" s="77"/>
      <c r="Q86" s="78"/>
      <c r="R86" s="28"/>
    </row>
    <row r="87" spans="3:18" ht="54.75" customHeight="1" x14ac:dyDescent="0.3">
      <c r="C87" s="46" t="s">
        <v>101</v>
      </c>
      <c r="D87" s="48" t="s">
        <v>102</v>
      </c>
      <c r="E87" s="40" t="s">
        <v>22</v>
      </c>
      <c r="F87" s="29" t="s">
        <v>32</v>
      </c>
      <c r="G87" s="34">
        <f>I88+J88+K88+L88</f>
        <v>22</v>
      </c>
      <c r="H87" s="36" t="s">
        <v>33</v>
      </c>
      <c r="I87" s="19">
        <v>4</v>
      </c>
      <c r="J87" s="19">
        <v>3</v>
      </c>
      <c r="K87" s="19">
        <v>3</v>
      </c>
      <c r="L87" s="19">
        <v>4</v>
      </c>
      <c r="M87" s="79">
        <f t="shared" ref="M87" si="61">IFERROR(L87/L88,"ND")</f>
        <v>0.8</v>
      </c>
      <c r="N87" s="71">
        <f t="shared" ref="N87" si="62">IFERROR(((I87+J87+K87+L87)/G87),"ND")</f>
        <v>0.63636363636363635</v>
      </c>
      <c r="O87" s="100" t="s">
        <v>130</v>
      </c>
      <c r="P87" s="94"/>
      <c r="Q87" s="95"/>
      <c r="R87" s="28"/>
    </row>
    <row r="88" spans="3:18" ht="54.75" customHeight="1" x14ac:dyDescent="0.3">
      <c r="C88" s="47"/>
      <c r="D88" s="49"/>
      <c r="E88" s="31"/>
      <c r="F88" s="31"/>
      <c r="G88" s="35"/>
      <c r="H88" s="37"/>
      <c r="I88" s="20">
        <v>5</v>
      </c>
      <c r="J88" s="20">
        <v>6</v>
      </c>
      <c r="K88" s="20">
        <v>6</v>
      </c>
      <c r="L88" s="20">
        <v>5</v>
      </c>
      <c r="M88" s="80"/>
      <c r="N88" s="72"/>
      <c r="O88" s="96"/>
      <c r="P88" s="77"/>
      <c r="Q88" s="78"/>
      <c r="R88" s="28"/>
    </row>
    <row r="89" spans="3:18" ht="39.75" customHeight="1" x14ac:dyDescent="0.3">
      <c r="C89" s="61" t="s">
        <v>103</v>
      </c>
      <c r="D89" s="63" t="s">
        <v>104</v>
      </c>
      <c r="E89" s="41" t="s">
        <v>22</v>
      </c>
      <c r="F89" s="33" t="s">
        <v>32</v>
      </c>
      <c r="G89" s="38">
        <f>I90+J90+K90+L90</f>
        <v>1272</v>
      </c>
      <c r="H89" s="39" t="s">
        <v>33</v>
      </c>
      <c r="I89" s="18">
        <v>348</v>
      </c>
      <c r="J89" s="18">
        <v>348</v>
      </c>
      <c r="K89" s="18">
        <v>406</v>
      </c>
      <c r="L89" s="18">
        <v>433</v>
      </c>
      <c r="M89" s="91">
        <f t="shared" ref="M89" si="63">IFERROR(L89/L90,"ND")</f>
        <v>1.3616352201257862</v>
      </c>
      <c r="N89" s="85">
        <f t="shared" ref="N89" si="64">IFERROR(((I89+J89+K89+L89)/G89),"ND")</f>
        <v>1.2067610062893082</v>
      </c>
      <c r="O89" s="106" t="s">
        <v>134</v>
      </c>
      <c r="P89" s="74"/>
      <c r="Q89" s="75"/>
      <c r="R89" s="28"/>
    </row>
    <row r="90" spans="3:18" ht="39.75" customHeight="1" x14ac:dyDescent="0.3">
      <c r="C90" s="47"/>
      <c r="D90" s="49"/>
      <c r="E90" s="31"/>
      <c r="F90" s="31"/>
      <c r="G90" s="35"/>
      <c r="H90" s="37"/>
      <c r="I90" s="21">
        <v>318</v>
      </c>
      <c r="J90" s="21">
        <v>318</v>
      </c>
      <c r="K90" s="21">
        <v>318</v>
      </c>
      <c r="L90" s="21">
        <v>318</v>
      </c>
      <c r="M90" s="92"/>
      <c r="N90" s="86"/>
      <c r="O90" s="102"/>
      <c r="P90" s="77"/>
      <c r="Q90" s="78"/>
      <c r="R90" s="28"/>
    </row>
    <row r="91" spans="3:18" ht="49.5" customHeight="1" x14ac:dyDescent="0.3">
      <c r="C91" s="46" t="s">
        <v>105</v>
      </c>
      <c r="D91" s="59" t="s">
        <v>106</v>
      </c>
      <c r="E91" s="40" t="s">
        <v>22</v>
      </c>
      <c r="F91" s="29" t="s">
        <v>32</v>
      </c>
      <c r="G91" s="34">
        <f>I92+J92+K92+L92</f>
        <v>3576</v>
      </c>
      <c r="H91" s="36" t="s">
        <v>33</v>
      </c>
      <c r="I91" s="19">
        <v>952</v>
      </c>
      <c r="J91" s="19">
        <v>1060</v>
      </c>
      <c r="K91" s="19">
        <v>1125</v>
      </c>
      <c r="L91" s="19">
        <v>625</v>
      </c>
      <c r="M91" s="79">
        <f t="shared" ref="M91" si="65">IFERROR(L91/L92,"ND")</f>
        <v>1.2042389210019269</v>
      </c>
      <c r="N91" s="71">
        <f t="shared" ref="N91" si="66">IFERROR(((I91+J91+K91+L91)/G91),"ND")</f>
        <v>1.0520134228187918</v>
      </c>
      <c r="O91" s="101" t="s">
        <v>135</v>
      </c>
      <c r="P91" s="74"/>
      <c r="Q91" s="75"/>
      <c r="R91" s="28"/>
    </row>
    <row r="92" spans="3:18" ht="49.5" customHeight="1" x14ac:dyDescent="0.3">
      <c r="C92" s="47"/>
      <c r="D92" s="49"/>
      <c r="E92" s="31"/>
      <c r="F92" s="31"/>
      <c r="G92" s="35"/>
      <c r="H92" s="37"/>
      <c r="I92" s="20">
        <v>750</v>
      </c>
      <c r="J92" s="20">
        <v>1207</v>
      </c>
      <c r="K92" s="20">
        <v>1100</v>
      </c>
      <c r="L92" s="20">
        <v>519</v>
      </c>
      <c r="M92" s="80"/>
      <c r="N92" s="72"/>
      <c r="O92" s="102"/>
      <c r="P92" s="77"/>
      <c r="Q92" s="78"/>
      <c r="R92" s="28"/>
    </row>
    <row r="93" spans="3:18" ht="49.5" customHeight="1" x14ac:dyDescent="0.3">
      <c r="C93" s="46" t="s">
        <v>107</v>
      </c>
      <c r="D93" s="48" t="s">
        <v>108</v>
      </c>
      <c r="E93" s="40" t="s">
        <v>22</v>
      </c>
      <c r="F93" s="29" t="s">
        <v>32</v>
      </c>
      <c r="G93" s="34">
        <f>I94+J94+K94+L94</f>
        <v>705</v>
      </c>
      <c r="H93" s="36" t="s">
        <v>33</v>
      </c>
      <c r="I93" s="19">
        <v>15</v>
      </c>
      <c r="J93" s="19">
        <v>179</v>
      </c>
      <c r="K93" s="19">
        <v>179</v>
      </c>
      <c r="L93" s="19">
        <v>255</v>
      </c>
      <c r="M93" s="79">
        <f t="shared" ref="M93" si="67">IFERROR(L93/L94,"ND")</f>
        <v>2.04</v>
      </c>
      <c r="N93" s="71">
        <f t="shared" ref="N93" si="68">IFERROR(((I93+J93+K93+L93)/G93),"ND")</f>
        <v>0.89078014184397158</v>
      </c>
      <c r="O93" s="101" t="s">
        <v>136</v>
      </c>
      <c r="P93" s="74"/>
      <c r="Q93" s="75"/>
      <c r="R93" s="28"/>
    </row>
    <row r="94" spans="3:18" ht="49.5" customHeight="1" x14ac:dyDescent="0.3">
      <c r="C94" s="47"/>
      <c r="D94" s="49"/>
      <c r="E94" s="31"/>
      <c r="F94" s="31"/>
      <c r="G94" s="35"/>
      <c r="H94" s="37"/>
      <c r="I94" s="20">
        <v>80</v>
      </c>
      <c r="J94" s="20">
        <v>250</v>
      </c>
      <c r="K94" s="20">
        <v>250</v>
      </c>
      <c r="L94" s="20">
        <v>125</v>
      </c>
      <c r="M94" s="80"/>
      <c r="N94" s="72"/>
      <c r="O94" s="102"/>
      <c r="P94" s="77"/>
      <c r="Q94" s="78"/>
      <c r="R94" s="28"/>
    </row>
    <row r="95" spans="3:18" ht="48" customHeight="1" x14ac:dyDescent="0.3">
      <c r="C95" s="67" t="s">
        <v>109</v>
      </c>
      <c r="D95" s="69" t="s">
        <v>110</v>
      </c>
      <c r="E95" s="40" t="s">
        <v>22</v>
      </c>
      <c r="F95" s="29" t="s">
        <v>32</v>
      </c>
      <c r="G95" s="42">
        <f>I96+J96+K96+L96</f>
        <v>3600</v>
      </c>
      <c r="H95" s="44" t="s">
        <v>33</v>
      </c>
      <c r="I95" s="22">
        <v>952</v>
      </c>
      <c r="J95" s="22">
        <v>6060</v>
      </c>
      <c r="K95" s="22">
        <v>1500</v>
      </c>
      <c r="L95" s="22">
        <v>625</v>
      </c>
      <c r="M95" s="79">
        <f t="shared" ref="M95" si="69">IFERROR(L95/L96,"ND")</f>
        <v>1.2042389210019269</v>
      </c>
      <c r="N95" s="98">
        <f t="shared" ref="N95" si="70">IFERROR(((I95+J95+K95+L95)/G95),"ND")</f>
        <v>2.5380555555555557</v>
      </c>
      <c r="O95" s="101" t="s">
        <v>137</v>
      </c>
      <c r="P95" s="74"/>
      <c r="Q95" s="75"/>
      <c r="R95" s="28"/>
    </row>
    <row r="96" spans="3:18" ht="48" customHeight="1" thickBot="1" x14ac:dyDescent="0.35">
      <c r="C96" s="68"/>
      <c r="D96" s="70"/>
      <c r="E96" s="30"/>
      <c r="F96" s="30"/>
      <c r="G96" s="43"/>
      <c r="H96" s="45"/>
      <c r="I96" s="23">
        <v>750</v>
      </c>
      <c r="J96" s="23">
        <v>1207</v>
      </c>
      <c r="K96" s="23">
        <v>1124</v>
      </c>
      <c r="L96" s="23">
        <v>519</v>
      </c>
      <c r="M96" s="97"/>
      <c r="N96" s="99"/>
      <c r="O96" s="103"/>
      <c r="P96" s="104"/>
      <c r="Q96" s="105"/>
      <c r="R96" s="28"/>
    </row>
    <row r="97" spans="1:19" ht="15.6" x14ac:dyDescent="0.3">
      <c r="G97" s="1"/>
    </row>
    <row r="98" spans="1:19" ht="15.6" x14ac:dyDescent="0.3">
      <c r="G98" s="1"/>
    </row>
    <row r="99" spans="1:19" ht="15.6" x14ac:dyDescent="0.3">
      <c r="G99" s="1"/>
    </row>
    <row r="100" spans="1:19" ht="15.6" x14ac:dyDescent="0.3">
      <c r="G100" s="1"/>
    </row>
    <row r="101" spans="1:19" ht="15.6" x14ac:dyDescent="0.3">
      <c r="A101" s="24"/>
      <c r="B101" s="24"/>
      <c r="C101" s="25"/>
      <c r="D101" s="24"/>
      <c r="E101" s="24"/>
      <c r="F101" s="24"/>
      <c r="G101" s="24"/>
      <c r="H101" s="25"/>
      <c r="I101" s="24"/>
      <c r="J101" s="24"/>
      <c r="K101" s="26"/>
      <c r="L101" s="26"/>
      <c r="M101" s="24"/>
      <c r="N101" s="24"/>
      <c r="O101" s="27"/>
      <c r="P101" s="24"/>
      <c r="Q101" s="24"/>
      <c r="R101" s="24"/>
      <c r="S101" s="24"/>
    </row>
    <row r="102" spans="1:19" ht="15.6" x14ac:dyDescent="0.3">
      <c r="A102" s="24"/>
      <c r="B102" s="24"/>
      <c r="C102" s="25"/>
      <c r="D102" s="24"/>
      <c r="E102" s="24"/>
      <c r="F102" s="24"/>
      <c r="G102" s="24"/>
      <c r="H102" s="25"/>
      <c r="I102" s="24"/>
      <c r="J102" s="24"/>
      <c r="K102" s="26"/>
      <c r="L102" s="26"/>
      <c r="M102" s="24"/>
      <c r="N102" s="24"/>
      <c r="O102" s="27"/>
      <c r="P102" s="24"/>
      <c r="Q102" s="24"/>
      <c r="R102" s="24"/>
      <c r="S102" s="24"/>
    </row>
    <row r="103" spans="1:19" ht="15.6" x14ac:dyDescent="0.3">
      <c r="A103" s="24"/>
      <c r="B103" s="24"/>
      <c r="C103" s="25"/>
      <c r="D103" s="24"/>
      <c r="E103" s="24"/>
      <c r="F103" s="24"/>
      <c r="G103" s="24"/>
      <c r="H103" s="25"/>
      <c r="I103" s="24"/>
      <c r="J103" s="24"/>
      <c r="K103" s="26"/>
      <c r="L103" s="26"/>
      <c r="M103" s="24"/>
      <c r="N103" s="24"/>
      <c r="O103" s="27"/>
      <c r="P103" s="24"/>
      <c r="Q103" s="24"/>
      <c r="R103" s="24"/>
      <c r="S103" s="24"/>
    </row>
    <row r="104" spans="1:19" ht="15.6" x14ac:dyDescent="0.3">
      <c r="A104" s="24"/>
      <c r="B104" s="24"/>
      <c r="C104" s="25"/>
      <c r="D104" s="24"/>
      <c r="E104" s="24"/>
      <c r="F104" s="24"/>
      <c r="G104" s="24"/>
      <c r="H104" s="25"/>
      <c r="I104" s="24"/>
      <c r="J104" s="24"/>
      <c r="K104" s="26"/>
      <c r="L104" s="26"/>
      <c r="M104" s="24"/>
      <c r="N104" s="24"/>
      <c r="O104" s="27"/>
      <c r="P104" s="24"/>
      <c r="Q104" s="24"/>
      <c r="R104" s="24"/>
      <c r="S104" s="24"/>
    </row>
    <row r="105" spans="1:19" ht="15.6" x14ac:dyDescent="0.3">
      <c r="G105" s="1"/>
    </row>
    <row r="106" spans="1:19" ht="15.6" x14ac:dyDescent="0.3">
      <c r="G106" s="1"/>
    </row>
    <row r="107" spans="1:19" ht="15.6" x14ac:dyDescent="0.3">
      <c r="G107" s="1"/>
    </row>
    <row r="108" spans="1:19" ht="15.6" x14ac:dyDescent="0.3">
      <c r="G108" s="1"/>
    </row>
    <row r="109" spans="1:19" ht="15.6" x14ac:dyDescent="0.3">
      <c r="G109" s="1"/>
    </row>
  </sheetData>
  <mergeCells count="391">
    <mergeCell ref="C25:C26"/>
    <mergeCell ref="C23:C24"/>
    <mergeCell ref="D23:D24"/>
    <mergeCell ref="E23:E24"/>
    <mergeCell ref="D19:D20"/>
    <mergeCell ref="E19:E20"/>
    <mergeCell ref="F19:F20"/>
    <mergeCell ref="G19:G20"/>
    <mergeCell ref="H19:H20"/>
    <mergeCell ref="H21:H22"/>
    <mergeCell ref="D25:D26"/>
    <mergeCell ref="E25:E26"/>
    <mergeCell ref="F21:F22"/>
    <mergeCell ref="G21:G22"/>
    <mergeCell ref="F23:F24"/>
    <mergeCell ref="G23:G24"/>
    <mergeCell ref="F25:F26"/>
    <mergeCell ref="G25:G26"/>
    <mergeCell ref="N25:N26"/>
    <mergeCell ref="H23:H24"/>
    <mergeCell ref="M23:M24"/>
    <mergeCell ref="O25:Q26"/>
    <mergeCell ref="H25:H26"/>
    <mergeCell ref="M25:M26"/>
    <mergeCell ref="M27:M28"/>
    <mergeCell ref="N27:N28"/>
    <mergeCell ref="O27:Q28"/>
    <mergeCell ref="H27:H28"/>
    <mergeCell ref="F27:F28"/>
    <mergeCell ref="G27:G28"/>
    <mergeCell ref="N23:N24"/>
    <mergeCell ref="O23:Q24"/>
    <mergeCell ref="C27:C28"/>
    <mergeCell ref="D27:D28"/>
    <mergeCell ref="E27:E28"/>
    <mergeCell ref="N39:N40"/>
    <mergeCell ref="O39:Q40"/>
    <mergeCell ref="H29:H30"/>
    <mergeCell ref="H31:H32"/>
    <mergeCell ref="H33:H34"/>
    <mergeCell ref="C37:C38"/>
    <mergeCell ref="D37:D38"/>
    <mergeCell ref="E37:E38"/>
    <mergeCell ref="F37:F38"/>
    <mergeCell ref="G37:G38"/>
    <mergeCell ref="H37:H38"/>
    <mergeCell ref="H39:H40"/>
    <mergeCell ref="G39:G40"/>
    <mergeCell ref="F31:F32"/>
    <mergeCell ref="G31:G32"/>
    <mergeCell ref="H35:H36"/>
    <mergeCell ref="F35:F36"/>
    <mergeCell ref="N41:N42"/>
    <mergeCell ref="O41:Q42"/>
    <mergeCell ref="M29:M30"/>
    <mergeCell ref="N29:N30"/>
    <mergeCell ref="M37:M38"/>
    <mergeCell ref="M31:M32"/>
    <mergeCell ref="M33:M34"/>
    <mergeCell ref="M35:M36"/>
    <mergeCell ref="M41:M42"/>
    <mergeCell ref="N31:N32"/>
    <mergeCell ref="O31:Q32"/>
    <mergeCell ref="N33:N34"/>
    <mergeCell ref="O33:Q34"/>
    <mergeCell ref="N35:N36"/>
    <mergeCell ref="O35:Q36"/>
    <mergeCell ref="N37:N38"/>
    <mergeCell ref="D4:Q4"/>
    <mergeCell ref="D5:Q5"/>
    <mergeCell ref="D6:Q6"/>
    <mergeCell ref="O10:Q12"/>
    <mergeCell ref="F10:F12"/>
    <mergeCell ref="C19:C20"/>
    <mergeCell ref="C21:C22"/>
    <mergeCell ref="D21:D22"/>
    <mergeCell ref="E21:E22"/>
    <mergeCell ref="C13:C18"/>
    <mergeCell ref="E13:E14"/>
    <mergeCell ref="D13:D14"/>
    <mergeCell ref="D15:D16"/>
    <mergeCell ref="E15:E16"/>
    <mergeCell ref="H15:H16"/>
    <mergeCell ref="H17:H18"/>
    <mergeCell ref="C10:C12"/>
    <mergeCell ref="C9:E9"/>
    <mergeCell ref="D10:D12"/>
    <mergeCell ref="E10:E12"/>
    <mergeCell ref="F9:Q9"/>
    <mergeCell ref="G10:N10"/>
    <mergeCell ref="G11:G12"/>
    <mergeCell ref="H11:H12"/>
    <mergeCell ref="I11:L11"/>
    <mergeCell ref="M11:N11"/>
    <mergeCell ref="E17:E18"/>
    <mergeCell ref="D17:D18"/>
    <mergeCell ref="F15:F16"/>
    <mergeCell ref="F17:F18"/>
    <mergeCell ref="G13:G14"/>
    <mergeCell ref="H13:H14"/>
    <mergeCell ref="G15:G16"/>
    <mergeCell ref="N13:N14"/>
    <mergeCell ref="O13:Q14"/>
    <mergeCell ref="F13:F14"/>
    <mergeCell ref="G17:G18"/>
    <mergeCell ref="M13:M14"/>
    <mergeCell ref="O19:Q20"/>
    <mergeCell ref="O15:Q16"/>
    <mergeCell ref="O17:Q18"/>
    <mergeCell ref="M17:M18"/>
    <mergeCell ref="N17:N18"/>
    <mergeCell ref="M15:M16"/>
    <mergeCell ref="N15:N16"/>
    <mergeCell ref="N21:N22"/>
    <mergeCell ref="M19:M20"/>
    <mergeCell ref="N19:N20"/>
    <mergeCell ref="M21:M22"/>
    <mergeCell ref="O21:Q22"/>
    <mergeCell ref="E45:E46"/>
    <mergeCell ref="E43:E44"/>
    <mergeCell ref="H47:H48"/>
    <mergeCell ref="E49:E50"/>
    <mergeCell ref="F49:F50"/>
    <mergeCell ref="G49:G50"/>
    <mergeCell ref="G47:G48"/>
    <mergeCell ref="E47:E48"/>
    <mergeCell ref="F47:F48"/>
    <mergeCell ref="M45:M46"/>
    <mergeCell ref="M43:M44"/>
    <mergeCell ref="N43:N44"/>
    <mergeCell ref="O43:Q44"/>
    <mergeCell ref="E39:E40"/>
    <mergeCell ref="F39:F40"/>
    <mergeCell ref="E29:E30"/>
    <mergeCell ref="O37:Q38"/>
    <mergeCell ref="M39:M40"/>
    <mergeCell ref="O29:Q30"/>
    <mergeCell ref="O75:Q76"/>
    <mergeCell ref="O93:Q94"/>
    <mergeCell ref="O95:Q96"/>
    <mergeCell ref="O89:Q90"/>
    <mergeCell ref="O91:Q92"/>
    <mergeCell ref="O63:Q64"/>
    <mergeCell ref="O69:Q70"/>
    <mergeCell ref="O71:Q72"/>
    <mergeCell ref="O65:Q66"/>
    <mergeCell ref="O67:Q68"/>
    <mergeCell ref="O77:Q78"/>
    <mergeCell ref="O79:Q80"/>
    <mergeCell ref="O85:Q86"/>
    <mergeCell ref="O87:Q88"/>
    <mergeCell ref="O81:Q82"/>
    <mergeCell ref="O83:Q84"/>
    <mergeCell ref="M77:M78"/>
    <mergeCell ref="M75:M76"/>
    <mergeCell ref="M83:M84"/>
    <mergeCell ref="N83:N84"/>
    <mergeCell ref="M93:M94"/>
    <mergeCell ref="N93:N94"/>
    <mergeCell ref="M95:M96"/>
    <mergeCell ref="N95:N96"/>
    <mergeCell ref="M89:M90"/>
    <mergeCell ref="N89:N90"/>
    <mergeCell ref="M91:M92"/>
    <mergeCell ref="N91:N92"/>
    <mergeCell ref="M79:M80"/>
    <mergeCell ref="M85:M86"/>
    <mergeCell ref="N85:N86"/>
    <mergeCell ref="M87:M88"/>
    <mergeCell ref="N87:N88"/>
    <mergeCell ref="M81:M82"/>
    <mergeCell ref="N81:N82"/>
    <mergeCell ref="N77:N78"/>
    <mergeCell ref="N79:N80"/>
    <mergeCell ref="N75:N76"/>
    <mergeCell ref="O61:Q62"/>
    <mergeCell ref="N57:N58"/>
    <mergeCell ref="O57:Q58"/>
    <mergeCell ref="O59:Q60"/>
    <mergeCell ref="M71:M72"/>
    <mergeCell ref="M73:M74"/>
    <mergeCell ref="M57:M58"/>
    <mergeCell ref="M59:M60"/>
    <mergeCell ref="M69:M70"/>
    <mergeCell ref="M65:M66"/>
    <mergeCell ref="M67:M68"/>
    <mergeCell ref="O73:Q74"/>
    <mergeCell ref="N69:N70"/>
    <mergeCell ref="N71:N72"/>
    <mergeCell ref="N67:N68"/>
    <mergeCell ref="N73:N74"/>
    <mergeCell ref="M61:M62"/>
    <mergeCell ref="N61:N62"/>
    <mergeCell ref="M63:M64"/>
    <mergeCell ref="N63:N64"/>
    <mergeCell ref="N59:N60"/>
    <mergeCell ref="N65:N66"/>
    <mergeCell ref="N53:N54"/>
    <mergeCell ref="O53:Q54"/>
    <mergeCell ref="O49:Q50"/>
    <mergeCell ref="M55:M56"/>
    <mergeCell ref="N55:N56"/>
    <mergeCell ref="O55:Q56"/>
    <mergeCell ref="N45:N46"/>
    <mergeCell ref="O45:Q46"/>
    <mergeCell ref="M47:M48"/>
    <mergeCell ref="N47:N48"/>
    <mergeCell ref="O47:Q48"/>
    <mergeCell ref="M49:M50"/>
    <mergeCell ref="N49:N50"/>
    <mergeCell ref="N51:N52"/>
    <mergeCell ref="O51:Q52"/>
    <mergeCell ref="M53:M54"/>
    <mergeCell ref="M51:M52"/>
    <mergeCell ref="D73:D74"/>
    <mergeCell ref="D71:D72"/>
    <mergeCell ref="D77:D78"/>
    <mergeCell ref="D75:D76"/>
    <mergeCell ref="C95:C96"/>
    <mergeCell ref="C93:C94"/>
    <mergeCell ref="C91:C92"/>
    <mergeCell ref="D93:D94"/>
    <mergeCell ref="D91:D92"/>
    <mergeCell ref="D81:D82"/>
    <mergeCell ref="D79:D80"/>
    <mergeCell ref="D85:D86"/>
    <mergeCell ref="D83:D84"/>
    <mergeCell ref="D89:D90"/>
    <mergeCell ref="D87:D88"/>
    <mergeCell ref="D95:D96"/>
    <mergeCell ref="C85:C86"/>
    <mergeCell ref="C83:C84"/>
    <mergeCell ref="C89:C90"/>
    <mergeCell ref="C87:C88"/>
    <mergeCell ref="C73:C74"/>
    <mergeCell ref="C71:C72"/>
    <mergeCell ref="C75:C76"/>
    <mergeCell ref="C77:C78"/>
    <mergeCell ref="C51:C52"/>
    <mergeCell ref="D51:D52"/>
    <mergeCell ref="C55:C56"/>
    <mergeCell ref="D55:D56"/>
    <mergeCell ref="C43:C44"/>
    <mergeCell ref="D43:D44"/>
    <mergeCell ref="C49:C50"/>
    <mergeCell ref="D49:D50"/>
    <mergeCell ref="C47:C48"/>
    <mergeCell ref="D47:D48"/>
    <mergeCell ref="C53:C54"/>
    <mergeCell ref="C57:C58"/>
    <mergeCell ref="D57:D58"/>
    <mergeCell ref="C61:C62"/>
    <mergeCell ref="D61:D62"/>
    <mergeCell ref="C59:C60"/>
    <mergeCell ref="D59:D60"/>
    <mergeCell ref="D63:D64"/>
    <mergeCell ref="D65:D66"/>
    <mergeCell ref="D69:D70"/>
    <mergeCell ref="C65:C66"/>
    <mergeCell ref="C63:C64"/>
    <mergeCell ref="C69:C70"/>
    <mergeCell ref="C67:C68"/>
    <mergeCell ref="D67:D68"/>
    <mergeCell ref="C81:C82"/>
    <mergeCell ref="C79:C80"/>
    <mergeCell ref="E85:E86"/>
    <mergeCell ref="E83:E84"/>
    <mergeCell ref="E89:E90"/>
    <mergeCell ref="E87:E88"/>
    <mergeCell ref="E95:E96"/>
    <mergeCell ref="E93:E94"/>
    <mergeCell ref="E91:E92"/>
    <mergeCell ref="E65:E66"/>
    <mergeCell ref="E73:E74"/>
    <mergeCell ref="E71:E72"/>
    <mergeCell ref="E77:E78"/>
    <mergeCell ref="E75:E76"/>
    <mergeCell ref="E81:E82"/>
    <mergeCell ref="E79:E80"/>
    <mergeCell ref="H49:H50"/>
    <mergeCell ref="H51:H52"/>
    <mergeCell ref="H55:H56"/>
    <mergeCell ref="H57:H58"/>
    <mergeCell ref="H59:H60"/>
    <mergeCell ref="H63:H64"/>
    <mergeCell ref="H67:H68"/>
    <mergeCell ref="E69:E70"/>
    <mergeCell ref="E67:E68"/>
    <mergeCell ref="E63:E64"/>
    <mergeCell ref="F63:F64"/>
    <mergeCell ref="G63:G64"/>
    <mergeCell ref="E61:E62"/>
    <mergeCell ref="F61:F62"/>
    <mergeCell ref="G61:G62"/>
    <mergeCell ref="H61:H62"/>
    <mergeCell ref="E59:E60"/>
    <mergeCell ref="G35:G36"/>
    <mergeCell ref="C35:C36"/>
    <mergeCell ref="D35:D36"/>
    <mergeCell ref="E35:E36"/>
    <mergeCell ref="C29:C30"/>
    <mergeCell ref="C33:C34"/>
    <mergeCell ref="D33:D34"/>
    <mergeCell ref="E33:E34"/>
    <mergeCell ref="F33:F34"/>
    <mergeCell ref="G33:G34"/>
    <mergeCell ref="C31:C32"/>
    <mergeCell ref="D31:D32"/>
    <mergeCell ref="E31:E32"/>
    <mergeCell ref="D29:D30"/>
    <mergeCell ref="F29:F30"/>
    <mergeCell ref="G29:G30"/>
    <mergeCell ref="F59:F60"/>
    <mergeCell ref="G59:G60"/>
    <mergeCell ref="G53:G54"/>
    <mergeCell ref="H53:H54"/>
    <mergeCell ref="E51:E52"/>
    <mergeCell ref="F51:F52"/>
    <mergeCell ref="G51:G52"/>
    <mergeCell ref="E53:E54"/>
    <mergeCell ref="E57:E58"/>
    <mergeCell ref="F57:F58"/>
    <mergeCell ref="G57:G58"/>
    <mergeCell ref="E55:E56"/>
    <mergeCell ref="F55:F56"/>
    <mergeCell ref="G55:G56"/>
    <mergeCell ref="G95:G96"/>
    <mergeCell ref="G93:G94"/>
    <mergeCell ref="G91:G92"/>
    <mergeCell ref="H91:H92"/>
    <mergeCell ref="H93:H94"/>
    <mergeCell ref="H95:H96"/>
    <mergeCell ref="C39:C40"/>
    <mergeCell ref="D39:D40"/>
    <mergeCell ref="C45:C46"/>
    <mergeCell ref="D45:D46"/>
    <mergeCell ref="F45:F46"/>
    <mergeCell ref="G45:G46"/>
    <mergeCell ref="H45:H46"/>
    <mergeCell ref="F43:F44"/>
    <mergeCell ref="G43:G44"/>
    <mergeCell ref="C41:C42"/>
    <mergeCell ref="D41:D42"/>
    <mergeCell ref="E41:E42"/>
    <mergeCell ref="F41:F42"/>
    <mergeCell ref="G41:G42"/>
    <mergeCell ref="H41:H42"/>
    <mergeCell ref="H43:H44"/>
    <mergeCell ref="D53:D54"/>
    <mergeCell ref="F53:F54"/>
    <mergeCell ref="F75:F76"/>
    <mergeCell ref="G75:G76"/>
    <mergeCell ref="F73:F74"/>
    <mergeCell ref="G73:G74"/>
    <mergeCell ref="H73:H74"/>
    <mergeCell ref="H75:H76"/>
    <mergeCell ref="G77:G78"/>
    <mergeCell ref="H77:H78"/>
    <mergeCell ref="H79:H80"/>
    <mergeCell ref="G79:G80"/>
    <mergeCell ref="F67:F68"/>
    <mergeCell ref="G67:G68"/>
    <mergeCell ref="F71:F72"/>
    <mergeCell ref="G71:G72"/>
    <mergeCell ref="F65:F66"/>
    <mergeCell ref="G65:G66"/>
    <mergeCell ref="H65:H66"/>
    <mergeCell ref="F69:F70"/>
    <mergeCell ref="G69:G70"/>
    <mergeCell ref="H69:H70"/>
    <mergeCell ref="H71:H72"/>
    <mergeCell ref="G83:G84"/>
    <mergeCell ref="H83:H84"/>
    <mergeCell ref="G81:G82"/>
    <mergeCell ref="H81:H82"/>
    <mergeCell ref="G85:G86"/>
    <mergeCell ref="H85:H86"/>
    <mergeCell ref="H89:H90"/>
    <mergeCell ref="G87:G88"/>
    <mergeCell ref="H87:H88"/>
    <mergeCell ref="G89:G90"/>
    <mergeCell ref="F95:F96"/>
    <mergeCell ref="F93:F94"/>
    <mergeCell ref="F77:F78"/>
    <mergeCell ref="F81:F82"/>
    <mergeCell ref="F79:F80"/>
    <mergeCell ref="F85:F86"/>
    <mergeCell ref="F83:F84"/>
    <mergeCell ref="F89:F90"/>
    <mergeCell ref="F87:F88"/>
    <mergeCell ref="F91:F92"/>
  </mergeCells>
  <conditionalFormatting sqref="M13:N96">
    <cfRule type="containsText" dxfId="0" priority="1" operator="containsText" text="ND">
      <formula>NOT(ISERROR(SEARCH(("ND"),(M13))))</formula>
    </cfRule>
  </conditionalFormatting>
  <printOptions horizontalCentered="1"/>
  <pageMargins left="0.23622047244094491" right="0.23622047244094491" top="0.71" bottom="0.39370078740157483" header="0" footer="0"/>
  <pageSetup paperSize="17" scale="58" fitToHeight="0" orientation="landscape" r:id="rId1"/>
  <rowBreaks count="4" manualBreakCount="4">
    <brk id="18" max="16383" man="1"/>
    <brk id="42" max="16383" man="1"/>
    <brk id="64" max="16383" man="1"/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CEDULA 4Tr23</vt:lpstr>
      <vt:lpstr>'CEDULA 4Tr23'!Área_de_impresión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Jessica Silveyra</cp:lastModifiedBy>
  <cp:revision/>
  <cp:lastPrinted>2024-01-04T22:50:51Z</cp:lastPrinted>
  <dcterms:created xsi:type="dcterms:W3CDTF">2020-03-29T23:09:10Z</dcterms:created>
  <dcterms:modified xsi:type="dcterms:W3CDTF">2024-01-09T16:32:48Z</dcterms:modified>
  <cp:category/>
  <cp:contentStatus/>
</cp:coreProperties>
</file>