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5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onch\Documents\ESCRITORIO\RESPALDO HP LAPTOP ESCRITORIO\MIR-PBR 2DO. TRIM. 2023. OM\2. Cédula de Avance Oficialía Mayor 2TrR23\"/>
    </mc:Choice>
  </mc:AlternateContent>
  <xr:revisionPtr revIDLastSave="0" documentId="13_ncr:1_{62561531-0D8D-4006-844A-1C0F78C5DE66}" xr6:coauthVersionLast="47" xr6:coauthVersionMax="47" xr10:uidLastSave="{00000000-0000-0000-0000-000000000000}"/>
  <bookViews>
    <workbookView xWindow="-108" yWindow="-108" windowWidth="23256" windowHeight="13896" xr2:uid="{00000000-000D-0000-FFFF-FFFF00000000}"/>
  </bookViews>
  <sheets>
    <sheet name="CEDULA 2Tr23" sheetId="5" r:id="rId1"/>
    <sheet name="Hoja1" sheetId="6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81" i="5" l="1"/>
  <c r="M83" i="5"/>
  <c r="M85" i="5"/>
  <c r="M87" i="5"/>
  <c r="M89" i="5"/>
  <c r="M91" i="5"/>
  <c r="M93" i="5"/>
  <c r="M95" i="5"/>
  <c r="M73" i="5"/>
  <c r="M75" i="5"/>
  <c r="M77" i="5"/>
  <c r="M79" i="5"/>
  <c r="M61" i="5"/>
  <c r="M63" i="5"/>
  <c r="M65" i="5"/>
  <c r="M67" i="5"/>
  <c r="M69" i="5"/>
  <c r="M71" i="5"/>
  <c r="M51" i="5"/>
  <c r="M53" i="5"/>
  <c r="M55" i="5"/>
  <c r="M57" i="5"/>
  <c r="M59" i="5"/>
  <c r="M41" i="5"/>
  <c r="M43" i="5"/>
  <c r="M45" i="5"/>
  <c r="M47" i="5"/>
  <c r="M49" i="5"/>
  <c r="M31" i="5"/>
  <c r="M33" i="5"/>
  <c r="M35" i="5"/>
  <c r="M37" i="5"/>
  <c r="M39" i="5"/>
  <c r="M21" i="5"/>
  <c r="M23" i="5"/>
  <c r="M25" i="5"/>
  <c r="M27" i="5"/>
  <c r="M29" i="5"/>
  <c r="H21" i="5" l="1"/>
  <c r="H19" i="5"/>
  <c r="M13" i="5" l="1"/>
  <c r="N17" i="5" l="1"/>
  <c r="M17" i="5"/>
  <c r="N15" i="5"/>
  <c r="M15" i="5"/>
  <c r="N13" i="5"/>
  <c r="M19" i="5" l="1"/>
  <c r="G29" i="5" l="1"/>
  <c r="N29" i="5" s="1"/>
  <c r="G31" i="5"/>
  <c r="N31" i="5" s="1"/>
  <c r="G33" i="5"/>
  <c r="N33" i="5" s="1"/>
  <c r="G35" i="5"/>
  <c r="N35" i="5" s="1"/>
  <c r="G37" i="5"/>
  <c r="N37" i="5" s="1"/>
  <c r="G39" i="5"/>
  <c r="N39" i="5" s="1"/>
  <c r="G41" i="5"/>
  <c r="N41" i="5" s="1"/>
  <c r="G43" i="5"/>
  <c r="N43" i="5" s="1"/>
  <c r="G45" i="5"/>
  <c r="N45" i="5" s="1"/>
  <c r="G47" i="5"/>
  <c r="N47" i="5" s="1"/>
  <c r="G49" i="5"/>
  <c r="N49" i="5" s="1"/>
  <c r="G51" i="5"/>
  <c r="N51" i="5" s="1"/>
  <c r="G53" i="5"/>
  <c r="N53" i="5" s="1"/>
  <c r="G55" i="5"/>
  <c r="N55" i="5" s="1"/>
  <c r="G57" i="5"/>
  <c r="N57" i="5" s="1"/>
  <c r="G59" i="5"/>
  <c r="N59" i="5" s="1"/>
  <c r="G61" i="5"/>
  <c r="N61" i="5" s="1"/>
  <c r="G63" i="5"/>
  <c r="N63" i="5" s="1"/>
  <c r="G65" i="5"/>
  <c r="N65" i="5" s="1"/>
  <c r="G67" i="5"/>
  <c r="N67" i="5" s="1"/>
  <c r="G69" i="5"/>
  <c r="N69" i="5" s="1"/>
  <c r="G71" i="5"/>
  <c r="N71" i="5" s="1"/>
  <c r="G73" i="5"/>
  <c r="N73" i="5" s="1"/>
  <c r="G75" i="5"/>
  <c r="N75" i="5" s="1"/>
  <c r="G77" i="5"/>
  <c r="N77" i="5" s="1"/>
  <c r="G79" i="5"/>
  <c r="N79" i="5" s="1"/>
  <c r="G81" i="5"/>
  <c r="N81" i="5" s="1"/>
  <c r="G83" i="5"/>
  <c r="N83" i="5" s="1"/>
  <c r="G85" i="5"/>
  <c r="N85" i="5" s="1"/>
  <c r="G87" i="5"/>
  <c r="N87" i="5" s="1"/>
  <c r="G89" i="5"/>
  <c r="N89" i="5" s="1"/>
  <c r="G91" i="5"/>
  <c r="N91" i="5" s="1"/>
  <c r="G93" i="5"/>
  <c r="N93" i="5" s="1"/>
  <c r="G95" i="5"/>
  <c r="N95" i="5" s="1"/>
  <c r="G27" i="5"/>
  <c r="N27" i="5" s="1"/>
  <c r="G19" i="5"/>
  <c r="N19" i="5" s="1"/>
  <c r="G21" i="5"/>
  <c r="N21" i="5" s="1"/>
  <c r="G23" i="5"/>
  <c r="N23" i="5" s="1"/>
  <c r="G25" i="5"/>
  <c r="N25" i="5" s="1"/>
</calcChain>
</file>

<file path=xl/sharedStrings.xml><?xml version="1.0" encoding="utf-8"?>
<sst xmlns="http://schemas.openxmlformats.org/spreadsheetml/2006/main" count="353" uniqueCount="152">
  <si>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</si>
  <si>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</si>
  <si>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</si>
  <si>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</si>
  <si>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</si>
  <si>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</si>
  <si>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</si>
  <si>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</si>
  <si>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</si>
  <si>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</si>
  <si>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</si>
  <si>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</si>
  <si>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</si>
  <si>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</si>
  <si>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</si>
  <si>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</si>
  <si>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</si>
  <si>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NO</t>
  </si>
  <si>
    <t>-</t>
  </si>
  <si>
    <r>
      <rPr>
        <b/>
        <sz val="12"/>
        <color theme="1"/>
        <rFont val="Calibri"/>
        <family val="2"/>
        <scheme val="minor"/>
      </rPr>
      <t xml:space="preserve">IBG: </t>
    </r>
    <r>
      <rPr>
        <sz val="12"/>
        <color theme="1"/>
        <rFont val="Calibri"/>
        <family val="2"/>
        <scheme val="minor"/>
      </rPr>
      <t xml:space="preserve">Índice de Buen Gobierno. </t>
    </r>
  </si>
  <si>
    <r>
      <rPr>
        <b/>
        <sz val="12"/>
        <color theme="1"/>
        <rFont val="Calibri"/>
        <family val="2"/>
        <scheme val="minor"/>
      </rPr>
      <t>CDCOP18GM:</t>
    </r>
    <r>
      <rPr>
        <sz val="12"/>
        <color theme="1"/>
        <rFont val="Calibri"/>
        <family val="2"/>
        <scheme val="minor"/>
      </rPr>
      <t xml:space="preserve"> Calificación de confianza otorgada por la población de 18 años y más al gobierno municipal </t>
    </r>
  </si>
  <si>
    <r>
      <rPr>
        <b/>
        <sz val="12"/>
        <color theme="1"/>
        <rFont val="Calibri"/>
        <family val="2"/>
        <scheme val="minor"/>
      </rPr>
      <t>PSCSPM</t>
    </r>
    <r>
      <rPr>
        <sz val="12"/>
        <color theme="1"/>
        <rFont val="Calibri"/>
        <family val="2"/>
        <scheme val="minor"/>
      </rPr>
      <t>: Porcentaje de la población que se siente muy satisfecha con los servicios municipales de agua potable, drenaje y alcantarillado, alumbrado público, parques y jardines, recolección de basura, policía y mantenimiento de calles y avenidas.</t>
    </r>
  </si>
  <si>
    <t>Bienal</t>
  </si>
  <si>
    <t>SENTIDO DEL INDICADOR      (ascendente, descendente, regular o nominal)</t>
  </si>
  <si>
    <t>Ascendente
Regular</t>
  </si>
  <si>
    <t xml:space="preserve">PROGRAMA PRESUPUESTARIO ANUAL: </t>
  </si>
  <si>
    <r>
      <rPr>
        <b/>
        <sz val="12"/>
        <color theme="1"/>
        <rFont val="Calibri"/>
        <family val="2"/>
        <scheme val="minor"/>
      </rPr>
      <t>Meta Trimestral:</t>
    </r>
    <r>
      <rPr>
        <sz val="12"/>
        <color theme="1"/>
        <rFont val="Calibri"/>
        <family val="2"/>
        <scheme val="minor"/>
      </rPr>
      <t xml:space="preserve"> El Instituto Nacional de Estadística y Geografía INEGI publica la Encuesta Nacional de Calidad e Impacto Gubernamental de manera bienal con la información relativa a los grados de satisfacción de la población de 18 años y más.  </t>
    </r>
    <r>
      <rPr>
        <b/>
        <sz val="12"/>
        <color theme="1"/>
        <rFont val="Calibri"/>
        <family val="2"/>
        <scheme val="minor"/>
      </rPr>
      <t>El úlimo periodo del levantamiento de la información fue  del 01 de noviembre al 16 de diciembre de 2021 con el 34.7%</t>
    </r>
    <r>
      <rPr>
        <sz val="12"/>
        <color theme="1"/>
        <rFont val="Calibri"/>
        <family val="2"/>
        <scheme val="minor"/>
      </rPr>
      <t xml:space="preserve"> de población encuestada que se siente muy satisfecha y safisfecha.  Sin embargo...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</si>
  <si>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Mexicano para la Competitividad A. C. IMCO actualiza y publica los índices y subíndices cada dos años. </t>
    </r>
    <r>
      <rPr>
        <b/>
        <sz val="12"/>
        <color theme="1"/>
        <rFont val="Calibri"/>
        <family val="2"/>
        <scheme val="minor"/>
      </rPr>
      <t>El índice se actualizó en 2022 obteniendo una calificación de 59 puntos.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>, se registra en el avance de la meta anual programada,</t>
    </r>
    <r>
      <rPr>
        <b/>
        <sz val="12"/>
        <color theme="1"/>
        <rFont val="Calibri"/>
        <family val="2"/>
        <scheme val="minor"/>
      </rPr>
      <t xml:space="preserve"> 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</si>
  <si>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Nacional de Estadística y Geografía INEGI publica la Encuesta Nacional de Calidad e Impacto Gubernamental de manera bienal con la información relativa a la Confianza de la población de 18 años y más en el Gobierno Municipal.
</t>
    </r>
    <r>
      <rPr>
        <b/>
        <sz val="12"/>
        <color theme="1"/>
        <rFont val="Calibri"/>
        <family val="2"/>
        <scheme val="minor"/>
      </rPr>
      <t>En diciembre 2021 se obtuvo la Calificación de Confianza al Gobierno Municipal de 5.0.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>Meta Anual:</t>
    </r>
    <r>
      <rPr>
        <sz val="12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</si>
  <si>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t>Trimestral</t>
  </si>
  <si>
    <t>SI</t>
  </si>
  <si>
    <t>Anual</t>
  </si>
  <si>
    <r>
      <rPr>
        <b/>
        <sz val="12"/>
        <color indexed="8"/>
        <rFont val="Calibri"/>
        <family val="2"/>
        <scheme val="minor"/>
      </rPr>
      <t>P.1.04.1.1</t>
    </r>
    <r>
      <rPr>
        <b/>
        <sz val="12"/>
        <rFont val="Calibri"/>
        <family val="2"/>
        <scheme val="minor"/>
      </rPr>
      <t xml:space="preserve"> </t>
    </r>
    <r>
      <rPr>
        <sz val="12"/>
        <rFont val="Calibri"/>
        <family val="2"/>
        <scheme val="minor"/>
      </rPr>
      <t xml:space="preserve">Las dependencias e instituciones municipales optimizan los recursos para una administración eficiente impactando en los tres ordenes de gobierno.  </t>
    </r>
  </si>
  <si>
    <r>
      <rPr>
        <b/>
        <sz val="12"/>
        <rFont val="Calibri"/>
        <family val="2"/>
        <scheme val="minor"/>
      </rPr>
      <t>PSAA:</t>
    </r>
    <r>
      <rPr>
        <sz val="12"/>
        <rFont val="Calibri"/>
        <family val="2"/>
        <scheme val="minor"/>
      </rPr>
      <t xml:space="preserve"> Porcentaje de solicitudes administrativas atendidas.</t>
    </r>
  </si>
  <si>
    <r>
      <t xml:space="preserve">C.1.04.1.1.1 </t>
    </r>
    <r>
      <rPr>
        <sz val="12"/>
        <color indexed="8"/>
        <rFont val="Calibri"/>
        <family val="2"/>
        <scheme val="minor"/>
      </rPr>
      <t>Gestiones de apoyos para las diversas dependencias de la administración pública realizados.</t>
    </r>
  </si>
  <si>
    <r>
      <rPr>
        <b/>
        <sz val="12"/>
        <rFont val="Calibri"/>
        <family val="2"/>
        <scheme val="minor"/>
      </rPr>
      <t>PGER:</t>
    </r>
    <r>
      <rPr>
        <sz val="12"/>
        <color indexed="8"/>
        <rFont val="Calibri"/>
        <family val="2"/>
        <scheme val="minor"/>
      </rPr>
      <t xml:space="preserve"> Porcentaje de gestiones realizadas.</t>
    </r>
  </si>
  <si>
    <r>
      <rPr>
        <b/>
        <sz val="12"/>
        <color indexed="8"/>
        <rFont val="Calibri"/>
        <family val="2"/>
        <scheme val="minor"/>
      </rPr>
      <t>A.1.04.1.1.1.1</t>
    </r>
    <r>
      <rPr>
        <sz val="12"/>
        <color indexed="8"/>
        <rFont val="Calibri"/>
        <family val="2"/>
        <scheme val="minor"/>
      </rPr>
      <t xml:space="preserve"> Realización de los eventos especiales oficiales municipales.   </t>
    </r>
  </si>
  <si>
    <r>
      <rPr>
        <b/>
        <sz val="12"/>
        <color indexed="8"/>
        <rFont val="Calibri"/>
        <family val="2"/>
        <scheme val="minor"/>
      </rPr>
      <t>PEEOMA:</t>
    </r>
    <r>
      <rPr>
        <sz val="12"/>
        <color indexed="8"/>
        <rFont val="Calibri"/>
        <family val="2"/>
        <scheme val="minor"/>
      </rPr>
      <t xml:space="preserve"> Porcentaje de eventos especiales oficiales municipales atendidos</t>
    </r>
  </si>
  <si>
    <r>
      <rPr>
        <b/>
        <sz val="12"/>
        <color indexed="8"/>
        <rFont val="Calibri"/>
        <family val="2"/>
        <scheme val="minor"/>
      </rPr>
      <t xml:space="preserve">A.1.04.1.1.1.2 </t>
    </r>
    <r>
      <rPr>
        <sz val="12"/>
        <color indexed="8"/>
        <rFont val="Calibri"/>
        <family val="2"/>
        <scheme val="minor"/>
      </rPr>
      <t xml:space="preserve">Cumplimiento de los acuerdos establecidos entre la administración pública municipal e instituciones externas. </t>
    </r>
  </si>
  <si>
    <r>
      <rPr>
        <b/>
        <sz val="12"/>
        <color indexed="8"/>
        <rFont val="Calibri"/>
        <family val="2"/>
        <scheme val="minor"/>
      </rPr>
      <t>PCAE:</t>
    </r>
    <r>
      <rPr>
        <sz val="12"/>
        <color indexed="8"/>
        <rFont val="Calibri"/>
        <family val="2"/>
        <scheme val="minor"/>
      </rPr>
      <t xml:space="preserve"> Porcentaje de cumplimiento de los acuerdos establecidos. </t>
    </r>
  </si>
  <si>
    <r>
      <t xml:space="preserve">C.1.04.1.1.2 </t>
    </r>
    <r>
      <rPr>
        <sz val="12"/>
        <color indexed="8"/>
        <rFont val="Calibri"/>
        <family val="2"/>
        <scheme val="minor"/>
      </rPr>
      <t>Recursos materiales y servicios solicitados por las dependencias municipales suministrados</t>
    </r>
  </si>
  <si>
    <r>
      <rPr>
        <b/>
        <sz val="12"/>
        <rFont val="Calibri"/>
        <family val="2"/>
        <scheme val="minor"/>
      </rPr>
      <t>PRMS</t>
    </r>
    <r>
      <rPr>
        <sz val="12"/>
        <rFont val="Calibri"/>
        <family val="2"/>
        <scheme val="minor"/>
      </rPr>
      <t xml:space="preserve">: </t>
    </r>
    <r>
      <rPr>
        <sz val="12"/>
        <color indexed="8"/>
        <rFont val="Calibri"/>
        <family val="2"/>
        <scheme val="minor"/>
      </rPr>
      <t xml:space="preserve">Porcentaje de los recursos materiales y servicios suministrados. </t>
    </r>
  </si>
  <si>
    <r>
      <t xml:space="preserve">A.1.04.1.1.2.1 </t>
    </r>
    <r>
      <rPr>
        <sz val="12"/>
        <color indexed="8"/>
        <rFont val="Calibri"/>
        <family val="2"/>
        <scheme val="minor"/>
      </rPr>
      <t>Atención a las solicitudes administrativas y de logística en los tiempos establecidos por la Dirección de Recursos Materiales.</t>
    </r>
  </si>
  <si>
    <r>
      <rPr>
        <b/>
        <sz val="12"/>
        <color indexed="8"/>
        <rFont val="Calibri"/>
        <family val="2"/>
        <scheme val="minor"/>
      </rPr>
      <t xml:space="preserve">PSAL: </t>
    </r>
    <r>
      <rPr>
        <sz val="12"/>
        <color indexed="8"/>
        <rFont val="Calibri"/>
        <family val="2"/>
        <scheme val="minor"/>
      </rPr>
      <t>Porcentaje de Solicitudes Administrativas y de Logística Atendidas</t>
    </r>
  </si>
  <si>
    <r>
      <t xml:space="preserve">A.1.04.1.1.2.2 </t>
    </r>
    <r>
      <rPr>
        <sz val="12"/>
        <color indexed="8"/>
        <rFont val="Calibri"/>
        <family val="2"/>
        <scheme val="minor"/>
      </rPr>
      <t>Integración de los expedientes.</t>
    </r>
  </si>
  <si>
    <r>
      <rPr>
        <b/>
        <sz val="12"/>
        <color indexed="8"/>
        <rFont val="Calibri"/>
        <family val="2"/>
        <scheme val="minor"/>
      </rPr>
      <t xml:space="preserve">PIE: </t>
    </r>
    <r>
      <rPr>
        <sz val="12"/>
        <color indexed="8"/>
        <rFont val="Calibri"/>
        <family val="2"/>
        <scheme val="minor"/>
      </rPr>
      <t>Porcentaje de Integración de Expedientes realizados</t>
    </r>
  </si>
  <si>
    <r>
      <t xml:space="preserve">A.1.04.1.1.2.3 </t>
    </r>
    <r>
      <rPr>
        <sz val="12"/>
        <rFont val="Calibri"/>
        <family val="2"/>
        <scheme val="minor"/>
      </rPr>
      <t>Atención a las requisiciones de los diferentes eventos públicos y privados celebrados por el Municipio de Benito Juárez.</t>
    </r>
    <r>
      <rPr>
        <b/>
        <sz val="12"/>
        <rFont val="Calibri"/>
        <family val="2"/>
        <scheme val="minor"/>
      </rPr>
      <t xml:space="preserve">
</t>
    </r>
  </si>
  <si>
    <r>
      <rPr>
        <b/>
        <sz val="12"/>
        <color indexed="8"/>
        <rFont val="Calibri"/>
        <family val="2"/>
        <scheme val="minor"/>
      </rPr>
      <t xml:space="preserve">PRRE: </t>
    </r>
    <r>
      <rPr>
        <sz val="12"/>
        <color indexed="8"/>
        <rFont val="Calibri"/>
        <family val="2"/>
        <scheme val="minor"/>
      </rPr>
      <t>Porcentaje de  Requisiciones para Eventos Atendidos</t>
    </r>
  </si>
  <si>
    <r>
      <t xml:space="preserve">A.1.04.1.1.2.4 </t>
    </r>
    <r>
      <rPr>
        <sz val="12"/>
        <color indexed="8"/>
        <rFont val="Calibri"/>
        <family val="2"/>
        <scheme val="minor"/>
      </rPr>
      <t>Elaboración de Solicitudes de Pago de los materiales por el Almacén Municipal.</t>
    </r>
  </si>
  <si>
    <r>
      <rPr>
        <b/>
        <sz val="12"/>
        <color indexed="8"/>
        <rFont val="Calibri"/>
        <family val="2"/>
        <scheme val="minor"/>
      </rPr>
      <t xml:space="preserve">PSP: </t>
    </r>
    <r>
      <rPr>
        <sz val="12"/>
        <color indexed="8"/>
        <rFont val="Calibri"/>
        <family val="2"/>
        <scheme val="minor"/>
      </rPr>
      <t xml:space="preserve">Porcentaje de las Solicitudes de Pago elaboradas. </t>
    </r>
  </si>
  <si>
    <r>
      <t xml:space="preserve">A.1.04.1.1.2.5 </t>
    </r>
    <r>
      <rPr>
        <sz val="12"/>
        <color indexed="8"/>
        <rFont val="Calibri"/>
        <family val="2"/>
        <scheme val="minor"/>
      </rPr>
      <t>Atención a los siniestros reportados por las diferentes dependencias del Municipio de Benito Juárez.</t>
    </r>
  </si>
  <si>
    <r>
      <rPr>
        <b/>
        <sz val="12"/>
        <color indexed="8"/>
        <rFont val="Calibri"/>
        <family val="2"/>
        <scheme val="minor"/>
      </rPr>
      <t>PASA:</t>
    </r>
    <r>
      <rPr>
        <sz val="12"/>
        <color indexed="8"/>
        <rFont val="Calibri"/>
        <family val="2"/>
        <scheme val="minor"/>
      </rPr>
      <t xml:space="preserve"> Porcentaje de Asistencia de los Siniestros Atendidos.</t>
    </r>
  </si>
  <si>
    <r>
      <t xml:space="preserve">A.1.04.1.1.2.7 </t>
    </r>
    <r>
      <rPr>
        <sz val="12"/>
        <color indexed="8"/>
        <rFont val="Calibri"/>
        <family val="2"/>
        <scheme val="minor"/>
      </rPr>
      <t>Atención a las solicitudes de reparaciones de los vehículos del municipio de Benito Juárez.</t>
    </r>
  </si>
  <si>
    <r>
      <rPr>
        <b/>
        <sz val="12"/>
        <color indexed="8"/>
        <rFont val="Calibri"/>
        <family val="2"/>
        <scheme val="minor"/>
      </rPr>
      <t>C.1.04.1.1.3</t>
    </r>
    <r>
      <rPr>
        <sz val="12"/>
        <color indexed="8"/>
        <rFont val="Calibri"/>
        <family val="2"/>
        <scheme val="minor"/>
      </rPr>
      <t xml:space="preserve"> Operaciones de resguardo y control de los bienes municipales realizados</t>
    </r>
  </si>
  <si>
    <r>
      <rPr>
        <b/>
        <sz val="12"/>
        <rFont val="Calibri"/>
        <family val="2"/>
        <scheme val="minor"/>
      </rPr>
      <t>PAORC:</t>
    </r>
    <r>
      <rPr>
        <sz val="12"/>
        <rFont val="Calibri"/>
        <family val="2"/>
        <scheme val="minor"/>
      </rPr>
      <t xml:space="preserve"> </t>
    </r>
    <r>
      <rPr>
        <sz val="12"/>
        <color indexed="8"/>
        <rFont val="Calibri"/>
        <family val="2"/>
        <scheme val="minor"/>
      </rPr>
      <t>Porcentaje de Avance en las operaciones de resguardo y control.</t>
    </r>
  </si>
  <si>
    <r>
      <rPr>
        <b/>
        <sz val="12"/>
        <color indexed="8"/>
        <rFont val="Calibri"/>
        <family val="2"/>
        <scheme val="minor"/>
      </rPr>
      <t xml:space="preserve">A.1.04.1.1.3.1 </t>
    </r>
    <r>
      <rPr>
        <sz val="12"/>
        <color indexed="8"/>
        <rFont val="Calibri"/>
        <family val="2"/>
        <scheme val="minor"/>
      </rPr>
      <t>Mantenimiento del área de trabajo y mercados de Patrimonio Municipal</t>
    </r>
  </si>
  <si>
    <r>
      <rPr>
        <b/>
        <sz val="12"/>
        <color indexed="8"/>
        <rFont val="Calibri"/>
        <family val="2"/>
        <scheme val="minor"/>
      </rPr>
      <t>PAMA:</t>
    </r>
    <r>
      <rPr>
        <sz val="12"/>
        <color indexed="8"/>
        <rFont val="Calibri"/>
        <family val="2"/>
        <scheme val="minor"/>
      </rPr>
      <t xml:space="preserve"> Porcentaje de Avance en el Mantenimiento de las Áreas.</t>
    </r>
  </si>
  <si>
    <r>
      <rPr>
        <b/>
        <sz val="12"/>
        <color indexed="8"/>
        <rFont val="Calibri"/>
        <family val="2"/>
        <scheme val="minor"/>
      </rPr>
      <t>A.1.04.1.1.3.2</t>
    </r>
    <r>
      <rPr>
        <sz val="12"/>
        <color indexed="8"/>
        <rFont val="Calibri"/>
        <family val="2"/>
        <scheme val="minor"/>
      </rPr>
      <t xml:space="preserve"> Verificación y actualización de expedientes de los Bienes Inmuebles, Arqueológicos, Históricos e Inealineables que son propiedad del H. Ayuntamiento.</t>
    </r>
  </si>
  <si>
    <r>
      <rPr>
        <b/>
        <sz val="12"/>
        <color indexed="8"/>
        <rFont val="Calibri"/>
        <family val="2"/>
        <scheme val="minor"/>
      </rPr>
      <t>PEABA:</t>
    </r>
    <r>
      <rPr>
        <sz val="12"/>
        <color indexed="8"/>
        <rFont val="Calibri"/>
        <family val="2"/>
        <scheme val="minor"/>
      </rPr>
      <t xml:space="preserve"> Porcentaje de Avance en Expedientes Actualizados.</t>
    </r>
  </si>
  <si>
    <r>
      <rPr>
        <b/>
        <sz val="12"/>
        <color indexed="8"/>
        <rFont val="Calibri"/>
        <family val="2"/>
        <scheme val="minor"/>
      </rPr>
      <t>A.1.04.1.1.3.3</t>
    </r>
    <r>
      <rPr>
        <sz val="12"/>
        <color indexed="8"/>
        <rFont val="Calibri"/>
        <family val="2"/>
        <scheme val="minor"/>
      </rPr>
      <t xml:space="preserve">  Regulación de Bienes Inmuebles, recuperando la plusvalía alineados al Control Contable del H. Ayuntamiento de Benito Juárez. </t>
    </r>
  </si>
  <si>
    <r>
      <rPr>
        <b/>
        <sz val="12"/>
        <color indexed="8"/>
        <rFont val="Calibri"/>
        <family val="2"/>
        <scheme val="minor"/>
      </rPr>
      <t>PARB:</t>
    </r>
    <r>
      <rPr>
        <sz val="12"/>
        <color indexed="8"/>
        <rFont val="Calibri"/>
        <family val="2"/>
        <scheme val="minor"/>
      </rPr>
      <t xml:space="preserve"> porcentaje de avance en regulacion de bienes</t>
    </r>
  </si>
  <si>
    <r>
      <rPr>
        <b/>
        <sz val="12"/>
        <color indexed="8"/>
        <rFont val="Calibri"/>
        <family val="2"/>
        <scheme val="minor"/>
      </rPr>
      <t>A.1.04.1.1.3.4</t>
    </r>
    <r>
      <rPr>
        <sz val="12"/>
        <color indexed="8"/>
        <rFont val="Calibri"/>
        <family val="2"/>
        <scheme val="minor"/>
      </rPr>
      <t xml:space="preserve"> Generacion de claves para el registro y control de los bienes conforme  a las reglas de la CONAC. 
</t>
    </r>
  </si>
  <si>
    <r>
      <rPr>
        <b/>
        <sz val="12"/>
        <color indexed="8"/>
        <rFont val="Calibri"/>
        <family val="2"/>
        <scheme val="minor"/>
      </rPr>
      <t>PACB:</t>
    </r>
    <r>
      <rPr>
        <sz val="12"/>
        <color indexed="8"/>
        <rFont val="Calibri"/>
        <family val="2"/>
        <scheme val="minor"/>
      </rPr>
      <t xml:space="preserve"> Porcentaje de Avance en Claves de Bienes </t>
    </r>
  </si>
  <si>
    <r>
      <t>A.1.04.1.1.3.5</t>
    </r>
    <r>
      <rPr>
        <sz val="12"/>
        <color indexed="8"/>
        <rFont val="Calibri"/>
        <family val="2"/>
        <scheme val="minor"/>
      </rPr>
      <t xml:space="preserve">  Elaboración de resguardos e inventarios de los bienes adquiridos por el H. Ayuntamiento de Benito Juárez. </t>
    </r>
  </si>
  <si>
    <r>
      <rPr>
        <b/>
        <sz val="12"/>
        <color indexed="8"/>
        <rFont val="Calibri"/>
        <family val="2"/>
        <scheme val="minor"/>
      </rPr>
      <t>PARI:</t>
    </r>
    <r>
      <rPr>
        <sz val="12"/>
        <color indexed="8"/>
        <rFont val="Calibri"/>
        <family val="2"/>
        <scheme val="minor"/>
      </rPr>
      <t xml:space="preserve"> Porcentaje de Avance en los Resguardos e Inventarios </t>
    </r>
  </si>
  <si>
    <r>
      <t>A.1.04.1.1.3.6</t>
    </r>
    <r>
      <rPr>
        <sz val="12"/>
        <color indexed="8"/>
        <rFont val="Calibri"/>
        <family val="2"/>
        <scheme val="minor"/>
      </rPr>
      <t xml:space="preserve">  Evaluación conforme las auditorías físicas de los bienes propiedad del H. Ayuntamiento de Benito Juárez. </t>
    </r>
  </si>
  <si>
    <r>
      <rPr>
        <b/>
        <sz val="12"/>
        <color indexed="8"/>
        <rFont val="Calibri"/>
        <family val="2"/>
        <scheme val="minor"/>
      </rPr>
      <t>PAEBA:</t>
    </r>
    <r>
      <rPr>
        <sz val="12"/>
        <color indexed="8"/>
        <rFont val="Calibri"/>
        <family val="2"/>
        <scheme val="minor"/>
      </rPr>
      <t xml:space="preserve"> Porcentaje de avance en evaluaciones basadas en las auditorias 
</t>
    </r>
  </si>
  <si>
    <r>
      <t xml:space="preserve">C.1.04.1.1.4 </t>
    </r>
    <r>
      <rPr>
        <sz val="12"/>
        <color indexed="8"/>
        <rFont val="Calibri"/>
        <family val="2"/>
        <scheme val="minor"/>
      </rPr>
      <t>Capacitación para la profesionalización del personal municipal realizada.</t>
    </r>
  </si>
  <si>
    <r>
      <rPr>
        <b/>
        <sz val="12"/>
        <rFont val="Calibri"/>
        <family val="2"/>
        <scheme val="minor"/>
      </rPr>
      <t xml:space="preserve">PPMP: </t>
    </r>
    <r>
      <rPr>
        <sz val="12"/>
        <color indexed="8"/>
        <rFont val="Calibri"/>
        <family val="2"/>
        <scheme val="minor"/>
      </rPr>
      <t xml:space="preserve">Porcentaje de integrantes del personal municipal profesionalizado. </t>
    </r>
  </si>
  <si>
    <r>
      <t>A.1.04.1.1.4.1.</t>
    </r>
    <r>
      <rPr>
        <sz val="12"/>
        <color indexed="8"/>
        <rFont val="Calibri"/>
        <family val="2"/>
        <scheme val="minor"/>
      </rPr>
      <t xml:space="preserve"> Impartición de  Cursos de Capacitación Integral Institucional</t>
    </r>
  </si>
  <si>
    <r>
      <rPr>
        <b/>
        <sz val="12"/>
        <color indexed="8"/>
        <rFont val="Calibri"/>
        <family val="2"/>
        <scheme val="minor"/>
      </rPr>
      <t>PPCI:</t>
    </r>
    <r>
      <rPr>
        <sz val="12"/>
        <color indexed="8"/>
        <rFont val="Calibri"/>
        <family val="2"/>
        <scheme val="minor"/>
      </rPr>
      <t xml:space="preserve"> Porcentaje de Cursos de Capacitación Integral Institucional impartidos</t>
    </r>
  </si>
  <si>
    <r>
      <t>A.1.04.1.1.4.2</t>
    </r>
    <r>
      <rPr>
        <sz val="12"/>
        <color indexed="8"/>
        <rFont val="Calibri"/>
        <family val="2"/>
        <scheme val="minor"/>
      </rPr>
      <t xml:space="preserve"> Celebración de convenios de colaboración para la capacitación. </t>
    </r>
  </si>
  <si>
    <r>
      <rPr>
        <b/>
        <sz val="12"/>
        <color indexed="8"/>
        <rFont val="Calibri"/>
        <family val="2"/>
        <scheme val="minor"/>
      </rPr>
      <t xml:space="preserve">PCC: </t>
    </r>
    <r>
      <rPr>
        <sz val="12"/>
        <color indexed="8"/>
        <rFont val="Calibri"/>
        <family val="2"/>
        <scheme val="minor"/>
      </rPr>
      <t>Porcentaje de convenios de colaboración para la capacitación celebrados</t>
    </r>
  </si>
  <si>
    <r>
      <t>A.1.04.1.1.4.3</t>
    </r>
    <r>
      <rPr>
        <sz val="12"/>
        <color indexed="8"/>
        <rFont val="Calibri"/>
        <family val="2"/>
        <scheme val="minor"/>
      </rPr>
      <t xml:space="preserve"> Evaluación al desempeño laboral hacia servidores(as) públicos(as).</t>
    </r>
  </si>
  <si>
    <r>
      <rPr>
        <b/>
        <sz val="12"/>
        <color indexed="8"/>
        <rFont val="Calibri"/>
        <family val="2"/>
        <scheme val="minor"/>
      </rPr>
      <t xml:space="preserve">PSPE: </t>
    </r>
    <r>
      <rPr>
        <sz val="12"/>
        <color indexed="8"/>
        <rFont val="Calibri"/>
        <family val="2"/>
        <scheme val="minor"/>
      </rPr>
      <t>Porcentaje de servidores(as) públicos(as) evaluados(as)</t>
    </r>
  </si>
  <si>
    <r>
      <rPr>
        <b/>
        <sz val="12"/>
        <color indexed="8"/>
        <rFont val="Calibri"/>
        <family val="2"/>
        <scheme val="minor"/>
      </rPr>
      <t xml:space="preserve">C.1.04.1.1.5 </t>
    </r>
    <r>
      <rPr>
        <sz val="12"/>
        <color indexed="8"/>
        <rFont val="Calibri"/>
        <family val="2"/>
        <scheme val="minor"/>
      </rPr>
      <t>Servicios de sistemas de información de las dependencias municipales brindados.</t>
    </r>
  </si>
  <si>
    <r>
      <rPr>
        <b/>
        <sz val="12"/>
        <color indexed="8"/>
        <rFont val="Calibri"/>
        <family val="2"/>
        <scheme val="minor"/>
      </rPr>
      <t xml:space="preserve">PSIB: </t>
    </r>
    <r>
      <rPr>
        <sz val="12"/>
        <color indexed="8"/>
        <rFont val="Calibri"/>
        <family val="2"/>
        <scheme val="minor"/>
      </rPr>
      <t xml:space="preserve">Porcentaje de servicios de sistemas de información brindados. </t>
    </r>
  </si>
  <si>
    <r>
      <rPr>
        <b/>
        <sz val="12"/>
        <color indexed="8"/>
        <rFont val="Calibri"/>
        <family val="2"/>
        <scheme val="minor"/>
      </rPr>
      <t>A.1.04.1.1.5.1</t>
    </r>
    <r>
      <rPr>
        <sz val="12"/>
        <color indexed="8"/>
        <rFont val="Calibri"/>
        <family val="2"/>
        <scheme val="minor"/>
      </rPr>
      <t xml:space="preserve"> Desarrollo y mantenimiento de sistemas informáticos para las dependencias municipales. </t>
    </r>
  </si>
  <si>
    <r>
      <rPr>
        <b/>
        <sz val="12"/>
        <color indexed="8"/>
        <rFont val="Calibri"/>
        <family val="2"/>
        <scheme val="minor"/>
      </rPr>
      <t>PSI:</t>
    </r>
    <r>
      <rPr>
        <sz val="12"/>
        <color indexed="8"/>
        <rFont val="Calibri"/>
        <family val="2"/>
        <scheme val="minor"/>
      </rPr>
      <t xml:space="preserve"> Porcentaje de sistemas informáticos.</t>
    </r>
  </si>
  <si>
    <r>
      <rPr>
        <b/>
        <sz val="12"/>
        <color indexed="8"/>
        <rFont val="Calibri"/>
        <family val="2"/>
        <scheme val="minor"/>
      </rPr>
      <t>A.1.04.1.1.5.2</t>
    </r>
    <r>
      <rPr>
        <sz val="12"/>
        <color indexed="8"/>
        <rFont val="Calibri"/>
        <family val="2"/>
        <scheme val="minor"/>
      </rPr>
      <t xml:space="preserve"> Atención de  servicios de telecomunicaciones para las dependencias municipales.</t>
    </r>
  </si>
  <si>
    <r>
      <rPr>
        <b/>
        <sz val="12"/>
        <color indexed="8"/>
        <rFont val="Calibri"/>
        <family val="2"/>
        <scheme val="minor"/>
      </rPr>
      <t>PSTC:</t>
    </r>
    <r>
      <rPr>
        <sz val="12"/>
        <color indexed="8"/>
        <rFont val="Calibri"/>
        <family val="2"/>
        <scheme val="minor"/>
      </rPr>
      <t xml:space="preserve"> Porcentaje de servicios de telecomunicaciones atendidas.</t>
    </r>
  </si>
  <si>
    <r>
      <rPr>
        <b/>
        <sz val="12"/>
        <color indexed="8"/>
        <rFont val="Calibri"/>
        <family val="2"/>
        <scheme val="minor"/>
      </rPr>
      <t>A.1.04.1.1.5.3</t>
    </r>
    <r>
      <rPr>
        <sz val="12"/>
        <color indexed="8"/>
        <rFont val="Calibri"/>
        <family val="2"/>
        <scheme val="minor"/>
      </rPr>
      <t xml:space="preserve"> Atención de servicios de soporte técnico para las dependencias municipales.</t>
    </r>
  </si>
  <si>
    <r>
      <rPr>
        <b/>
        <sz val="12"/>
        <color indexed="8"/>
        <rFont val="Calibri"/>
        <family val="2"/>
        <scheme val="minor"/>
      </rPr>
      <t>PSTA:</t>
    </r>
    <r>
      <rPr>
        <sz val="12"/>
        <color indexed="8"/>
        <rFont val="Calibri"/>
        <family val="2"/>
        <scheme val="minor"/>
      </rPr>
      <t xml:space="preserve"> Porcentaje de servicios técnicos atendidos.</t>
    </r>
  </si>
  <si>
    <r>
      <t xml:space="preserve">C.1.04.1.1.6 </t>
    </r>
    <r>
      <rPr>
        <sz val="12"/>
        <color indexed="8"/>
        <rFont val="Calibri"/>
        <family val="2"/>
        <scheme val="minor"/>
      </rPr>
      <t>Servicios de mantenimiento y logística de eventos brindados.</t>
    </r>
  </si>
  <si>
    <r>
      <rPr>
        <b/>
        <sz val="12"/>
        <color indexed="8"/>
        <rFont val="Calibri"/>
        <family val="2"/>
        <scheme val="minor"/>
      </rPr>
      <t>PSML:</t>
    </r>
    <r>
      <rPr>
        <sz val="12"/>
        <color indexed="8"/>
        <rFont val="Calibri"/>
        <family val="2"/>
        <scheme val="minor"/>
      </rPr>
      <t xml:space="preserve">Porcentaje de Servicios de mantenimiento y logística realizados. </t>
    </r>
  </si>
  <si>
    <r>
      <rPr>
        <b/>
        <sz val="12"/>
        <color indexed="8"/>
        <rFont val="Calibri"/>
        <family val="2"/>
        <scheme val="minor"/>
      </rPr>
      <t xml:space="preserve">A.1.04.1.1.6.1 </t>
    </r>
    <r>
      <rPr>
        <sz val="12"/>
        <color indexed="8"/>
        <rFont val="Calibri"/>
        <family val="2"/>
        <scheme val="minor"/>
      </rPr>
      <t>Realización del mantenimiento del Edificio del Palacio Municipal y áreas comúnes.</t>
    </r>
  </si>
  <si>
    <r>
      <rPr>
        <b/>
        <sz val="12"/>
        <color indexed="8"/>
        <rFont val="Calibri"/>
        <family val="2"/>
        <scheme val="minor"/>
      </rPr>
      <t>PSMR:</t>
    </r>
    <r>
      <rPr>
        <sz val="12"/>
        <color indexed="8"/>
        <rFont val="Calibri"/>
        <family val="2"/>
        <scheme val="minor"/>
      </rPr>
      <t xml:space="preserve">Porcentaje de servicios de mantenimiento municipal realizados. </t>
    </r>
  </si>
  <si>
    <r>
      <rPr>
        <b/>
        <sz val="12"/>
        <color indexed="8"/>
        <rFont val="Calibri"/>
        <family val="2"/>
        <scheme val="minor"/>
      </rPr>
      <t>A.1.04.1.1.6.2</t>
    </r>
    <r>
      <rPr>
        <sz val="12"/>
        <color indexed="8"/>
        <rFont val="Calibri"/>
        <family val="2"/>
        <scheme val="minor"/>
      </rPr>
      <t xml:space="preserve"> Brindar servicios de logística en los eventos oficiales especiales </t>
    </r>
  </si>
  <si>
    <r>
      <rPr>
        <b/>
        <sz val="12"/>
        <color indexed="8"/>
        <rFont val="Calibri"/>
        <family val="2"/>
        <scheme val="minor"/>
      </rPr>
      <t>PLEO:</t>
    </r>
    <r>
      <rPr>
        <sz val="12"/>
        <color indexed="8"/>
        <rFont val="Calibri"/>
        <family val="2"/>
        <scheme val="minor"/>
      </rPr>
      <t xml:space="preserve"> Porcentaje de servicios de logística de los eventos oficiales especiales brindados</t>
    </r>
  </si>
  <si>
    <r>
      <rPr>
        <b/>
        <sz val="12"/>
        <color indexed="8"/>
        <rFont val="Calibri"/>
        <family val="2"/>
        <scheme val="minor"/>
      </rPr>
      <t xml:space="preserve">A.1.04.1.1.6.3 </t>
    </r>
    <r>
      <rPr>
        <sz val="12"/>
        <color indexed="8"/>
        <rFont val="Calibri"/>
        <family val="2"/>
        <scheme val="minor"/>
      </rPr>
      <t>Atención a las solicitudes de la logística de los eventos</t>
    </r>
  </si>
  <si>
    <r>
      <rPr>
        <b/>
        <sz val="12"/>
        <color indexed="8"/>
        <rFont val="Calibri"/>
        <family val="2"/>
        <scheme val="minor"/>
      </rPr>
      <t>PSLA:</t>
    </r>
    <r>
      <rPr>
        <sz val="12"/>
        <color indexed="8"/>
        <rFont val="Calibri"/>
        <family val="2"/>
        <scheme val="minor"/>
      </rPr>
      <t xml:space="preserve"> Porcentaje de solicitudes de Logística de Eventos atendidas           </t>
    </r>
  </si>
  <si>
    <r>
      <t xml:space="preserve">C.1.04.1.1.7 </t>
    </r>
    <r>
      <rPr>
        <sz val="12"/>
        <color indexed="8"/>
        <rFont val="Calibri"/>
        <family val="2"/>
        <scheme val="minor"/>
      </rPr>
      <t>Eventos Cívicos y Culturales realizados.</t>
    </r>
  </si>
  <si>
    <r>
      <rPr>
        <b/>
        <sz val="12"/>
        <rFont val="Calibri"/>
        <family val="2"/>
        <scheme val="minor"/>
      </rPr>
      <t>PECR:</t>
    </r>
    <r>
      <rPr>
        <sz val="12"/>
        <rFont val="Calibri"/>
        <family val="2"/>
        <scheme val="minor"/>
      </rPr>
      <t xml:space="preserve"> </t>
    </r>
    <r>
      <rPr>
        <sz val="12"/>
        <color indexed="8"/>
        <rFont val="Calibri"/>
        <family val="2"/>
        <scheme val="minor"/>
      </rPr>
      <t xml:space="preserve">Porcentaje de Eventos Cívicos y Culturales realizados   </t>
    </r>
  </si>
  <si>
    <r>
      <t xml:space="preserve">A.1.04.1.1.7.1 </t>
    </r>
    <r>
      <rPr>
        <sz val="12"/>
        <color indexed="8"/>
        <rFont val="Calibri"/>
        <family val="2"/>
        <scheme val="minor"/>
      </rPr>
      <t>Realización de conmemoraciones y celebraciones cívicas.</t>
    </r>
  </si>
  <si>
    <r>
      <rPr>
        <b/>
        <sz val="12"/>
        <color indexed="8"/>
        <rFont val="Calibri"/>
        <family val="2"/>
        <scheme val="minor"/>
      </rPr>
      <t xml:space="preserve">PCCR: </t>
    </r>
    <r>
      <rPr>
        <sz val="12"/>
        <color indexed="8"/>
        <rFont val="Calibri"/>
        <family val="2"/>
        <scheme val="minor"/>
      </rPr>
      <t xml:space="preserve">  Porcentaje de Conmemoraciones y Celebraciones Cívicas realizadas    </t>
    </r>
  </si>
  <si>
    <r>
      <t xml:space="preserve">A.1.04.1.1.7.2 </t>
    </r>
    <r>
      <rPr>
        <sz val="12"/>
        <rFont val="Calibri"/>
        <family val="2"/>
        <scheme val="minor"/>
      </rPr>
      <t xml:space="preserve">  Participación  Musical en Eventos. </t>
    </r>
  </si>
  <si>
    <r>
      <rPr>
        <b/>
        <sz val="12"/>
        <color indexed="8"/>
        <rFont val="Calibri"/>
        <family val="2"/>
        <scheme val="minor"/>
      </rPr>
      <t>PMR:</t>
    </r>
    <r>
      <rPr>
        <sz val="12"/>
        <color indexed="8"/>
        <rFont val="Calibri"/>
        <family val="2"/>
        <scheme val="minor"/>
      </rPr>
      <t xml:space="preserve"> Porcentaje de participaciones musicales realizadas.</t>
    </r>
  </si>
  <si>
    <r>
      <t xml:space="preserve">A.1.04.1.1.7.3  </t>
    </r>
    <r>
      <rPr>
        <sz val="12"/>
        <color indexed="8"/>
        <rFont val="Calibri"/>
        <family val="2"/>
        <scheme val="minor"/>
      </rPr>
      <t>Atención a Solicitudes para Eventos hacia Instituciones Externas</t>
    </r>
  </si>
  <si>
    <r>
      <rPr>
        <b/>
        <sz val="12"/>
        <rFont val="Calibri"/>
        <family val="2"/>
        <scheme val="minor"/>
      </rPr>
      <t>PSEA:</t>
    </r>
    <r>
      <rPr>
        <sz val="12"/>
        <rFont val="Calibri"/>
        <family val="2"/>
        <scheme val="minor"/>
      </rPr>
      <t xml:space="preserve"> </t>
    </r>
    <r>
      <rPr>
        <sz val="12"/>
        <color indexed="8"/>
        <rFont val="Calibri"/>
        <family val="2"/>
        <scheme val="minor"/>
      </rPr>
      <t xml:space="preserve">Porcentaje de solicitudes en Eventos Especiales atendidos  </t>
    </r>
    <r>
      <rPr>
        <b/>
        <sz val="12"/>
        <color indexed="8"/>
        <rFont val="Calibri"/>
        <family val="2"/>
        <scheme val="minor"/>
      </rPr>
      <t xml:space="preserve"> </t>
    </r>
  </si>
  <si>
    <r>
      <t xml:space="preserve">C.1.04.1.1.8 </t>
    </r>
    <r>
      <rPr>
        <sz val="12"/>
        <color indexed="8"/>
        <rFont val="Calibri"/>
        <family val="2"/>
        <scheme val="minor"/>
      </rPr>
      <t>Reportes de plantillas de personal municipal</t>
    </r>
  </si>
  <si>
    <r>
      <rPr>
        <b/>
        <sz val="12"/>
        <rFont val="Calibri"/>
        <family val="2"/>
        <scheme val="minor"/>
      </rPr>
      <t>PPPME:</t>
    </r>
    <r>
      <rPr>
        <sz val="12"/>
        <rFont val="Calibri"/>
        <family val="2"/>
        <scheme val="minor"/>
      </rPr>
      <t xml:space="preserve"> </t>
    </r>
    <r>
      <rPr>
        <sz val="12"/>
        <color indexed="8"/>
        <rFont val="Calibri"/>
        <family val="2"/>
        <scheme val="minor"/>
      </rPr>
      <t>Porcentaje de plantillas de personal municipal entregadas.</t>
    </r>
  </si>
  <si>
    <r>
      <t xml:space="preserve">A.1.04.1.1.8.1. </t>
    </r>
    <r>
      <rPr>
        <sz val="12"/>
        <color indexed="8"/>
        <rFont val="Calibri"/>
        <family val="2"/>
        <scheme val="minor"/>
      </rPr>
      <t>Atención de las incidencias enviadas por las Unidades Administrativas para actualizar la plantilla.</t>
    </r>
  </si>
  <si>
    <r>
      <rPr>
        <b/>
        <sz val="12"/>
        <color indexed="8"/>
        <rFont val="Calibri"/>
        <family val="2"/>
        <scheme val="minor"/>
      </rPr>
      <t>PIA:</t>
    </r>
    <r>
      <rPr>
        <sz val="12"/>
        <color indexed="8"/>
        <rFont val="Calibri"/>
        <family val="2"/>
        <scheme val="minor"/>
      </rPr>
      <t xml:space="preserve">  Porcentaje de incidencias (altas, bajas, modificaciones, cambios de puestos o salarios) atendidas</t>
    </r>
  </si>
  <si>
    <r>
      <t>A.1.04.1.1.8.2.</t>
    </r>
    <r>
      <rPr>
        <sz val="12"/>
        <color indexed="8"/>
        <rFont val="Calibri"/>
        <family val="2"/>
        <scheme val="minor"/>
      </rPr>
      <t xml:space="preserve"> Elaboración de reportes de finiquito y/o liquidación, solicitados por las Unidades Administrativas.</t>
    </r>
  </si>
  <si>
    <r>
      <rPr>
        <b/>
        <sz val="12"/>
        <rFont val="Calibri"/>
        <family val="2"/>
        <scheme val="minor"/>
      </rPr>
      <t>PRFLE:</t>
    </r>
    <r>
      <rPr>
        <sz val="12"/>
        <rFont val="Calibri"/>
        <family val="2"/>
        <scheme val="minor"/>
      </rPr>
      <t xml:space="preserve"> </t>
    </r>
    <r>
      <rPr>
        <sz val="12"/>
        <color indexed="8"/>
        <rFont val="Calibri"/>
        <family val="2"/>
        <scheme val="minor"/>
      </rPr>
      <t>Porcentaje de reportes de finiquito y/o liquidación entregados.</t>
    </r>
  </si>
  <si>
    <r>
      <t xml:space="preserve">A.1.04.1.1.8.3.  </t>
    </r>
    <r>
      <rPr>
        <sz val="12"/>
        <color indexed="8"/>
        <rFont val="Calibri"/>
        <family val="2"/>
        <scheme val="minor"/>
      </rPr>
      <t>Actualización de expedientes de personal activo y de baja por incidencias enviadas por las diferentes Unidades Administrativas.</t>
    </r>
  </si>
  <si>
    <r>
      <rPr>
        <b/>
        <sz val="12"/>
        <color indexed="8"/>
        <rFont val="Calibri"/>
        <family val="2"/>
        <scheme val="minor"/>
      </rPr>
      <t>PEPIA:</t>
    </r>
    <r>
      <rPr>
        <sz val="12"/>
        <color indexed="8"/>
        <rFont val="Calibri"/>
        <family val="2"/>
        <scheme val="minor"/>
      </rPr>
      <t xml:space="preserve"> Porcentaje de expedientes de personal por incidencias actualizados</t>
    </r>
  </si>
  <si>
    <r>
      <rPr>
        <b/>
        <sz val="12"/>
        <color theme="1"/>
        <rFont val="Calibri"/>
        <family val="2"/>
        <scheme val="minor"/>
      </rPr>
      <t xml:space="preserve">F. 1.04.1. </t>
    </r>
    <r>
      <rPr>
        <sz val="12"/>
        <color theme="1"/>
        <rFont val="Calibri"/>
        <family val="2"/>
        <scheme val="minor"/>
      </rPr>
      <t>Contribuir a la renovación de los mecanismos de gestión flexibilizando nuestras estructuras y procedimientos administrativos con calidad, innovación tecnológica y combate a la corrupción mediante  la correcta optimización de los recursos, logrando con ello una administración eficiente que impacte en los tres ordenes de gobierno.</t>
    </r>
  </si>
  <si>
    <r>
      <t xml:space="preserve">A.1.04.1.1.2.6 </t>
    </r>
    <r>
      <rPr>
        <sz val="12"/>
        <color indexed="8"/>
        <rFont val="Calibri"/>
        <family val="2"/>
        <scheme val="minor"/>
      </rPr>
      <t>Revisión del Sistema "Gasto y Control de Combustible" para obtener los reportes diarios de los litros de combustible suministrados alas unidades de las dependencias y entidades que conforman el H. Ayuntamiento de Benito Juárez.</t>
    </r>
  </si>
  <si>
    <r>
      <rPr>
        <b/>
        <sz val="12"/>
        <color indexed="8"/>
        <rFont val="Calibri"/>
        <family val="2"/>
        <scheme val="minor"/>
      </rPr>
      <t xml:space="preserve">PCS: </t>
    </r>
    <r>
      <rPr>
        <sz val="12"/>
        <color rgb="FF000000"/>
        <rFont val="Calibri"/>
        <family val="2"/>
        <scheme val="minor"/>
      </rPr>
      <t>Porcentaje de Combustible Suministrado</t>
    </r>
    <r>
      <rPr>
        <sz val="12"/>
        <rFont val="Calibri"/>
        <family val="2"/>
        <scheme val="minor"/>
      </rPr>
      <t>.</t>
    </r>
  </si>
  <si>
    <r>
      <rPr>
        <b/>
        <sz val="12"/>
        <color indexed="8"/>
        <rFont val="Calibri"/>
        <family val="2"/>
        <scheme val="minor"/>
      </rPr>
      <t xml:space="preserve">PSVA: </t>
    </r>
    <r>
      <rPr>
        <sz val="12"/>
        <color indexed="8"/>
        <rFont val="Calibri"/>
        <family val="2"/>
        <scheme val="minor"/>
      </rPr>
      <t xml:space="preserve">Porcentaje de solicitudes de vehículos atendidas.
</t>
    </r>
  </si>
  <si>
    <t>PERÍODO QUE SE INFORMA: DEL 1 DE ENERO AL 30 DE JUNIO 2023</t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</si>
  <si>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como resultado de algunas renuncias de funcionarios de mandos medios y superiores, se logra el 109.43% en la meta trimestral al atenderse 348 solicitudes  de un total de 318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Al  segundo trimestre 2023 se realizaron un total de 696 solicitudes de plantillas de 1,272 programadas; por lo que se obtiene un logro del 54.72%.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</si>
  <si>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En el segundo trimestre de 2023 se aplican 1060 incidencias de personal (altas, bajas y modificaciones) lográndose así el  87.82%, en la meta trimestral al atenderse 1060 incidencias  de de personal de un total de 1,207 proyectadas.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En el segundo trimestre 2023 se atendieron un total de 2,012 incidencias de perosonal de 3,576 programadas; por lo que se obtiene un logro del 56.26%.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</si>
  <si>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Al contar con la liberación de presupuesto de egresos para el presente año,en el segundo trimestre se tramitan el pago de finiquitos y laudos y se logra el 71.60% en la meta trimestral al atenderse 179 solicitudes  de un total de 250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Al concluir el segundo trimestre 2023 se han realizado un total de 194 finiquitos de 705 programados; por lo que se obtiene un logro del 27.52% de avance respecto a la meta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</si>
  <si>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el segunto trimestre se rebasan las expectativas del manejo y actualizacion de expedientes lográndose el 502.07%, en la meta trimestral al atenderse 6,060 incidencias conformadas por 1,060 incidencias de personal y 5,000 consentimientos de benificiarios como resultado del cambio de aseguradora, de un total de 750 programadas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Al término del segundo trimestre 2023 se han atendido un total de 7,012 incidencias de personal de 3600 programadas; por lo que se obtiene un logro del 194.78%.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</si>
  <si>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obtuvo un 113.04% de logro en la meta trimestral al atenderse 1,204,090 solicitudes administrativas de un total de 1,065,147 programadas.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En los primeros seis meses del año se han atendido un total de 1,204,090 solicitudes administrativas de 3,957,257 proyectadas; por lo que el logro representa un avance del 50.92%.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</si>
  <si>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obtuvo un 108% de logro en el trimestre al realizarse 1,458 gestiones de apoyos de un total de 1,350 programadas en el período.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Durante el año se han realizado un total de 2,901 gestiones de apoyos  de 5,260 programados; por lo que el logro representa un 55.15%.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</si>
  <si>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 En este trimestre se realizó con éxito el evento  programado, por lo que se alcanza el 100% de la meta.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Se tiene un avance anual del  33.33%, porque en este trimestre se realizó el unico evento especial oficial  programado.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</si>
  <si>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obtiene un 100% de logro en el trimestre al cumplir con la atención de 18 acuerdos establecidos de un total de 18 programados.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En el transcurso de los seis primeros meses del año se ha dado cumplimiento a 35 acuerdos de 70 programados en 2023; por lo que el logro representa un 50% de avance respecto a la meta anual.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</si>
  <si>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113.08% de la meta trimestral al cumplir con el suministro de 1,188,411 de un total de  1,050,965 recursos materiales y servicios solicitados por las dependencias municipales.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logra un avance del 50.86% de la meta anual al cumplir con el suministro de 1,985,289  recursos materiales y servicios de 3,903,667 programados.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</si>
  <si>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112.25% al atender 724 solicitudes administrativas y de logística de un total de 645 programadas.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Al término del primer trimestre se tiene un avance del 60.49% de la meta anual al atender 1,482 solicitudes administrativas y de logística de  un total de 2,450  programadas.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</si>
  <si>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89.58% de la meta al integrar 43 expedientes de un total de 48 programados.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En lo que va del año se tiene un avance del 57.30% de la meta al integrar 106 expedientes de  un total de 185 programados.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</si>
  <si>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alcanza el 81.25% de la meta al atender 39 requisiciones para eventos de un total de 48 programados.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han atendido 48 requisiciones para eventos de  un total de 185 programados durante todo el año, alcanzando así un 25% de avance; esto debido a que en el primer trimestre no se habia aperturado el sistema OPERGOB, por lo que las áreas apenas estan realizando sus solicitudes programadas.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</si>
  <si>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alcanza un 73.91% de avance en la meta al elaborar 85 solicitudes de pago de 115 programadas en el trimestre.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logra llegar a un 17.97% de avance en la meta al poder elaborar 85 solicitudes de pago en el segundo trimestre del año de un total de 473 programados durante 2023.
esto  debido a que en el primer trimestre aun no se había aperturado el sistema OPERGOB y en consecuencia no se pudo ejercer el presupuesto del primer trimestre 2023, por lo cual no se elaboró ninguna solicitud de pago.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</si>
  <si>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85.07% de la meta al dar atención a 57 siniestros reportados de un total de 67 programados.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han atendido en lo que va del año 105 siniestros reportados de  un total de 264 programados en 2023 para un avance del 39.77%.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</si>
  <si>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Al término del primer trimestre se tiene un logro del 113.09% de la meta al suministrar  1,187,422 litros de combustible de un total de 1,050,000 litros programados.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tiene un alcance de la meta anual del 50.86% al  suministrar 1,983,403 litros de combustible  de  un total de 3,900,000 litros programados en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</si>
  <si>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97.62% de la meta trimestral al dar atención a 41 solicitudes de reparación de vehículos de un total de 42 programados en el primer trimestre..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En lo que va del año se tiene un avance del 54.55% de la meta al  al dar atención a 60 solicitudes de reparación de vehículos   de  un total de 110 programadas durante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</si>
  <si>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88.46% de la meta trimestral al realizar 2,215 operaciones de resguardo y control de bienes de un total de 2,504 operaciones programadas.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tiene un avance anual del 46.97% de la meta al realizar 4,705 operaciones de resguardo y control de bienes de  un total de 10,017 operaciones programadas en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</si>
  <si>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100% de la meta al realizarse las 2 actividades de mantenimiento programadas en el trimestre.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tiene un 37.50% de avance en la meta anual al realizarse 3 actividades de mantenimiento   de  un total de 8 programadas durante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</si>
  <si>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102.68% en el cumplimiento de la meta al realizar la actualización de 727 expedientes de bienes de un total de 708 programados durante este período.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logra un avance del  50.67% de la meta anual al concluir  la actualización de 1,435 expedientes de bienes   de  un total de 2,832 programados durante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</si>
  <si>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79.38% en la meta trimestral al poder regularizar 562 bienes inmuebles de un total de 708 programados.
</t>
    </r>
    <r>
      <rPr>
        <b/>
        <sz val="11"/>
        <rFont val="Calibri"/>
        <family val="2"/>
        <scheme val="minor"/>
      </rPr>
      <t xml:space="preserve">Meta Anual: </t>
    </r>
    <r>
      <rPr>
        <sz val="11"/>
        <rFont val="Calibri"/>
        <family val="2"/>
        <scheme val="minor"/>
      </rPr>
      <t>En el transcurso del primer semestre del año se han regularizado  1,270 bienes inmuebles de un total de 2,832 programados en 2023 ; por lo que se obtiene un avance del 44.84%.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</si>
  <si>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28.36% de la meta al generar 451 claves a bienes muebles de un total de 1,590 programados en el trimestre.
Lo anterior es derivado a que unicamente se adquirieron 451 activos registrados en el sistema patrimonial de bienes muebles y parque vehicular.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han podido generar  1,602 claves a bienes muebles   de  un total de 6,360 programadas en 2023, logrando así un avance del 25.19%.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</si>
  <si>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28.36% de la meta al realizarse 451  registros  y controles de resguardos e inventarios de bienes de 1,590 programados en el trimestre.                                                                             
Lo anterior es derivado a que unicamente se adquirieron 451 activos registrados en el sistema patrimonial de bienes muebles y parque vehicular.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logra un avance del 25.19% de la meta anual al realizarse 1,602  actividades de registro y control de resguardos e inventarios de bienes de  un total de 6,360 programadas.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</si>
  <si>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70.97% de la meta al realizarse 22 auditorias físicas de bienes muebles de 31 programadas durante  el primer trimestre.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avanza a un 43.20% de la meta anual al realizarse 54 auditorias físicas de bienes muebles de  un total de 125 programadas en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</si>
  <si>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capacitaron a 1431 servidores públicos de los 850 que estaban programados capacitar, el porcentaje de cumplimiento fue de 168.35%  ya que se impartieron cursos a los servidores públicos que tienen atención directa con el ciudadano, así como cursos obligatorios de transparencia y de violencia de género.
</t>
    </r>
    <r>
      <rPr>
        <b/>
        <sz val="11"/>
        <rFont val="Calibri"/>
        <family val="2"/>
        <scheme val="minor"/>
      </rPr>
      <t xml:space="preserve">Meta anual: </t>
    </r>
    <r>
      <rPr>
        <sz val="11"/>
        <rFont val="Calibri"/>
        <family val="2"/>
        <scheme val="minor"/>
      </rPr>
      <t>Se han capavitado a 2585 servidores públicos de 2500 que estaban programados capacitar  durante el año logrando un avance del 103.40%.</t>
    </r>
  </si>
  <si>
    <r>
      <rPr>
        <b/>
        <sz val="11"/>
        <rFont val="Calibri"/>
        <family val="2"/>
        <scheme val="minor"/>
      </rPr>
      <t>Meta trimestral:</t>
    </r>
    <r>
      <rPr>
        <sz val="11"/>
        <rFont val="Calibri"/>
        <family val="2"/>
        <scheme val="minor"/>
      </rPr>
      <t xml:space="preserve"> Se impartieron 57 cursos de capacitación a los servidores públicos de los 50 que estaban programados, obteniendo un porcentaje de cumplimiento de 114.00%, esto debido a que se impartieron cursos a los servidores públicos que tienen atención directa con el ciudadano, así como cursos obligatorios de transparencia y de violencia de género.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han impartido un total de 120 cursos para los servidores públicos de los 180 que estaban programados en el año para un avance del 66.67%.</t>
    </r>
  </si>
  <si>
    <r>
      <rPr>
        <b/>
        <sz val="11"/>
        <rFont val="Calibri"/>
        <family val="2"/>
        <scheme val="minor"/>
      </rPr>
      <t>Meta trimestral:</t>
    </r>
    <r>
      <rPr>
        <sz val="11"/>
        <rFont val="Calibri"/>
        <family val="2"/>
        <scheme val="minor"/>
      </rPr>
      <t xml:space="preserve"> En este trimestre se logra el 125.00% de la meta con 5 convenios de colaboración  firmados  de 4 que se tenian programadas; se celebró la firma de convenios de colaboración con la UPQROO, UNIMAAT, Leonardo DaVinci, CIEP y con la UNICEP.
</t>
    </r>
    <r>
      <rPr>
        <b/>
        <sz val="11"/>
        <rFont val="Calibri"/>
        <family val="2"/>
        <scheme val="minor"/>
      </rPr>
      <t xml:space="preserve">Meta anual: </t>
    </r>
    <r>
      <rPr>
        <sz val="11"/>
        <rFont val="Calibri"/>
        <family val="2"/>
        <scheme val="minor"/>
      </rPr>
      <t>Se han firmado 7 convenios de colaboración  de las 10 programadas tieniendo un avance de 70% respecto a la meta anual.</t>
    </r>
  </si>
  <si>
    <r>
      <rPr>
        <b/>
        <sz val="11"/>
        <rFont val="Calibri"/>
        <family val="2"/>
        <scheme val="minor"/>
      </rPr>
      <t>Meta trimestral:</t>
    </r>
    <r>
      <rPr>
        <sz val="11"/>
        <rFont val="Calibri"/>
        <family val="2"/>
        <scheme val="minor"/>
      </rPr>
      <t xml:space="preserve"> Se aplicaron 113 evaluaciones a los servidores públicos de los 120 que se tenian programados, obteniendo una meta del 94.17%, las evaluaciones aplicadas fueron de las y los servidores públicos municipales de las dependencias de la Delegación de Bonfil, Secretaria de Obras Públicas, SIPINNA y la Dirección de Asuntos Religiosos.
</t>
    </r>
    <r>
      <rPr>
        <b/>
        <sz val="11"/>
        <rFont val="Calibri"/>
        <family val="2"/>
        <scheme val="minor"/>
      </rPr>
      <t xml:space="preserve">Meta anual: </t>
    </r>
    <r>
      <rPr>
        <sz val="11"/>
        <rFont val="Calibri"/>
        <family val="2"/>
        <scheme val="minor"/>
      </rPr>
      <t>Se han aplicado un total de 474 evaluaciones a los servidores públicos de los 1200 que se tienen programados en el año para un avance del 39.50%.</t>
    </r>
  </si>
  <si>
    <r>
      <rPr>
        <b/>
        <sz val="11"/>
        <rFont val="Calibri"/>
        <family val="2"/>
        <scheme val="minor"/>
      </rPr>
      <t>Meta Trimestral:</t>
    </r>
    <r>
      <rPr>
        <sz val="11"/>
        <rFont val="Calibri"/>
        <family val="2"/>
        <scheme val="minor"/>
      </rPr>
      <t xml:space="preserve"> Se logra el 105.10% en la meta trimestral al brindar 804 Servicios de sistemas de información de un total de 765 programados.</t>
    </r>
    <r>
      <rPr>
        <b/>
        <sz val="11"/>
        <rFont val="Calibri"/>
        <family val="2"/>
        <scheme val="minor"/>
      </rPr>
      <t xml:space="preserve">
Meta Anual: </t>
    </r>
    <r>
      <rPr>
        <sz val="11"/>
        <rFont val="Calibri"/>
        <family val="2"/>
        <scheme val="minor"/>
      </rPr>
      <t>Se han  realizado un total de 1,621 servicios de sistemas de información de 3,060 programados en el 2023 ; por lo que se obtiene un logro del 52.97%</t>
    </r>
  </si>
  <si>
    <r>
      <rPr>
        <b/>
        <sz val="11"/>
        <rFont val="Calibri"/>
        <family val="2"/>
      </rPr>
      <t xml:space="preserve">Meta Trimestral: </t>
    </r>
    <r>
      <rPr>
        <sz val="11"/>
        <rFont val="Calibri"/>
        <family val="2"/>
      </rPr>
      <t>Se logra el 112.31% en la meta trimestral al desarrollar  73 de 65  Sistemas Informáticos programados.</t>
    </r>
    <r>
      <rPr>
        <b/>
        <sz val="11"/>
        <rFont val="Calibri"/>
        <family val="2"/>
      </rPr>
      <t xml:space="preserve">
Meta Anual: </t>
    </r>
    <r>
      <rPr>
        <sz val="11"/>
        <rFont val="Calibri"/>
        <family val="2"/>
      </rPr>
      <t>Se han desarrollado un total de 150  Sistemas Informáticos de 260 programados en 2023; por lo que se obtiene un avance de un 57.69%.</t>
    </r>
  </si>
  <si>
    <r>
      <rPr>
        <b/>
        <sz val="11"/>
        <rFont val="Calibri"/>
        <family val="2"/>
      </rPr>
      <t xml:space="preserve">Meta Trimestral: </t>
    </r>
    <r>
      <rPr>
        <sz val="11"/>
        <rFont val="Calibri"/>
        <family val="2"/>
      </rPr>
      <t>Se proporcionaron 258 servicios de Telecomunicaciones de un total de 250 programados, logrando así el 103.20% en la meta trimestral.</t>
    </r>
    <r>
      <rPr>
        <b/>
        <sz val="11"/>
        <rFont val="Calibri"/>
        <family val="2"/>
      </rPr>
      <t xml:space="preserve">
Meta Anual: </t>
    </r>
    <r>
      <rPr>
        <sz val="11"/>
        <rFont val="Calibri"/>
        <family val="2"/>
      </rPr>
      <t>Se han realizado 524  servicios de Telecomunicaciones de un total de 1,000  programados en el año ; por lo que se obtiene avance del 52.40%.</t>
    </r>
  </si>
  <si>
    <r>
      <rPr>
        <b/>
        <sz val="11"/>
        <rFont val="Calibri"/>
        <family val="2"/>
      </rPr>
      <t xml:space="preserve">Meta Trimestral: </t>
    </r>
    <r>
      <rPr>
        <sz val="11"/>
        <rFont val="Calibri"/>
        <family val="2"/>
      </rPr>
      <t>Se logra el 105.11% en la meta trimestral al proporcionar 473 servicios de soporte técnico de un total de 450 programados.</t>
    </r>
    <r>
      <rPr>
        <b/>
        <sz val="11"/>
        <rFont val="Calibri"/>
        <family val="2"/>
      </rPr>
      <t xml:space="preserve">
Meta Anual: </t>
    </r>
    <r>
      <rPr>
        <sz val="11"/>
        <rFont val="Calibri"/>
        <family val="2"/>
      </rPr>
      <t xml:space="preserve">Se han  realizado un total de 946 servicios de soporte técnico de un total de 1,800 programados durante el año; por lo que el avance es del 52.56%. 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</si>
  <si>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350.33% en la meta trimestral al realizar 1,051 Servicios de mantenimiento y logística de 300 programados; este incremento sustancial es debido a que las solicitudes de mantenimiento correctivo se han incrementado y tambien a las solicitudes de logística para la realización de las audiencias públicas.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han realizado un total de 1,871 Servicios de mantenimiento y logística de 1,200 programados en todo el año; por lo que se obtiene un logro del 155.92%; de la misma manera el incremento en el logro es por la misma justificación relativa a la meta trimestral ya citada.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</si>
  <si>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>Se logra el 223.33% en la meta trimestral al realizarse 670 servicios de mantenimiento de un total de 300 programados; este incremento sustancial es debido a que las solicitudes de mantenimiento correctivo se han incrementado y tambien a las solicitudes de logística para la realización de las audiencias públicas.</t>
    </r>
    <r>
      <rPr>
        <b/>
        <sz val="11"/>
        <rFont val="Calibri"/>
        <family val="2"/>
        <scheme val="minor"/>
      </rPr>
      <t xml:space="preserve">
Meta Anual: </t>
    </r>
    <r>
      <rPr>
        <sz val="11"/>
        <rFont val="Calibri"/>
        <family val="2"/>
        <scheme val="minor"/>
      </rPr>
      <t>Se han realizado un total de 1,228 servicios de mantenimiento de 1200 programados ; por lo que se obtiene un logro del 102.33%.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</si>
  <si>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En este trimestre se realiza un evento.
</t>
    </r>
    <r>
      <rPr>
        <b/>
        <sz val="11"/>
        <rFont val="Calibri"/>
        <family val="2"/>
        <scheme val="minor"/>
      </rPr>
      <t xml:space="preserve">Meta Anual: </t>
    </r>
    <r>
      <rPr>
        <sz val="11"/>
        <rFont val="Calibri"/>
        <family val="2"/>
        <scheme val="minor"/>
      </rPr>
      <t>En este semestre se alcanza el 50% de la meta anual al realizarse 2  de 4  eventos oficiales programados en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</si>
  <si>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Se logra el 152.40% en la meta trimestral al atender 381 solicitudes de logística de eventos de un total de 250 programados en este trimestre.
</t>
    </r>
    <r>
      <rPr>
        <b/>
        <sz val="11"/>
        <rFont val="Calibri"/>
        <family val="2"/>
        <scheme val="minor"/>
      </rPr>
      <t xml:space="preserve">
Meta Anual:</t>
    </r>
    <r>
      <rPr>
        <sz val="11"/>
        <rFont val="Calibri"/>
        <family val="2"/>
        <scheme val="minor"/>
      </rPr>
      <t xml:space="preserve"> Se han atendido un total de 643 solicitudes de logística de eventos de 1000 programados durante el año ; por lo que se obtiene un logro del 64.30%.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</si>
  <si>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 Se realizaron 74  de 59 eventos civicos -  culturales programados logrando así un 125.42%.
Este incremento se debió a la implementación de un nuevo programa cívico y a la recepción de más solicitudes de la ciudadanía.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realizaron 123 eventos civico - culturales de los 216 programados, obteniendo un avance el 56.94% de acuerdo a lo programado para este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</si>
  <si>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  Se realizaron 16 de  13 eventos civicos programados para así obtener un logro del 123.08% de la meta trimestral programada. El incremento en el logro de la meta se derivó a la implementación del nuevo programa cívico para este año específicamente.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realizaron 26 eventos civicos de los 47 programados, obteniendo un avance el 55.32% de acuerdo a lo programado para este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</si>
  <si>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 Se realizaron  55 participaciones de un total de 40  programadas, logrando así un 137.5% con respecto a lo programado. Este incremento se debió a la implementación de un nuevo programa cívico y a la recepción de más solicitudes de la ciudadanía.                                                                                      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han realizado  90 participaciones programadas, obteniendo un avance del 61.22% de acuerdo a lo programado para este 2023.</t>
    </r>
  </si>
  <si>
    <r>
      <rPr>
        <b/>
        <sz val="11"/>
        <rFont val="Calibri"/>
        <family val="2"/>
        <scheme val="minor"/>
      </rPr>
      <t xml:space="preserve">Meta Trimestral: </t>
    </r>
    <r>
      <rPr>
        <sz val="11"/>
        <rFont val="Calibri"/>
        <family val="2"/>
        <scheme val="minor"/>
      </rPr>
      <t xml:space="preserve"> Se atendieron 3 solicitudes de apoyo a eventos oficiales de un total de 6  programadas, logrando así un 50% respecto a lo programado. Este resultado fué debido a que se recibieron un menor de solicitudes de apoyo por las áreas.
</t>
    </r>
    <r>
      <rPr>
        <b/>
        <sz val="11"/>
        <rFont val="Calibri"/>
        <family val="2"/>
        <scheme val="minor"/>
      </rPr>
      <t>Meta Anual:</t>
    </r>
    <r>
      <rPr>
        <sz val="11"/>
        <rFont val="Calibri"/>
        <family val="2"/>
        <scheme val="minor"/>
      </rPr>
      <t xml:space="preserve"> Se atendieron 7 solicitudes de apoyo a eventos oficiales de 22 programados durante 2023, obteniendo un avance del 31.82%.</t>
    </r>
  </si>
  <si>
    <t xml:space="preserve">    M-PPA 1.04 PROGRAMA DE ADMINISTRACIÓN DE BIENES Y SERVICIOS DEL MUNICIPIO.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</si>
</sst>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4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sz val="12"/>
      <name val="Calibri"/>
      <family val="2"/>
      <scheme val="minor"/>
    </font>
    <font>
      <b/>
      <sz val="12"/>
      <color indexed="8"/>
      <name val="Calibri"/>
      <family val="2"/>
      <scheme val="minor"/>
    </font>
    <font>
      <b/>
      <sz val="12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Arial Nova Cond"/>
      <family val="2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11"/>
      <color theme="1"/>
      <name val="Arial"/>
      <family val="2"/>
    </font>
    <font>
      <sz val="11"/>
      <name val="Calibri"/>
      <family val="2"/>
    </font>
    <font>
      <b/>
      <sz val="1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</fills>
  <borders count="100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hair">
        <color indexed="64"/>
      </left>
      <right style="hair">
        <color indexed="64"/>
      </right>
      <top/>
      <bottom style="dotted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hair">
        <color indexed="64"/>
      </left>
      <right style="hair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 style="dashed">
        <color theme="1"/>
      </bottom>
      <diagonal/>
    </border>
    <border>
      <left style="medium">
        <color theme="1"/>
      </left>
      <right style="dashed">
        <color theme="1"/>
      </right>
      <top style="dashed">
        <color theme="1"/>
      </top>
      <bottom/>
      <diagonal/>
    </border>
    <border>
      <left style="dashed">
        <color theme="1"/>
      </left>
      <right style="dashed">
        <color theme="1"/>
      </right>
      <top style="dashed">
        <color theme="1"/>
      </top>
      <bottom/>
      <diagonal/>
    </border>
    <border>
      <left style="medium">
        <color theme="1"/>
      </left>
      <right style="dashed">
        <color theme="1"/>
      </right>
      <top/>
      <bottom style="dashed">
        <color theme="1"/>
      </bottom>
      <diagonal/>
    </border>
    <border>
      <left style="dashed">
        <color theme="1"/>
      </left>
      <right style="dashed">
        <color theme="1"/>
      </right>
      <top/>
      <bottom style="dashed">
        <color theme="1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dash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ashed">
        <color indexed="64"/>
      </bottom>
      <diagonal/>
    </border>
    <border>
      <left style="medium">
        <color theme="1"/>
      </left>
      <right style="dashed">
        <color theme="1"/>
      </right>
      <top/>
      <bottom/>
      <diagonal/>
    </border>
    <border>
      <left style="dashed">
        <color theme="1"/>
      </left>
      <right style="dashed">
        <color theme="1"/>
      </right>
      <top/>
      <bottom/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hair">
        <color indexed="64"/>
      </right>
      <top style="hair">
        <color indexed="64"/>
      </top>
      <bottom/>
      <diagonal/>
    </border>
    <border>
      <left style="medium">
        <color theme="1"/>
      </left>
      <right style="dashed">
        <color theme="1"/>
      </right>
      <top style="dotted">
        <color theme="1"/>
      </top>
      <bottom/>
      <diagonal/>
    </border>
    <border>
      <left style="dashed">
        <color theme="1"/>
      </left>
      <right style="dashed">
        <color theme="1"/>
      </right>
      <top style="dotted">
        <color theme="1"/>
      </top>
      <bottom/>
      <diagonal/>
    </border>
    <border>
      <left style="dotted">
        <color indexed="64"/>
      </left>
      <right style="dotted">
        <color indexed="64"/>
      </right>
      <top style="dotted">
        <color theme="1"/>
      </top>
      <bottom/>
      <diagonal/>
    </border>
    <border>
      <left style="dashed">
        <color indexed="64"/>
      </left>
      <right style="dashed">
        <color indexed="64"/>
      </right>
      <top style="dotted">
        <color theme="1"/>
      </top>
      <bottom style="dotted">
        <color indexed="64"/>
      </bottom>
      <diagonal/>
    </border>
    <border>
      <left style="medium">
        <color theme="1"/>
      </left>
      <right style="dashed">
        <color theme="1"/>
      </right>
      <top/>
      <bottom style="dotted">
        <color theme="1"/>
      </bottom>
      <diagonal/>
    </border>
    <border>
      <left style="dashed">
        <color theme="1"/>
      </left>
      <right style="dashed">
        <color theme="1"/>
      </right>
      <top/>
      <bottom style="dotted">
        <color theme="1"/>
      </bottom>
      <diagonal/>
    </border>
    <border>
      <left style="dotted">
        <color indexed="64"/>
      </left>
      <right style="dotted">
        <color indexed="64"/>
      </right>
      <top/>
      <bottom style="dotted">
        <color theme="1"/>
      </bottom>
      <diagonal/>
    </border>
    <border>
      <left style="dashed">
        <color indexed="64"/>
      </left>
      <right style="dashed">
        <color indexed="64"/>
      </right>
      <top style="dotted">
        <color indexed="64"/>
      </top>
      <bottom style="dotted">
        <color theme="1"/>
      </bottom>
      <diagonal/>
    </border>
    <border>
      <left style="dashed">
        <color indexed="64"/>
      </left>
      <right style="dashed">
        <color indexed="64"/>
      </right>
      <top/>
      <bottom style="dotted">
        <color indexed="64"/>
      </bottom>
      <diagonal/>
    </border>
    <border>
      <left style="dashed">
        <color indexed="64"/>
      </left>
      <right style="dashed">
        <color indexed="64"/>
      </right>
      <top style="dotted">
        <color indexed="64"/>
      </top>
      <bottom style="dotted">
        <color indexed="64"/>
      </bottom>
      <diagonal/>
    </border>
    <border>
      <left style="dashed">
        <color indexed="64"/>
      </left>
      <right style="dashed">
        <color indexed="64"/>
      </right>
      <top style="dotted">
        <color indexed="64"/>
      </top>
      <bottom/>
      <diagonal/>
    </border>
    <border>
      <left style="dashed">
        <color indexed="64"/>
      </left>
      <right style="dashed">
        <color indexed="64"/>
      </right>
      <top style="dotted">
        <color indexed="64"/>
      </top>
      <bottom style="dashed">
        <color indexed="64"/>
      </bottom>
      <diagonal/>
    </border>
    <border>
      <left style="dotted">
        <color indexed="64"/>
      </left>
      <right style="dotted">
        <color indexed="64"/>
      </right>
      <top style="dashed">
        <color indexed="64"/>
      </top>
      <bottom style="dashed">
        <color indexed="64"/>
      </bottom>
      <diagonal/>
    </border>
    <border>
      <left style="dotted">
        <color indexed="64"/>
      </left>
      <right style="dotted">
        <color indexed="64"/>
      </right>
      <top style="dashed">
        <color indexed="64"/>
      </top>
      <bottom/>
      <diagonal/>
    </border>
    <border>
      <left style="dashed">
        <color indexed="64"/>
      </left>
      <right style="dashed">
        <color indexed="64"/>
      </right>
      <top style="dashed">
        <color indexed="64"/>
      </top>
      <bottom style="dashed">
        <color indexed="64"/>
      </bottom>
      <diagonal/>
    </border>
    <border>
      <left style="medium">
        <color theme="1"/>
      </left>
      <right/>
      <top style="dashed">
        <color theme="1"/>
      </top>
      <bottom/>
      <diagonal/>
    </border>
    <border>
      <left style="dashed">
        <color theme="1"/>
      </left>
      <right style="dotted">
        <color indexed="64"/>
      </right>
      <top style="dashed">
        <color theme="1"/>
      </top>
      <bottom/>
      <diagonal/>
    </border>
    <border>
      <left style="medium">
        <color theme="1"/>
      </left>
      <right/>
      <top/>
      <bottom style="medium">
        <color theme="1"/>
      </bottom>
      <diagonal/>
    </border>
    <border>
      <left style="dashed">
        <color theme="1"/>
      </left>
      <right style="dotted">
        <color indexed="64"/>
      </right>
      <top/>
      <bottom style="medium">
        <color theme="1"/>
      </bottom>
      <diagonal/>
    </border>
    <border>
      <left style="dotted">
        <color indexed="64"/>
      </left>
      <right style="dotted">
        <color indexed="64"/>
      </right>
      <top/>
      <bottom style="medium">
        <color theme="1"/>
      </bottom>
      <diagonal/>
    </border>
    <border>
      <left style="dashed">
        <color indexed="64"/>
      </left>
      <right style="dashed">
        <color indexed="64"/>
      </right>
      <top style="dashed">
        <color indexed="64"/>
      </top>
      <bottom style="medium">
        <color theme="1"/>
      </bottom>
      <diagonal/>
    </border>
    <border>
      <left style="dotted">
        <color indexed="64"/>
      </left>
      <right style="hair">
        <color indexed="64"/>
      </right>
      <top/>
      <bottom style="dashed">
        <color indexed="64"/>
      </bottom>
      <diagonal/>
    </border>
    <border>
      <left style="hair">
        <color indexed="64"/>
      </left>
      <right style="hair">
        <color indexed="64"/>
      </right>
      <top/>
      <bottom style="dashed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dashed">
        <color indexed="64"/>
      </bottom>
      <diagonal/>
    </border>
    <border>
      <left style="dashed">
        <color indexed="64"/>
      </left>
      <right style="hair">
        <color indexed="64"/>
      </right>
      <top style="dashed">
        <color indexed="64"/>
      </top>
      <bottom/>
      <diagonal/>
    </border>
    <border>
      <left style="hair">
        <color indexed="64"/>
      </left>
      <right style="hair">
        <color indexed="64"/>
      </right>
      <top style="dashed">
        <color indexed="64"/>
      </top>
      <bottom/>
      <diagonal/>
    </border>
    <border>
      <left style="hair">
        <color indexed="64"/>
      </left>
      <right style="hair">
        <color indexed="64"/>
      </right>
      <top style="dashed">
        <color indexed="64"/>
      </top>
      <bottom style="hair">
        <color indexed="64"/>
      </bottom>
      <diagonal/>
    </border>
    <border>
      <left style="dashed">
        <color indexed="64"/>
      </left>
      <right style="hair">
        <color indexed="64"/>
      </right>
      <top/>
      <bottom style="medium">
        <color indexed="64"/>
      </bottom>
      <diagonal/>
    </border>
    <border>
      <left/>
      <right/>
      <top style="dotted">
        <color indexed="64"/>
      </top>
      <bottom/>
      <diagonal/>
    </border>
    <border>
      <left style="dashed">
        <color indexed="64"/>
      </left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dash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theme="1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theme="1"/>
      </bottom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/>
      <top/>
      <bottom style="dashed">
        <color indexed="64"/>
      </bottom>
      <diagonal/>
    </border>
    <border>
      <left/>
      <right/>
      <top/>
      <bottom style="dashed">
        <color indexed="64"/>
      </bottom>
      <diagonal/>
    </border>
    <border>
      <left/>
      <right style="medium">
        <color indexed="64"/>
      </right>
      <top/>
      <bottom style="dashed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dashed">
        <color indexed="64"/>
      </top>
      <bottom/>
      <diagonal/>
    </border>
    <border>
      <left/>
      <right/>
      <top style="dashed">
        <color indexed="64"/>
      </top>
      <bottom/>
      <diagonal/>
    </border>
    <border>
      <left/>
      <right style="medium">
        <color indexed="64"/>
      </right>
      <top style="dashed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/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</borders>
  <cellStyleXfs count="2">
    <xf numFmtId="0" fontId="0" fillId="0" borderId="0"/>
    <xf numFmtId="9" fontId="9" fillId="0" borderId="0" applyFont="0" applyFill="0" applyBorder="0" applyAlignment="0" applyProtection="0"/>
  </cellStyleXfs>
  <cellXfs count="216">
    <xf numFmtId="0" fontId="0" fillId="0" borderId="0" xfId="0"/>
    <xf numFmtId="0" fontId="0" fillId="0" borderId="10" xfId="0" applyBorder="1"/>
    <xf numFmtId="0" fontId="0" fillId="0" borderId="1" xfId="0" applyBorder="1"/>
    <xf numFmtId="0" fontId="0" fillId="0" borderId="3" xfId="0" applyBorder="1"/>
    <xf numFmtId="0" fontId="0" fillId="0" borderId="11" xfId="0" applyBorder="1"/>
    <xf numFmtId="0" fontId="0" fillId="0" borderId="4" xfId="0" applyBorder="1"/>
    <xf numFmtId="10" fontId="0" fillId="0" borderId="0" xfId="0" applyNumberFormat="1"/>
    <xf numFmtId="0" fontId="7" fillId="0" borderId="11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8" fillId="2" borderId="2" xfId="0" applyFont="1" applyFill="1" applyBorder="1" applyAlignment="1">
      <alignment horizontal="center" vertical="center" wrapText="1"/>
    </xf>
    <xf numFmtId="10" fontId="0" fillId="3" borderId="24" xfId="0" applyNumberFormat="1" applyFill="1" applyBorder="1" applyAlignment="1">
      <alignment horizontal="center" vertical="center"/>
    </xf>
    <xf numFmtId="2" fontId="0" fillId="3" borderId="20" xfId="0" applyNumberFormat="1" applyFill="1" applyBorder="1" applyAlignment="1">
      <alignment horizontal="center" vertical="center"/>
    </xf>
    <xf numFmtId="10" fontId="0" fillId="3" borderId="30" xfId="0" applyNumberFormat="1" applyFill="1" applyBorder="1" applyAlignment="1">
      <alignment horizontal="center" vertical="center"/>
    </xf>
    <xf numFmtId="1" fontId="0" fillId="0" borderId="1" xfId="0" applyNumberFormat="1" applyBorder="1"/>
    <xf numFmtId="1" fontId="0" fillId="0" borderId="0" xfId="0" applyNumberFormat="1"/>
    <xf numFmtId="0" fontId="18" fillId="0" borderId="0" xfId="0" applyFont="1" applyAlignment="1">
      <alignment horizontal="center" vertical="center" wrapText="1"/>
    </xf>
    <xf numFmtId="0" fontId="18" fillId="0" borderId="0" xfId="0" applyFont="1" applyAlignment="1">
      <alignment horizontal="left" vertical="center" wrapText="1"/>
    </xf>
    <xf numFmtId="3" fontId="18" fillId="0" borderId="0" xfId="0" applyNumberFormat="1" applyFont="1" applyAlignment="1">
      <alignment horizontal="center" vertical="center" wrapText="1"/>
    </xf>
    <xf numFmtId="2" fontId="18" fillId="0" borderId="0" xfId="0" applyNumberFormat="1" applyFont="1" applyAlignment="1">
      <alignment horizontal="center" vertical="center" wrapText="1"/>
    </xf>
    <xf numFmtId="3" fontId="21" fillId="4" borderId="39" xfId="0" applyNumberFormat="1" applyFont="1" applyFill="1" applyBorder="1" applyAlignment="1">
      <alignment horizontal="center" vertical="center" wrapText="1"/>
    </xf>
    <xf numFmtId="0" fontId="0" fillId="5" borderId="0" xfId="0" applyFill="1"/>
    <xf numFmtId="3" fontId="0" fillId="2" borderId="12" xfId="0" applyNumberFormat="1" applyFill="1" applyBorder="1" applyAlignment="1">
      <alignment horizontal="center" vertical="center"/>
    </xf>
    <xf numFmtId="3" fontId="0" fillId="4" borderId="12" xfId="0" applyNumberFormat="1" applyFill="1" applyBorder="1" applyAlignment="1">
      <alignment horizontal="center" vertical="center"/>
    </xf>
    <xf numFmtId="3" fontId="0" fillId="3" borderId="12" xfId="0" applyNumberFormat="1" applyFill="1" applyBorder="1" applyAlignment="1">
      <alignment horizontal="center" vertical="center"/>
    </xf>
    <xf numFmtId="3" fontId="0" fillId="3" borderId="42" xfId="0" applyNumberFormat="1" applyFill="1" applyBorder="1" applyAlignment="1">
      <alignment horizontal="center" vertical="center" wrapText="1"/>
    </xf>
    <xf numFmtId="3" fontId="0" fillId="4" borderId="42" xfId="0" applyNumberFormat="1" applyFill="1" applyBorder="1" applyAlignment="1">
      <alignment horizontal="center" vertical="center" wrapText="1"/>
    </xf>
    <xf numFmtId="3" fontId="0" fillId="3" borderId="74" xfId="0" applyNumberFormat="1" applyFill="1" applyBorder="1" applyAlignment="1">
      <alignment horizontal="center" vertical="center"/>
    </xf>
    <xf numFmtId="3" fontId="0" fillId="3" borderId="14" xfId="0" applyNumberFormat="1" applyFill="1" applyBorder="1" applyAlignment="1">
      <alignment horizontal="center" vertical="center" wrapText="1"/>
    </xf>
    <xf numFmtId="10" fontId="2" fillId="3" borderId="33" xfId="0" applyNumberFormat="1" applyFont="1" applyFill="1" applyBorder="1" applyAlignment="1">
      <alignment horizontal="center" vertical="center" wrapText="1"/>
    </xf>
    <xf numFmtId="3" fontId="0" fillId="3" borderId="27" xfId="0" applyNumberFormat="1" applyFill="1" applyBorder="1" applyAlignment="1">
      <alignment horizontal="center" vertical="center"/>
    </xf>
    <xf numFmtId="3" fontId="0" fillId="3" borderId="19" xfId="0" applyNumberFormat="1" applyFill="1" applyBorder="1" applyAlignment="1">
      <alignment horizontal="center" vertical="center"/>
    </xf>
    <xf numFmtId="10" fontId="2" fillId="3" borderId="32" xfId="0" applyNumberFormat="1" applyFont="1" applyFill="1" applyBorder="1" applyAlignment="1">
      <alignment horizontal="center" vertical="center" wrapText="1"/>
    </xf>
    <xf numFmtId="0" fontId="3" fillId="3" borderId="24" xfId="0" applyFont="1" applyFill="1" applyBorder="1" applyAlignment="1">
      <alignment horizontal="left" vertical="center" wrapText="1"/>
    </xf>
    <xf numFmtId="0" fontId="6" fillId="3" borderId="24" xfId="0" applyFont="1" applyFill="1" applyBorder="1" applyAlignment="1">
      <alignment horizontal="left" vertical="center" wrapText="1"/>
    </xf>
    <xf numFmtId="0" fontId="6" fillId="3" borderId="25" xfId="0" applyFont="1" applyFill="1" applyBorder="1" applyAlignment="1">
      <alignment horizontal="left" vertical="center" wrapText="1"/>
    </xf>
    <xf numFmtId="3" fontId="0" fillId="3" borderId="70" xfId="0" applyNumberFormat="1" applyFill="1" applyBorder="1" applyAlignment="1">
      <alignment horizontal="center" vertical="center"/>
    </xf>
    <xf numFmtId="0" fontId="8" fillId="3" borderId="38" xfId="0" applyFont="1" applyFill="1" applyBorder="1" applyAlignment="1">
      <alignment horizontal="justify" vertical="center" wrapText="1"/>
    </xf>
    <xf numFmtId="0" fontId="13" fillId="3" borderId="40" xfId="0" applyFont="1" applyFill="1" applyBorder="1" applyAlignment="1">
      <alignment horizontal="justify" vertical="center" wrapText="1"/>
    </xf>
    <xf numFmtId="0" fontId="0" fillId="3" borderId="39" xfId="0" applyFill="1" applyBorder="1" applyAlignment="1">
      <alignment horizontal="left" vertical="center" wrapText="1"/>
    </xf>
    <xf numFmtId="0" fontId="11" fillId="3" borderId="41" xfId="0" applyFont="1" applyFill="1" applyBorder="1" applyAlignment="1">
      <alignment horizontal="left" vertical="center" wrapText="1"/>
    </xf>
    <xf numFmtId="0" fontId="0" fillId="3" borderId="35" xfId="0" applyFill="1" applyBorder="1" applyAlignment="1">
      <alignment horizontal="center" vertical="center" wrapText="1"/>
    </xf>
    <xf numFmtId="0" fontId="0" fillId="3" borderId="30" xfId="0" applyFill="1" applyBorder="1" applyAlignment="1">
      <alignment horizontal="center" vertical="center"/>
    </xf>
    <xf numFmtId="0" fontId="0" fillId="3" borderId="24" xfId="0" applyFill="1" applyBorder="1" applyAlignment="1">
      <alignment horizontal="center" vertical="center"/>
    </xf>
    <xf numFmtId="3" fontId="0" fillId="3" borderId="47" xfId="0" applyNumberFormat="1" applyFill="1" applyBorder="1" applyAlignment="1">
      <alignment horizontal="center" vertical="center" wrapText="1"/>
    </xf>
    <xf numFmtId="3" fontId="0" fillId="3" borderId="69" xfId="0" applyNumberFormat="1" applyFill="1" applyBorder="1" applyAlignment="1">
      <alignment horizontal="center" vertical="center" wrapText="1"/>
    </xf>
    <xf numFmtId="3" fontId="0" fillId="3" borderId="27" xfId="0" applyNumberFormat="1" applyFill="1" applyBorder="1" applyAlignment="1">
      <alignment horizontal="center" vertical="center" wrapText="1"/>
    </xf>
    <xf numFmtId="3" fontId="0" fillId="3" borderId="19" xfId="0" applyNumberFormat="1" applyFill="1" applyBorder="1" applyAlignment="1">
      <alignment horizontal="center" vertical="center" wrapText="1"/>
    </xf>
    <xf numFmtId="0" fontId="19" fillId="2" borderId="24" xfId="0" applyFont="1" applyFill="1" applyBorder="1" applyAlignment="1">
      <alignment horizontal="left" vertical="center" wrapText="1"/>
    </xf>
    <xf numFmtId="0" fontId="19" fillId="2" borderId="25" xfId="0" applyFont="1" applyFill="1" applyBorder="1" applyAlignment="1">
      <alignment horizontal="left" vertical="center" wrapText="1"/>
    </xf>
    <xf numFmtId="0" fontId="0" fillId="2" borderId="35" xfId="0" applyFill="1" applyBorder="1" applyAlignment="1">
      <alignment horizontal="left" vertical="center" wrapText="1"/>
    </xf>
    <xf numFmtId="0" fontId="0" fillId="2" borderId="30" xfId="0" applyFill="1" applyBorder="1" applyAlignment="1">
      <alignment horizontal="left" vertical="center"/>
    </xf>
    <xf numFmtId="0" fontId="0" fillId="2" borderId="35" xfId="0" applyFill="1" applyBorder="1" applyAlignment="1">
      <alignment horizontal="center" vertical="center" wrapText="1"/>
    </xf>
    <xf numFmtId="0" fontId="0" fillId="2" borderId="30" xfId="0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3" fontId="0" fillId="2" borderId="36" xfId="0" applyNumberFormat="1" applyFill="1" applyBorder="1" applyAlignment="1">
      <alignment horizontal="center" vertical="center" wrapText="1"/>
    </xf>
    <xf numFmtId="3" fontId="0" fillId="2" borderId="19" xfId="0" applyNumberFormat="1" applyFill="1" applyBorder="1" applyAlignment="1">
      <alignment horizontal="center" vertical="center" wrapText="1"/>
    </xf>
    <xf numFmtId="3" fontId="0" fillId="2" borderId="36" xfId="0" applyNumberFormat="1" applyFill="1" applyBorder="1" applyAlignment="1">
      <alignment horizontal="center" vertical="center"/>
    </xf>
    <xf numFmtId="3" fontId="0" fillId="2" borderId="19" xfId="0" applyNumberFormat="1" applyFill="1" applyBorder="1" applyAlignment="1">
      <alignment horizontal="center" vertical="center"/>
    </xf>
    <xf numFmtId="0" fontId="3" fillId="4" borderId="24" xfId="0" applyFont="1" applyFill="1" applyBorder="1" applyAlignment="1">
      <alignment horizontal="left" vertical="center" wrapText="1"/>
    </xf>
    <xf numFmtId="0" fontId="6" fillId="4" borderId="24" xfId="0" applyFont="1" applyFill="1" applyBorder="1" applyAlignment="1">
      <alignment horizontal="left" vertical="center" wrapText="1"/>
    </xf>
    <xf numFmtId="0" fontId="6" fillId="4" borderId="25" xfId="0" applyFont="1" applyFill="1" applyBorder="1" applyAlignment="1">
      <alignment horizontal="left" vertical="center" wrapText="1"/>
    </xf>
    <xf numFmtId="0" fontId="11" fillId="4" borderId="39" xfId="0" applyFont="1" applyFill="1" applyBorder="1" applyAlignment="1">
      <alignment horizontal="left" vertical="center" wrapText="1"/>
    </xf>
    <xf numFmtId="0" fontId="11" fillId="4" borderId="41" xfId="0" applyFont="1" applyFill="1" applyBorder="1" applyAlignment="1">
      <alignment horizontal="left" vertical="center" wrapText="1"/>
    </xf>
    <xf numFmtId="0" fontId="0" fillId="4" borderId="35" xfId="0" applyFill="1" applyBorder="1" applyAlignment="1">
      <alignment horizontal="center" vertical="center" wrapText="1"/>
    </xf>
    <xf numFmtId="0" fontId="0" fillId="4" borderId="30" xfId="0" applyFill="1" applyBorder="1" applyAlignment="1">
      <alignment horizontal="center" vertical="center"/>
    </xf>
    <xf numFmtId="0" fontId="0" fillId="4" borderId="24" xfId="0" applyFill="1" applyBorder="1" applyAlignment="1">
      <alignment horizontal="center" vertical="center"/>
    </xf>
    <xf numFmtId="3" fontId="0" fillId="4" borderId="27" xfId="0" applyNumberFormat="1" applyFill="1" applyBorder="1" applyAlignment="1">
      <alignment horizontal="center" vertical="center" wrapText="1"/>
    </xf>
    <xf numFmtId="3" fontId="0" fillId="4" borderId="19" xfId="0" applyNumberFormat="1" applyFill="1" applyBorder="1" applyAlignment="1">
      <alignment horizontal="center" vertical="center" wrapText="1"/>
    </xf>
    <xf numFmtId="3" fontId="0" fillId="4" borderId="27" xfId="0" applyNumberFormat="1" applyFill="1" applyBorder="1" applyAlignment="1">
      <alignment horizontal="center" vertical="center"/>
    </xf>
    <xf numFmtId="3" fontId="0" fillId="4" borderId="19" xfId="0" applyNumberFormat="1" applyFill="1" applyBorder="1" applyAlignment="1">
      <alignment horizontal="center" vertical="center"/>
    </xf>
    <xf numFmtId="0" fontId="0" fillId="3" borderId="23" xfId="0" applyFill="1" applyBorder="1" applyAlignment="1">
      <alignment horizontal="left" vertical="top" wrapText="1"/>
    </xf>
    <xf numFmtId="0" fontId="0" fillId="3" borderId="22" xfId="0" applyFill="1" applyBorder="1" applyAlignment="1">
      <alignment horizontal="left" vertical="top" wrapText="1"/>
    </xf>
    <xf numFmtId="0" fontId="0" fillId="3" borderId="24" xfId="0" applyFill="1" applyBorder="1" applyAlignment="1">
      <alignment horizontal="left" vertical="top" wrapText="1"/>
    </xf>
    <xf numFmtId="0" fontId="0" fillId="3" borderId="25" xfId="0" applyFill="1" applyBorder="1" applyAlignment="1">
      <alignment horizontal="left" vertical="top" wrapText="1"/>
    </xf>
    <xf numFmtId="0" fontId="0" fillId="3" borderId="20" xfId="0" applyFill="1" applyBorder="1" applyAlignment="1">
      <alignment horizontal="center" vertical="center"/>
    </xf>
    <xf numFmtId="2" fontId="0" fillId="3" borderId="20" xfId="1" applyNumberFormat="1" applyFont="1" applyFill="1" applyBorder="1" applyAlignment="1">
      <alignment horizontal="center" vertical="center"/>
    </xf>
    <xf numFmtId="10" fontId="0" fillId="3" borderId="30" xfId="0" applyNumberFormat="1" applyFill="1" applyBorder="1" applyAlignment="1">
      <alignment horizontal="center" vertical="center"/>
    </xf>
    <xf numFmtId="10" fontId="0" fillId="3" borderId="24" xfId="0" applyNumberFormat="1" applyFill="1" applyBorder="1" applyAlignment="1">
      <alignment horizontal="center" vertical="center"/>
    </xf>
    <xf numFmtId="10" fontId="5" fillId="3" borderId="96" xfId="0" applyNumberFormat="1" applyFont="1" applyFill="1" applyBorder="1" applyAlignment="1">
      <alignment horizontal="center" vertical="center" wrapText="1"/>
    </xf>
    <xf numFmtId="10" fontId="5" fillId="3" borderId="97" xfId="0" applyNumberFormat="1" applyFont="1" applyFill="1" applyBorder="1" applyAlignment="1">
      <alignment horizontal="center" vertical="center" wrapText="1"/>
    </xf>
    <xf numFmtId="0" fontId="0" fillId="3" borderId="30" xfId="0" applyFill="1" applyBorder="1" applyAlignment="1">
      <alignment horizontal="left" vertical="top" wrapText="1"/>
    </xf>
    <xf numFmtId="0" fontId="0" fillId="3" borderId="31" xfId="0" applyFill="1" applyBorder="1" applyAlignment="1">
      <alignment horizontal="left" vertical="top" wrapText="1"/>
    </xf>
    <xf numFmtId="0" fontId="0" fillId="3" borderId="18" xfId="0" applyFill="1" applyBorder="1" applyAlignment="1">
      <alignment horizontal="left" vertical="center" wrapText="1"/>
    </xf>
    <xf numFmtId="0" fontId="0" fillId="3" borderId="21" xfId="0" applyFill="1" applyBorder="1" applyAlignment="1">
      <alignment horizontal="left" vertical="center" wrapText="1"/>
    </xf>
    <xf numFmtId="10" fontId="5" fillId="3" borderId="32" xfId="0" applyNumberFormat="1" applyFont="1" applyFill="1" applyBorder="1" applyAlignment="1">
      <alignment horizontal="center" vertical="center" wrapText="1"/>
    </xf>
    <xf numFmtId="10" fontId="5" fillId="3" borderId="33" xfId="0" applyNumberFormat="1" applyFont="1" applyFill="1" applyBorder="1" applyAlignment="1">
      <alignment horizontal="center" vertical="center" wrapText="1"/>
    </xf>
    <xf numFmtId="0" fontId="0" fillId="3" borderId="26" xfId="0" applyFill="1" applyBorder="1" applyAlignment="1">
      <alignment horizontal="center" vertical="center" wrapText="1"/>
    </xf>
    <xf numFmtId="0" fontId="0" fillId="3" borderId="20" xfId="0" applyFill="1" applyBorder="1" applyAlignment="1">
      <alignment horizontal="center" vertical="center" wrapText="1"/>
    </xf>
    <xf numFmtId="0" fontId="0" fillId="3" borderId="26" xfId="0" applyFill="1" applyBorder="1" applyAlignment="1">
      <alignment horizontal="center" vertical="center"/>
    </xf>
    <xf numFmtId="0" fontId="0" fillId="3" borderId="29" xfId="0" applyFill="1" applyBorder="1" applyAlignment="1">
      <alignment horizontal="left" vertical="center" wrapText="1"/>
    </xf>
    <xf numFmtId="0" fontId="0" fillId="3" borderId="26" xfId="0" applyFill="1" applyBorder="1" applyAlignment="1">
      <alignment horizontal="left" vertical="center" wrapText="1"/>
    </xf>
    <xf numFmtId="0" fontId="0" fillId="3" borderId="20" xfId="0" applyFill="1" applyBorder="1" applyAlignment="1">
      <alignment horizontal="left" vertical="center" wrapText="1"/>
    </xf>
    <xf numFmtId="2" fontId="0" fillId="3" borderId="20" xfId="0" applyNumberForma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 wrapText="1"/>
    </xf>
    <xf numFmtId="0" fontId="8" fillId="2" borderId="8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center"/>
    </xf>
    <xf numFmtId="0" fontId="7" fillId="0" borderId="4" xfId="0" applyFont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0" fontId="10" fillId="0" borderId="15" xfId="0" applyFont="1" applyBorder="1" applyAlignment="1">
      <alignment horizontal="left" vertical="center"/>
    </xf>
    <xf numFmtId="0" fontId="10" fillId="0" borderId="16" xfId="0" applyFont="1" applyBorder="1" applyAlignment="1">
      <alignment horizontal="left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/>
    </xf>
    <xf numFmtId="0" fontId="8" fillId="2" borderId="2" xfId="0" applyFont="1" applyFill="1" applyBorder="1" applyAlignment="1">
      <alignment horizontal="center" vertical="center"/>
    </xf>
    <xf numFmtId="0" fontId="8" fillId="2" borderId="9" xfId="0" applyFont="1" applyFill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 wrapText="1"/>
    </xf>
    <xf numFmtId="0" fontId="8" fillId="2" borderId="2" xfId="0" applyFont="1" applyFill="1" applyBorder="1" applyAlignment="1">
      <alignment horizontal="center" vertical="center" wrapText="1"/>
    </xf>
    <xf numFmtId="1" fontId="8" fillId="2" borderId="2" xfId="0" applyNumberFormat="1" applyFont="1" applyFill="1" applyBorder="1" applyAlignment="1">
      <alignment horizontal="center" vertical="center" wrapText="1"/>
    </xf>
    <xf numFmtId="0" fontId="10" fillId="2" borderId="17" xfId="0" applyFont="1" applyFill="1" applyBorder="1" applyAlignment="1">
      <alignment horizontal="center" vertical="center"/>
    </xf>
    <xf numFmtId="0" fontId="10" fillId="2" borderId="15" xfId="0" applyFont="1" applyFill="1" applyBorder="1" applyAlignment="1">
      <alignment horizontal="center" vertical="center"/>
    </xf>
    <xf numFmtId="0" fontId="10" fillId="2" borderId="16" xfId="0" applyFont="1" applyFill="1" applyBorder="1" applyAlignment="1">
      <alignment horizontal="center" vertical="center"/>
    </xf>
    <xf numFmtId="3" fontId="0" fillId="4" borderId="73" xfId="0" applyNumberFormat="1" applyFill="1" applyBorder="1" applyAlignment="1">
      <alignment horizontal="center" vertical="center"/>
    </xf>
    <xf numFmtId="3" fontId="0" fillId="4" borderId="70" xfId="0" applyNumberFormat="1" applyFill="1" applyBorder="1" applyAlignment="1">
      <alignment horizontal="center" vertical="center"/>
    </xf>
    <xf numFmtId="0" fontId="13" fillId="3" borderId="38" xfId="0" applyFont="1" applyFill="1" applyBorder="1" applyAlignment="1">
      <alignment horizontal="justify" vertical="center" wrapText="1"/>
    </xf>
    <xf numFmtId="0" fontId="11" fillId="3" borderId="39" xfId="0" applyFont="1" applyFill="1" applyBorder="1" applyAlignment="1">
      <alignment horizontal="left" vertical="center" wrapText="1"/>
    </xf>
    <xf numFmtId="0" fontId="0" fillId="3" borderId="43" xfId="0" applyFill="1" applyBorder="1" applyAlignment="1">
      <alignment horizontal="center" vertical="center"/>
    </xf>
    <xf numFmtId="0" fontId="13" fillId="4" borderId="38" xfId="0" applyFont="1" applyFill="1" applyBorder="1" applyAlignment="1">
      <alignment horizontal="justify" vertical="center" wrapText="1"/>
    </xf>
    <xf numFmtId="0" fontId="13" fillId="4" borderId="40" xfId="0" applyFont="1" applyFill="1" applyBorder="1" applyAlignment="1">
      <alignment horizontal="justify" vertical="center" wrapText="1"/>
    </xf>
    <xf numFmtId="3" fontId="0" fillId="4" borderId="47" xfId="0" applyNumberFormat="1" applyFill="1" applyBorder="1" applyAlignment="1">
      <alignment horizontal="center" vertical="center" wrapText="1"/>
    </xf>
    <xf numFmtId="3" fontId="0" fillId="4" borderId="69" xfId="0" applyNumberFormat="1" applyFill="1" applyBorder="1" applyAlignment="1">
      <alignment horizontal="center" vertical="center" wrapText="1"/>
    </xf>
    <xf numFmtId="0" fontId="0" fillId="2" borderId="34" xfId="0" applyFill="1" applyBorder="1" applyAlignment="1">
      <alignment horizontal="justify" vertical="center" wrapText="1"/>
    </xf>
    <xf numFmtId="0" fontId="0" fillId="2" borderId="37" xfId="0" applyFill="1" applyBorder="1" applyAlignment="1">
      <alignment horizontal="justify" vertical="center" wrapText="1"/>
    </xf>
    <xf numFmtId="0" fontId="14" fillId="3" borderId="39" xfId="0" applyFont="1" applyFill="1" applyBorder="1" applyAlignment="1">
      <alignment horizontal="left" vertical="center" wrapText="1"/>
    </xf>
    <xf numFmtId="0" fontId="13" fillId="3" borderId="44" xfId="0" applyFont="1" applyFill="1" applyBorder="1" applyAlignment="1">
      <alignment horizontal="justify" vertical="center" wrapText="1"/>
    </xf>
    <xf numFmtId="0" fontId="11" fillId="3" borderId="45" xfId="0" applyFont="1" applyFill="1" applyBorder="1" applyAlignment="1">
      <alignment horizontal="left" vertical="center" wrapText="1"/>
    </xf>
    <xf numFmtId="0" fontId="0" fillId="3" borderId="46" xfId="0" applyFill="1" applyBorder="1" applyAlignment="1">
      <alignment horizontal="center" vertical="center"/>
    </xf>
    <xf numFmtId="0" fontId="0" fillId="3" borderId="35" xfId="0" applyFill="1" applyBorder="1" applyAlignment="1">
      <alignment horizontal="center" vertical="center"/>
    </xf>
    <xf numFmtId="0" fontId="8" fillId="3" borderId="44" xfId="0" applyFont="1" applyFill="1" applyBorder="1" applyAlignment="1">
      <alignment horizontal="justify" vertical="center" wrapText="1"/>
    </xf>
    <xf numFmtId="0" fontId="0" fillId="3" borderId="45" xfId="0" applyFill="1" applyBorder="1" applyAlignment="1">
      <alignment horizontal="left" vertical="center" wrapText="1"/>
    </xf>
    <xf numFmtId="0" fontId="0" fillId="3" borderId="46" xfId="0" applyFill="1" applyBorder="1" applyAlignment="1">
      <alignment horizontal="center" vertical="center" wrapText="1"/>
    </xf>
    <xf numFmtId="0" fontId="0" fillId="3" borderId="56" xfId="0" applyFill="1" applyBorder="1" applyAlignment="1">
      <alignment horizontal="center" vertical="center" wrapText="1"/>
    </xf>
    <xf numFmtId="0" fontId="0" fillId="3" borderId="57" xfId="0" applyFill="1" applyBorder="1" applyAlignment="1">
      <alignment horizontal="center" vertical="center" wrapText="1"/>
    </xf>
    <xf numFmtId="0" fontId="8" fillId="4" borderId="48" xfId="0" applyFont="1" applyFill="1" applyBorder="1" applyAlignment="1">
      <alignment horizontal="justify" vertical="center" wrapText="1"/>
    </xf>
    <xf numFmtId="0" fontId="13" fillId="4" borderId="52" xfId="0" applyFont="1" applyFill="1" applyBorder="1" applyAlignment="1">
      <alignment horizontal="justify" vertical="center" wrapText="1"/>
    </xf>
    <xf numFmtId="0" fontId="11" fillId="4" borderId="49" xfId="0" applyFont="1" applyFill="1" applyBorder="1" applyAlignment="1">
      <alignment horizontal="left" vertical="center" wrapText="1"/>
    </xf>
    <xf numFmtId="0" fontId="11" fillId="4" borderId="53" xfId="0" applyFont="1" applyFill="1" applyBorder="1" applyAlignment="1">
      <alignment horizontal="left" vertical="center" wrapText="1"/>
    </xf>
    <xf numFmtId="0" fontId="0" fillId="4" borderId="50" xfId="0" applyFill="1" applyBorder="1" applyAlignment="1">
      <alignment horizontal="center" vertical="center" wrapText="1"/>
    </xf>
    <xf numFmtId="0" fontId="0" fillId="4" borderId="54" xfId="0" applyFill="1" applyBorder="1" applyAlignment="1">
      <alignment horizontal="center" vertical="center"/>
    </xf>
    <xf numFmtId="0" fontId="0" fillId="4" borderId="51" xfId="0" applyFill="1" applyBorder="1" applyAlignment="1">
      <alignment horizontal="center" vertical="center" wrapText="1"/>
    </xf>
    <xf numFmtId="0" fontId="0" fillId="4" borderId="55" xfId="0" applyFill="1" applyBorder="1" applyAlignment="1">
      <alignment horizontal="center" vertical="center" wrapText="1"/>
    </xf>
    <xf numFmtId="0" fontId="0" fillId="3" borderId="58" xfId="0" applyFill="1" applyBorder="1" applyAlignment="1">
      <alignment horizontal="center" vertical="center" wrapText="1"/>
    </xf>
    <xf numFmtId="0" fontId="0" fillId="4" borderId="46" xfId="0" applyFill="1" applyBorder="1" applyAlignment="1">
      <alignment horizontal="center" vertical="center" wrapText="1"/>
    </xf>
    <xf numFmtId="0" fontId="0" fillId="4" borderId="30" xfId="0" applyFill="1" applyBorder="1" applyAlignment="1">
      <alignment horizontal="center" vertical="center" wrapText="1"/>
    </xf>
    <xf numFmtId="0" fontId="0" fillId="3" borderId="59" xfId="0" applyFill="1" applyBorder="1" applyAlignment="1">
      <alignment horizontal="center" vertical="center" wrapText="1"/>
    </xf>
    <xf numFmtId="0" fontId="0" fillId="3" borderId="60" xfId="0" applyFill="1" applyBorder="1" applyAlignment="1">
      <alignment horizontal="center" vertical="center" wrapText="1"/>
    </xf>
    <xf numFmtId="0" fontId="0" fillId="3" borderId="61" xfId="0" applyFill="1" applyBorder="1" applyAlignment="1">
      <alignment horizontal="center" vertical="center" wrapText="1"/>
    </xf>
    <xf numFmtId="0" fontId="0" fillId="3" borderId="24" xfId="0" applyFill="1" applyBorder="1" applyAlignment="1">
      <alignment horizontal="center" vertical="center" wrapText="1"/>
    </xf>
    <xf numFmtId="0" fontId="8" fillId="4" borderId="38" xfId="0" applyFont="1" applyFill="1" applyBorder="1" applyAlignment="1">
      <alignment horizontal="justify" vertical="center" wrapText="1"/>
    </xf>
    <xf numFmtId="0" fontId="0" fillId="4" borderId="62" xfId="0" applyFill="1" applyBorder="1" applyAlignment="1">
      <alignment horizontal="center" vertical="center" wrapText="1"/>
    </xf>
    <xf numFmtId="0" fontId="0" fillId="3" borderId="62" xfId="0" applyFill="1" applyBorder="1" applyAlignment="1">
      <alignment horizontal="center" vertical="center" wrapText="1"/>
    </xf>
    <xf numFmtId="0" fontId="15" fillId="3" borderId="38" xfId="0" applyFont="1" applyFill="1" applyBorder="1" applyAlignment="1">
      <alignment horizontal="justify" vertical="center" wrapText="1"/>
    </xf>
    <xf numFmtId="0" fontId="16" fillId="3" borderId="39" xfId="0" applyFont="1" applyFill="1" applyBorder="1" applyAlignment="1">
      <alignment horizontal="left" vertical="center" wrapText="1"/>
    </xf>
    <xf numFmtId="0" fontId="16" fillId="4" borderId="39" xfId="0" applyFont="1" applyFill="1" applyBorder="1" applyAlignment="1">
      <alignment horizontal="left" vertical="center" wrapText="1"/>
    </xf>
    <xf numFmtId="0" fontId="0" fillId="4" borderId="62" xfId="0" applyFill="1" applyBorder="1" applyAlignment="1">
      <alignment horizontal="center" vertical="center"/>
    </xf>
    <xf numFmtId="0" fontId="0" fillId="3" borderId="62" xfId="0" applyFill="1" applyBorder="1" applyAlignment="1">
      <alignment horizontal="center" vertical="center"/>
    </xf>
    <xf numFmtId="0" fontId="13" fillId="3" borderId="63" xfId="0" applyFont="1" applyFill="1" applyBorder="1" applyAlignment="1">
      <alignment horizontal="justify" vertical="center" wrapText="1"/>
    </xf>
    <xf numFmtId="0" fontId="13" fillId="3" borderId="65" xfId="0" applyFont="1" applyFill="1" applyBorder="1" applyAlignment="1">
      <alignment horizontal="justify" vertical="center" wrapText="1"/>
    </xf>
    <xf numFmtId="0" fontId="0" fillId="3" borderId="64" xfId="0" applyFill="1" applyBorder="1" applyAlignment="1">
      <alignment horizontal="left" vertical="center" wrapText="1"/>
    </xf>
    <xf numFmtId="0" fontId="0" fillId="3" borderId="66" xfId="0" applyFill="1" applyBorder="1" applyAlignment="1">
      <alignment horizontal="left" vertical="center" wrapText="1"/>
    </xf>
    <xf numFmtId="0" fontId="0" fillId="3" borderId="67" xfId="0" applyFill="1" applyBorder="1" applyAlignment="1">
      <alignment horizontal="center" vertical="center"/>
    </xf>
    <xf numFmtId="0" fontId="0" fillId="3" borderId="68" xfId="0" applyFill="1" applyBorder="1" applyAlignment="1">
      <alignment horizontal="center" vertical="center"/>
    </xf>
    <xf numFmtId="3" fontId="0" fillId="3" borderId="72" xfId="0" applyNumberFormat="1" applyFill="1" applyBorder="1" applyAlignment="1">
      <alignment horizontal="center" vertical="center" wrapText="1"/>
    </xf>
    <xf numFmtId="3" fontId="0" fillId="3" borderId="75" xfId="0" applyNumberFormat="1" applyFill="1" applyBorder="1" applyAlignment="1">
      <alignment horizontal="center" vertical="center" wrapText="1"/>
    </xf>
    <xf numFmtId="0" fontId="19" fillId="3" borderId="24" xfId="0" applyFont="1" applyFill="1" applyBorder="1" applyAlignment="1">
      <alignment horizontal="left" vertical="center" wrapText="1"/>
    </xf>
    <xf numFmtId="0" fontId="19" fillId="3" borderId="25" xfId="0" applyFont="1" applyFill="1" applyBorder="1" applyAlignment="1">
      <alignment horizontal="left" vertical="center" wrapText="1"/>
    </xf>
    <xf numFmtId="3" fontId="0" fillId="3" borderId="73" xfId="0" applyNumberFormat="1" applyFill="1" applyBorder="1" applyAlignment="1">
      <alignment horizontal="center" vertical="center"/>
    </xf>
    <xf numFmtId="3" fontId="0" fillId="3" borderId="28" xfId="0" applyNumberFormat="1" applyFill="1" applyBorder="1" applyAlignment="1">
      <alignment horizontal="center" vertical="center"/>
    </xf>
    <xf numFmtId="0" fontId="19" fillId="4" borderId="24" xfId="0" applyFont="1" applyFill="1" applyBorder="1" applyAlignment="1">
      <alignment horizontal="left" vertical="center" wrapText="1"/>
    </xf>
    <xf numFmtId="0" fontId="19" fillId="4" borderId="25" xfId="0" applyFont="1" applyFill="1" applyBorder="1" applyAlignment="1">
      <alignment horizontal="left" vertical="center" wrapText="1"/>
    </xf>
    <xf numFmtId="0" fontId="19" fillId="3" borderId="77" xfId="0" applyFont="1" applyFill="1" applyBorder="1" applyAlignment="1">
      <alignment horizontal="justify" vertical="top" wrapText="1"/>
    </xf>
    <xf numFmtId="0" fontId="19" fillId="3" borderId="76" xfId="0" applyFont="1" applyFill="1" applyBorder="1" applyAlignment="1">
      <alignment horizontal="justify" vertical="top"/>
    </xf>
    <xf numFmtId="0" fontId="19" fillId="3" borderId="78" xfId="0" applyFont="1" applyFill="1" applyBorder="1" applyAlignment="1">
      <alignment horizontal="justify" vertical="top"/>
    </xf>
    <xf numFmtId="0" fontId="19" fillId="3" borderId="79" xfId="0" applyFont="1" applyFill="1" applyBorder="1" applyAlignment="1">
      <alignment horizontal="justify" vertical="top"/>
    </xf>
    <xf numFmtId="0" fontId="19" fillId="3" borderId="80" xfId="0" applyFont="1" applyFill="1" applyBorder="1" applyAlignment="1">
      <alignment horizontal="justify" vertical="top"/>
    </xf>
    <xf numFmtId="0" fontId="19" fillId="3" borderId="81" xfId="0" applyFont="1" applyFill="1" applyBorder="1" applyAlignment="1">
      <alignment horizontal="justify" vertical="top"/>
    </xf>
    <xf numFmtId="0" fontId="19" fillId="3" borderId="12" xfId="0" applyFont="1" applyFill="1" applyBorder="1" applyAlignment="1">
      <alignment horizontal="left" vertical="top" wrapText="1"/>
    </xf>
    <xf numFmtId="0" fontId="19" fillId="3" borderId="13" xfId="0" applyFont="1" applyFill="1" applyBorder="1" applyAlignment="1">
      <alignment horizontal="left" vertical="top" wrapText="1"/>
    </xf>
    <xf numFmtId="0" fontId="19" fillId="3" borderId="42" xfId="0" applyFont="1" applyFill="1" applyBorder="1" applyAlignment="1">
      <alignment horizontal="left" vertical="top" wrapText="1"/>
    </xf>
    <xf numFmtId="0" fontId="19" fillId="3" borderId="71" xfId="0" applyFont="1" applyFill="1" applyBorder="1" applyAlignment="1">
      <alignment horizontal="left" vertical="top" wrapText="1"/>
    </xf>
    <xf numFmtId="0" fontId="19" fillId="4" borderId="12" xfId="0" applyFont="1" applyFill="1" applyBorder="1" applyAlignment="1">
      <alignment horizontal="left" vertical="top" wrapText="1"/>
    </xf>
    <xf numFmtId="0" fontId="19" fillId="4" borderId="13" xfId="0" applyFont="1" applyFill="1" applyBorder="1" applyAlignment="1">
      <alignment horizontal="left" vertical="top" wrapText="1"/>
    </xf>
    <xf numFmtId="0" fontId="19" fillId="4" borderId="42" xfId="0" applyFont="1" applyFill="1" applyBorder="1" applyAlignment="1">
      <alignment horizontal="left" vertical="top" wrapText="1"/>
    </xf>
    <xf numFmtId="0" fontId="19" fillId="4" borderId="71" xfId="0" applyFont="1" applyFill="1" applyBorder="1" applyAlignment="1">
      <alignment horizontal="left" vertical="top" wrapText="1"/>
    </xf>
    <xf numFmtId="0" fontId="22" fillId="3" borderId="94" xfId="0" applyFont="1" applyFill="1" applyBorder="1" applyAlignment="1">
      <alignment vertical="top" wrapText="1"/>
    </xf>
    <xf numFmtId="0" fontId="19" fillId="3" borderId="84" xfId="0" applyFont="1" applyFill="1" applyBorder="1" applyAlignment="1">
      <alignment vertical="top" wrapText="1"/>
    </xf>
    <xf numFmtId="0" fontId="19" fillId="3" borderId="85" xfId="0" applyFont="1" applyFill="1" applyBorder="1" applyAlignment="1">
      <alignment vertical="top" wrapText="1"/>
    </xf>
    <xf numFmtId="0" fontId="19" fillId="3" borderId="95" xfId="0" applyFont="1" applyFill="1" applyBorder="1" applyAlignment="1">
      <alignment vertical="top" wrapText="1"/>
    </xf>
    <xf numFmtId="0" fontId="19" fillId="3" borderId="89" xfId="0" applyFont="1" applyFill="1" applyBorder="1" applyAlignment="1">
      <alignment vertical="top" wrapText="1"/>
    </xf>
    <xf numFmtId="0" fontId="19" fillId="3" borderId="90" xfId="0" applyFont="1" applyFill="1" applyBorder="1" applyAlignment="1">
      <alignment vertical="top" wrapText="1"/>
    </xf>
    <xf numFmtId="0" fontId="19" fillId="4" borderId="91" xfId="0" applyFont="1" applyFill="1" applyBorder="1" applyAlignment="1">
      <alignment horizontal="left" vertical="top" wrapText="1"/>
    </xf>
    <xf numFmtId="0" fontId="19" fillId="4" borderId="92" xfId="0" applyFont="1" applyFill="1" applyBorder="1" applyAlignment="1">
      <alignment horizontal="left" vertical="top" wrapText="1"/>
    </xf>
    <xf numFmtId="0" fontId="19" fillId="4" borderId="93" xfId="0" applyFont="1" applyFill="1" applyBorder="1" applyAlignment="1">
      <alignment horizontal="left" vertical="top" wrapText="1"/>
    </xf>
    <xf numFmtId="0" fontId="19" fillId="4" borderId="86" xfId="0" applyFont="1" applyFill="1" applyBorder="1" applyAlignment="1">
      <alignment horizontal="left" vertical="top" wrapText="1"/>
    </xf>
    <xf numFmtId="0" fontId="19" fillId="4" borderId="87" xfId="0" applyFont="1" applyFill="1" applyBorder="1" applyAlignment="1">
      <alignment horizontal="left" vertical="top" wrapText="1"/>
    </xf>
    <xf numFmtId="0" fontId="19" fillId="4" borderId="88" xfId="0" applyFont="1" applyFill="1" applyBorder="1" applyAlignment="1">
      <alignment horizontal="left" vertical="top" wrapText="1"/>
    </xf>
    <xf numFmtId="0" fontId="22" fillId="3" borderId="94" xfId="0" applyFont="1" applyFill="1" applyBorder="1" applyAlignment="1">
      <alignment horizontal="left" vertical="top" wrapText="1"/>
    </xf>
    <xf numFmtId="0" fontId="19" fillId="3" borderId="84" xfId="0" applyFont="1" applyFill="1" applyBorder="1" applyAlignment="1">
      <alignment horizontal="left" vertical="top" wrapText="1"/>
    </xf>
    <xf numFmtId="0" fontId="19" fillId="3" borderId="85" xfId="0" applyFont="1" applyFill="1" applyBorder="1" applyAlignment="1">
      <alignment horizontal="left" vertical="top" wrapText="1"/>
    </xf>
    <xf numFmtId="0" fontId="19" fillId="3" borderId="95" xfId="0" applyFont="1" applyFill="1" applyBorder="1" applyAlignment="1">
      <alignment horizontal="left" vertical="top" wrapText="1"/>
    </xf>
    <xf numFmtId="0" fontId="19" fillId="3" borderId="89" xfId="0" applyFont="1" applyFill="1" applyBorder="1" applyAlignment="1">
      <alignment horizontal="left" vertical="top" wrapText="1"/>
    </xf>
    <xf numFmtId="0" fontId="19" fillId="3" borderId="90" xfId="0" applyFont="1" applyFill="1" applyBorder="1" applyAlignment="1">
      <alignment horizontal="left" vertical="top" wrapText="1"/>
    </xf>
    <xf numFmtId="0" fontId="4" fillId="3" borderId="12" xfId="0" applyFont="1" applyFill="1" applyBorder="1" applyAlignment="1">
      <alignment horizontal="left" vertical="top" wrapText="1"/>
    </xf>
    <xf numFmtId="0" fontId="6" fillId="3" borderId="12" xfId="0" applyFont="1" applyFill="1" applyBorder="1" applyAlignment="1">
      <alignment horizontal="left" vertical="top" wrapText="1"/>
    </xf>
    <xf numFmtId="0" fontId="6" fillId="3" borderId="13" xfId="0" applyFont="1" applyFill="1" applyBorder="1" applyAlignment="1">
      <alignment horizontal="left" vertical="top" wrapText="1"/>
    </xf>
    <xf numFmtId="0" fontId="6" fillId="3" borderId="42" xfId="0" applyFont="1" applyFill="1" applyBorder="1" applyAlignment="1">
      <alignment horizontal="left" vertical="top" wrapText="1"/>
    </xf>
    <xf numFmtId="0" fontId="6" fillId="3" borderId="71" xfId="0" applyFont="1" applyFill="1" applyBorder="1" applyAlignment="1">
      <alignment horizontal="left" vertical="top" wrapText="1"/>
    </xf>
    <xf numFmtId="10" fontId="2" fillId="3" borderId="98" xfId="0" applyNumberFormat="1" applyFont="1" applyFill="1" applyBorder="1" applyAlignment="1">
      <alignment horizontal="center" vertical="center" wrapText="1"/>
    </xf>
    <xf numFmtId="10" fontId="2" fillId="3" borderId="99" xfId="0" applyNumberFormat="1" applyFont="1" applyFill="1" applyBorder="1" applyAlignment="1">
      <alignment horizontal="center" vertical="center" wrapText="1"/>
    </xf>
    <xf numFmtId="0" fontId="6" fillId="3" borderId="82" xfId="0" applyFont="1" applyFill="1" applyBorder="1" applyAlignment="1">
      <alignment horizontal="left" vertical="top" wrapText="1"/>
    </xf>
    <xf numFmtId="0" fontId="6" fillId="3" borderId="83" xfId="0" applyFont="1" applyFill="1" applyBorder="1" applyAlignment="1">
      <alignment horizontal="left" vertical="top" wrapText="1"/>
    </xf>
    <xf numFmtId="0" fontId="4" fillId="4" borderId="12" xfId="0" applyFont="1" applyFill="1" applyBorder="1" applyAlignment="1">
      <alignment horizontal="left" vertical="top" wrapText="1"/>
    </xf>
    <xf numFmtId="0" fontId="6" fillId="4" borderId="12" xfId="0" applyFont="1" applyFill="1" applyBorder="1" applyAlignment="1">
      <alignment horizontal="left" vertical="top" wrapText="1"/>
    </xf>
    <xf numFmtId="0" fontId="6" fillId="4" borderId="13" xfId="0" applyFont="1" applyFill="1" applyBorder="1" applyAlignment="1">
      <alignment horizontal="left" vertical="top" wrapText="1"/>
    </xf>
    <xf numFmtId="0" fontId="6" fillId="4" borderId="42" xfId="0" applyFont="1" applyFill="1" applyBorder="1" applyAlignment="1">
      <alignment horizontal="left" vertical="top" wrapText="1"/>
    </xf>
    <xf numFmtId="0" fontId="6" fillId="4" borderId="71" xfId="0" applyFont="1" applyFill="1" applyBorder="1" applyAlignment="1">
      <alignment horizontal="left" vertical="top" wrapText="1"/>
    </xf>
  </cellXfs>
  <cellStyles count="2">
    <cellStyle name="Normal" xfId="0" builtinId="0"/>
    <cellStyle name="Porcentaje" xfId="1" builtinId="5"/>
  </cellStyles>
  <dxfs count="8">
    <dxf>
      <font>
        <color rgb="FF9C5700"/>
      </font>
      <fill>
        <patternFill>
          <bgColor rgb="FFFFEB9C"/>
        </patternFill>
      </fill>
    </dxf>
    <dxf>
      <numFmt numFmtId="14" formatCode="0.00%"/>
      <fill>
        <patternFill>
          <bgColor rgb="FFFFFF00"/>
        </patternFill>
      </fill>
    </dxf>
    <dxf>
      <numFmt numFmtId="14" formatCode="0.00%"/>
      <fill>
        <patternFill>
          <bgColor rgb="FF00B050"/>
        </patternFill>
      </fill>
    </dxf>
    <dxf>
      <numFmt numFmtId="14" formatCode="0.00%"/>
      <fill>
        <patternFill>
          <bgColor rgb="FFFF0000"/>
        </patternFill>
      </fill>
    </dxf>
    <dxf>
      <numFmt numFmtId="14" formatCode="0.00%"/>
      <fill>
        <patternFill>
          <bgColor theme="0"/>
        </patternFill>
      </fill>
    </dxf>
    <dxf>
      <numFmt numFmtId="14" formatCode="0.00%"/>
      <fill>
        <patternFill>
          <bgColor rgb="FFFF0000"/>
        </patternFill>
      </fill>
    </dxf>
    <dxf>
      <numFmt numFmtId="14" formatCode="0.00%"/>
      <fill>
        <patternFill>
          <bgColor rgb="FFFFFF00"/>
        </patternFill>
      </fill>
    </dxf>
    <dxf>
      <numFmt numFmtId="14" formatCode="0.00%"/>
      <fill>
        <patternFill>
          <bgColor rgb="FF00B05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479652</xdr:colOff>
      <xdr:row>2</xdr:row>
      <xdr:rowOff>196101</xdr:rowOff>
    </xdr:from>
    <xdr:to>
      <xdr:col>2</xdr:col>
      <xdr:colOff>1400402</xdr:colOff>
      <xdr:row>7</xdr:row>
      <xdr:rowOff>61004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66938" y="604315"/>
          <a:ext cx="920750" cy="967082"/>
        </a:xfrm>
        <a:prstGeom prst="rect">
          <a:avLst/>
        </a:prstGeom>
      </xdr:spPr>
    </xdr:pic>
    <xdr:clientData/>
  </xdr:twoCellAnchor>
  <xdr:twoCellAnchor editAs="oneCell">
    <xdr:from>
      <xdr:col>15</xdr:col>
      <xdr:colOff>1600201</xdr:colOff>
      <xdr:row>2</xdr:row>
      <xdr:rowOff>76201</xdr:rowOff>
    </xdr:from>
    <xdr:to>
      <xdr:col>16</xdr:col>
      <xdr:colOff>2318739</xdr:colOff>
      <xdr:row>7</xdr:row>
      <xdr:rowOff>133350</xdr:rowOff>
    </xdr:to>
    <xdr:pic>
      <xdr:nvPicPr>
        <xdr:cNvPr id="8" name="Imagen 2">
          <a:extLst>
            <a:ext uri="{FF2B5EF4-FFF2-40B4-BE49-F238E27FC236}">
              <a16:creationId xmlns:a16="http://schemas.microsoft.com/office/drawing/2014/main" id="{6CDD588C-0651-4316-A76B-8F223EF54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07551" y="495301"/>
          <a:ext cx="264258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14</xdr:col>
      <xdr:colOff>1828343</xdr:colOff>
      <xdr:row>100</xdr:row>
      <xdr:rowOff>140075</xdr:rowOff>
    </xdr:from>
    <xdr:ext cx="4534395" cy="843821"/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51EA0132-FA72-478B-AB18-168C336F67CB}"/>
            </a:ext>
          </a:extLst>
        </xdr:cNvPr>
        <xdr:cNvSpPr txBox="1"/>
      </xdr:nvSpPr>
      <xdr:spPr>
        <a:xfrm>
          <a:off x="19235281" y="53194325"/>
          <a:ext cx="4534395" cy="84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Autorizó</a:t>
          </a:r>
        </a:p>
        <a:p>
          <a:pPr algn="ctr"/>
          <a:r>
            <a:rPr lang="es-MX" sz="1200" baseline="0"/>
            <a:t>Lic. Nora Viviana Espinoza Hernandez</a:t>
          </a:r>
          <a:endParaRPr lang="es-MX" sz="1200"/>
        </a:p>
        <a:p>
          <a:pPr algn="ctr"/>
          <a:r>
            <a:rPr lang="es-MX" sz="1200" baseline="0"/>
            <a:t> Oficial Mayor</a:t>
          </a:r>
          <a:endParaRPr lang="es-MX" sz="1200"/>
        </a:p>
      </xdr:txBody>
    </xdr:sp>
    <xdr:clientData/>
  </xdr:oneCellAnchor>
  <xdr:oneCellAnchor>
    <xdr:from>
      <xdr:col>8</xdr:col>
      <xdr:colOff>159544</xdr:colOff>
      <xdr:row>100</xdr:row>
      <xdr:rowOff>117373</xdr:rowOff>
    </xdr:from>
    <xdr:ext cx="3635025" cy="960662"/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F5CDD209-C24D-4867-92DD-A9CBB5E80CC2}"/>
            </a:ext>
          </a:extLst>
        </xdr:cNvPr>
        <xdr:cNvSpPr txBox="1"/>
      </xdr:nvSpPr>
      <xdr:spPr>
        <a:xfrm>
          <a:off x="10184607" y="53171623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Revisó</a:t>
          </a:r>
        </a:p>
        <a:p>
          <a:pPr algn="ctr"/>
          <a:r>
            <a:rPr lang="es-MX" sz="1200"/>
            <a:t>M.C. Enrique Eduardo Encalada Sánchez</a:t>
          </a:r>
        </a:p>
        <a:p>
          <a:pPr algn="ctr"/>
          <a:r>
            <a:rPr lang="es-MX" sz="1200"/>
            <a:t>Director de Planeación de la DGPM</a:t>
          </a:r>
        </a:p>
      </xdr:txBody>
    </xdr:sp>
    <xdr:clientData/>
  </xdr:oneCellAnchor>
  <xdr:oneCellAnchor>
    <xdr:from>
      <xdr:col>2</xdr:col>
      <xdr:colOff>224118</xdr:colOff>
      <xdr:row>98</xdr:row>
      <xdr:rowOff>4763</xdr:rowOff>
    </xdr:from>
    <xdr:ext cx="5607050" cy="2011965"/>
    <xdr:sp macro="" textlink="">
      <xdr:nvSpPr>
        <xdr:cNvPr id="17" name="CuadroTexto 16">
          <a:extLst>
            <a:ext uri="{FF2B5EF4-FFF2-40B4-BE49-F238E27FC236}">
              <a16:creationId xmlns:a16="http://schemas.microsoft.com/office/drawing/2014/main" id="{1407EAA5-4EB1-42C4-A3DD-A8AE32B64F8E}"/>
            </a:ext>
          </a:extLst>
        </xdr:cNvPr>
        <xdr:cNvSpPr txBox="1"/>
      </xdr:nvSpPr>
      <xdr:spPr>
        <a:xfrm>
          <a:off x="941294" y="54532587"/>
          <a:ext cx="5607050" cy="2011965"/>
        </a:xfrm>
        <a:prstGeom prst="rect">
          <a:avLst/>
        </a:prstGeom>
        <a:noFill/>
        <a:ln>
          <a:noFill/>
        </a:ln>
        <a:effectLst/>
      </xdr:spPr>
      <xdr:txBody>
        <a:bodyPr vertOverflow="clip" horzOverflow="clip" wrap="square" rtlCol="0" anchor="ctr">
          <a:noAutofit/>
        </a:bodyPr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MX" sz="1200" b="0" i="0" u="none" strike="noStrike" kern="0" cap="none" spc="0" normalizeH="0" baseline="0" noProof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_______________                                                  _________________</a:t>
          </a:r>
          <a:r>
            <a:rPr kumimoji="0" lang="es-MX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MX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 </a:t>
          </a:r>
          <a:r>
            <a:rPr kumimoji="0" lang="es-MX" sz="12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</a:t>
          </a:r>
          <a:r>
            <a:rPr kumimoji="0" lang="es-MX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Elaboró</a:t>
          </a:r>
          <a:r>
            <a:rPr kumimoji="0" lang="es-MX" sz="12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                                                                                                                                         </a:t>
          </a:r>
          <a:r>
            <a:rPr kumimoji="0" lang="es-MX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Juan Ramón Góngora Canto                                 Leydi Elizabeth Castro López</a:t>
          </a:r>
          <a:r>
            <a:rPr kumimoji="0" lang="es-MX" sz="12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                       </a:t>
          </a:r>
          <a:r>
            <a:rPr kumimoji="0" lang="es-MX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Auxiliar Administrativo                                             Asistente Administrativo</a:t>
          </a:r>
          <a:endParaRPr kumimoji="0" lang="es-MX" sz="12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 panose="020F0502020204030204"/>
            <a:ea typeface="+mn-ea"/>
            <a:cs typeface="+mn-cs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C3:S104"/>
  <sheetViews>
    <sheetView tabSelected="1" view="pageBreakPreview" topLeftCell="A2" zoomScale="43" zoomScaleNormal="66" zoomScaleSheetLayoutView="30" workbookViewId="0">
      <selection activeCell="H15" sqref="H15:H16"/>
    </sheetView>
  </sheetViews>
  <sheetFormatPr baseColWidth="10" defaultColWidth="11" defaultRowHeight="15.6" x14ac:dyDescent="0.3"/>
  <cols>
    <col min="1" max="1" width="1.3984375" customWidth="1"/>
    <col min="2" max="2" width="4.69921875" customWidth="1"/>
    <col min="3" max="3" width="33.59765625" customWidth="1"/>
    <col min="4" max="4" width="33" customWidth="1"/>
    <col min="5" max="5" width="15.09765625" customWidth="1"/>
    <col min="6" max="6" width="18" customWidth="1"/>
    <col min="7" max="7" width="16" style="14" customWidth="1"/>
    <col min="8" max="8" width="15.59765625" customWidth="1"/>
    <col min="9" max="12" width="12.09765625" customWidth="1"/>
    <col min="13" max="14" width="24" customWidth="1"/>
    <col min="15" max="16" width="25.19921875" customWidth="1"/>
    <col min="17" max="17" width="41.19921875" customWidth="1"/>
    <col min="18" max="18" width="3.5" customWidth="1"/>
  </cols>
  <sheetData>
    <row r="3" spans="3:18" x14ac:dyDescent="0.3">
      <c r="C3" s="1"/>
      <c r="D3" s="2"/>
      <c r="E3" s="2"/>
      <c r="F3" s="2"/>
      <c r="G3" s="13"/>
      <c r="H3" s="2"/>
      <c r="I3" s="2"/>
      <c r="J3" s="2"/>
      <c r="K3" s="2"/>
      <c r="L3" s="2"/>
      <c r="M3" s="2"/>
      <c r="N3" s="2"/>
      <c r="O3" s="2"/>
      <c r="P3" s="2"/>
      <c r="Q3" s="3"/>
    </row>
    <row r="4" spans="3:18" ht="17.399999999999999" x14ac:dyDescent="0.3">
      <c r="C4" s="4"/>
      <c r="D4" s="95" t="s">
        <v>0</v>
      </c>
      <c r="E4" s="95"/>
      <c r="F4" s="95"/>
      <c r="G4" s="95"/>
      <c r="H4" s="95"/>
      <c r="I4" s="95"/>
      <c r="J4" s="95"/>
      <c r="K4" s="95"/>
      <c r="L4" s="95"/>
      <c r="M4" s="95"/>
      <c r="N4" s="95"/>
      <c r="O4" s="95"/>
      <c r="P4" s="95"/>
      <c r="Q4" s="96"/>
    </row>
    <row r="5" spans="3:18" ht="17.399999999999999" x14ac:dyDescent="0.3">
      <c r="C5" s="4"/>
      <c r="D5" s="95" t="s">
        <v>1</v>
      </c>
      <c r="E5" s="95"/>
      <c r="F5" s="95"/>
      <c r="G5" s="95"/>
      <c r="H5" s="95"/>
      <c r="I5" s="95"/>
      <c r="J5" s="95"/>
      <c r="K5" s="95"/>
      <c r="L5" s="95"/>
      <c r="M5" s="95"/>
      <c r="N5" s="95"/>
      <c r="O5" s="95"/>
      <c r="P5" s="95"/>
      <c r="Q5" s="96"/>
    </row>
    <row r="6" spans="3:18" ht="17.399999999999999" x14ac:dyDescent="0.3">
      <c r="C6" s="4"/>
      <c r="D6" s="97" t="s">
        <v>111</v>
      </c>
      <c r="E6" s="97"/>
      <c r="F6" s="97"/>
      <c r="G6" s="97"/>
      <c r="H6" s="97"/>
      <c r="I6" s="97"/>
      <c r="J6" s="97"/>
      <c r="K6" s="97"/>
      <c r="L6" s="97"/>
      <c r="M6" s="97"/>
      <c r="N6" s="97"/>
      <c r="O6" s="97"/>
      <c r="P6" s="97"/>
      <c r="Q6" s="98"/>
      <c r="R6" s="7"/>
    </row>
    <row r="7" spans="3:18" x14ac:dyDescent="0.3">
      <c r="C7" s="4"/>
      <c r="Q7" s="5"/>
    </row>
    <row r="8" spans="3:18" ht="16.2" thickBot="1" x14ac:dyDescent="0.35">
      <c r="C8" s="4"/>
      <c r="Q8" s="5"/>
    </row>
    <row r="9" spans="3:18" ht="39" customHeight="1" thickBot="1" x14ac:dyDescent="0.35">
      <c r="C9" s="109" t="s">
        <v>25</v>
      </c>
      <c r="D9" s="110"/>
      <c r="E9" s="111"/>
      <c r="F9" s="99" t="s">
        <v>151</v>
      </c>
      <c r="G9" s="100"/>
      <c r="H9" s="100"/>
      <c r="I9" s="100"/>
      <c r="J9" s="100"/>
      <c r="K9" s="100"/>
      <c r="L9" s="100"/>
      <c r="M9" s="100"/>
      <c r="N9" s="100"/>
      <c r="O9" s="100"/>
      <c r="P9" s="100"/>
      <c r="Q9" s="101"/>
      <c r="R9" s="8"/>
    </row>
    <row r="10" spans="3:18" ht="27.9" customHeight="1" x14ac:dyDescent="0.3">
      <c r="C10" s="93" t="s">
        <v>2</v>
      </c>
      <c r="D10" s="106" t="s">
        <v>3</v>
      </c>
      <c r="E10" s="106" t="s">
        <v>23</v>
      </c>
      <c r="F10" s="106" t="s">
        <v>4</v>
      </c>
      <c r="G10" s="102" t="s">
        <v>5</v>
      </c>
      <c r="H10" s="102"/>
      <c r="I10" s="102"/>
      <c r="J10" s="102"/>
      <c r="K10" s="102"/>
      <c r="L10" s="102"/>
      <c r="M10" s="102"/>
      <c r="N10" s="102"/>
      <c r="O10" s="102" t="s">
        <v>6</v>
      </c>
      <c r="P10" s="102"/>
      <c r="Q10" s="103"/>
    </row>
    <row r="11" spans="3:18" ht="32.1" customHeight="1" x14ac:dyDescent="0.3">
      <c r="C11" s="94"/>
      <c r="D11" s="107"/>
      <c r="E11" s="107"/>
      <c r="F11" s="107"/>
      <c r="G11" s="108" t="s">
        <v>7</v>
      </c>
      <c r="H11" s="107" t="s">
        <v>8</v>
      </c>
      <c r="I11" s="104" t="s">
        <v>9</v>
      </c>
      <c r="J11" s="104"/>
      <c r="K11" s="104"/>
      <c r="L11" s="104"/>
      <c r="M11" s="104" t="s">
        <v>10</v>
      </c>
      <c r="N11" s="104"/>
      <c r="O11" s="104"/>
      <c r="P11" s="104"/>
      <c r="Q11" s="105"/>
    </row>
    <row r="12" spans="3:18" ht="31.2" x14ac:dyDescent="0.3">
      <c r="C12" s="94"/>
      <c r="D12" s="107"/>
      <c r="E12" s="107"/>
      <c r="F12" s="107"/>
      <c r="G12" s="108"/>
      <c r="H12" s="107"/>
      <c r="I12" s="9" t="s">
        <v>11</v>
      </c>
      <c r="J12" s="9" t="s">
        <v>12</v>
      </c>
      <c r="K12" s="9" t="s">
        <v>13</v>
      </c>
      <c r="L12" s="9" t="s">
        <v>14</v>
      </c>
      <c r="M12" s="9" t="s">
        <v>15</v>
      </c>
      <c r="N12" s="9" t="s">
        <v>16</v>
      </c>
      <c r="O12" s="104"/>
      <c r="P12" s="104"/>
      <c r="Q12" s="105"/>
    </row>
    <row r="13" spans="3:18" ht="90.75" customHeight="1" x14ac:dyDescent="0.3">
      <c r="C13" s="82" t="s">
        <v>107</v>
      </c>
      <c r="D13" s="89" t="s">
        <v>21</v>
      </c>
      <c r="E13" s="86" t="s">
        <v>24</v>
      </c>
      <c r="F13" s="88" t="s">
        <v>22</v>
      </c>
      <c r="G13" s="76">
        <v>0.37009999999999998</v>
      </c>
      <c r="H13" s="41" t="s">
        <v>17</v>
      </c>
      <c r="I13" s="12">
        <v>0.34699999999999998</v>
      </c>
      <c r="J13" s="12">
        <v>0.34699999999999998</v>
      </c>
      <c r="K13" s="12" t="s">
        <v>18</v>
      </c>
      <c r="L13" s="12" t="s">
        <v>18</v>
      </c>
      <c r="M13" s="84">
        <f t="shared" ref="M13:M15" si="0">IFERROR(J13/J14,"ND")</f>
        <v>0.93758443663874624</v>
      </c>
      <c r="N13" s="78">
        <f>((I13/I14)+(J13/J14))/2</f>
        <v>0.93758443663874624</v>
      </c>
      <c r="O13" s="80" t="s">
        <v>26</v>
      </c>
      <c r="P13" s="80"/>
      <c r="Q13" s="81"/>
    </row>
    <row r="14" spans="3:18" ht="90.75" customHeight="1" x14ac:dyDescent="0.3">
      <c r="C14" s="82"/>
      <c r="D14" s="90"/>
      <c r="E14" s="87"/>
      <c r="F14" s="74"/>
      <c r="G14" s="77"/>
      <c r="H14" s="42"/>
      <c r="I14" s="10">
        <v>0.37009999999999998</v>
      </c>
      <c r="J14" s="10">
        <v>0.37009999999999998</v>
      </c>
      <c r="K14" s="10">
        <v>0.37009999999999998</v>
      </c>
      <c r="L14" s="10">
        <v>0.37009999999999998</v>
      </c>
      <c r="M14" s="84"/>
      <c r="N14" s="79"/>
      <c r="O14" s="72"/>
      <c r="P14" s="72"/>
      <c r="Q14" s="73"/>
    </row>
    <row r="15" spans="3:18" ht="75" customHeight="1" x14ac:dyDescent="0.3">
      <c r="C15" s="82"/>
      <c r="D15" s="91" t="s">
        <v>19</v>
      </c>
      <c r="E15" s="87" t="s">
        <v>24</v>
      </c>
      <c r="F15" s="74" t="s">
        <v>22</v>
      </c>
      <c r="G15" s="75">
        <v>70.5</v>
      </c>
      <c r="H15" s="74" t="s">
        <v>17</v>
      </c>
      <c r="I15" s="11">
        <v>59</v>
      </c>
      <c r="J15" s="11">
        <v>59</v>
      </c>
      <c r="K15" s="11" t="s">
        <v>18</v>
      </c>
      <c r="L15" s="11" t="s">
        <v>18</v>
      </c>
      <c r="M15" s="84">
        <f t="shared" si="0"/>
        <v>0.83687943262411346</v>
      </c>
      <c r="N15" s="85">
        <f t="shared" ref="N15" si="1">((I15/I16)+(J15/J16))/2</f>
        <v>0.83687943262411346</v>
      </c>
      <c r="O15" s="70" t="s">
        <v>27</v>
      </c>
      <c r="P15" s="70"/>
      <c r="Q15" s="71"/>
    </row>
    <row r="16" spans="3:18" ht="75" customHeight="1" x14ac:dyDescent="0.3">
      <c r="C16" s="82"/>
      <c r="D16" s="91"/>
      <c r="E16" s="87"/>
      <c r="F16" s="74"/>
      <c r="G16" s="75"/>
      <c r="H16" s="74"/>
      <c r="I16" s="11">
        <v>70.5</v>
      </c>
      <c r="J16" s="11">
        <v>70.5</v>
      </c>
      <c r="K16" s="11">
        <v>70.5</v>
      </c>
      <c r="L16" s="11">
        <v>70.5</v>
      </c>
      <c r="M16" s="84"/>
      <c r="N16" s="85"/>
      <c r="O16" s="72"/>
      <c r="P16" s="72"/>
      <c r="Q16" s="73"/>
    </row>
    <row r="17" spans="3:19" ht="90.75" customHeight="1" x14ac:dyDescent="0.3">
      <c r="C17" s="82"/>
      <c r="D17" s="91" t="s">
        <v>20</v>
      </c>
      <c r="E17" s="87" t="s">
        <v>24</v>
      </c>
      <c r="F17" s="74" t="s">
        <v>22</v>
      </c>
      <c r="G17" s="92">
        <v>5.8</v>
      </c>
      <c r="H17" s="74" t="s">
        <v>17</v>
      </c>
      <c r="I17" s="11">
        <v>5</v>
      </c>
      <c r="J17" s="11">
        <v>5</v>
      </c>
      <c r="K17" s="11" t="s">
        <v>18</v>
      </c>
      <c r="L17" s="11" t="s">
        <v>18</v>
      </c>
      <c r="M17" s="84">
        <f t="shared" ref="M17" si="2">IFERROR(J17/J18,"ND")</f>
        <v>0.86206896551724144</v>
      </c>
      <c r="N17" s="85">
        <f t="shared" ref="N17" si="3">((I17/I18)+(J17/J18))/2</f>
        <v>0.86206896551724144</v>
      </c>
      <c r="O17" s="70" t="s">
        <v>28</v>
      </c>
      <c r="P17" s="70"/>
      <c r="Q17" s="71"/>
    </row>
    <row r="18" spans="3:19" ht="90.75" customHeight="1" x14ac:dyDescent="0.3">
      <c r="C18" s="83"/>
      <c r="D18" s="91"/>
      <c r="E18" s="87"/>
      <c r="F18" s="74"/>
      <c r="G18" s="92"/>
      <c r="H18" s="74"/>
      <c r="I18" s="11">
        <v>5.8</v>
      </c>
      <c r="J18" s="11">
        <v>5.8</v>
      </c>
      <c r="K18" s="11">
        <v>5.8</v>
      </c>
      <c r="L18" s="11">
        <v>5.8</v>
      </c>
      <c r="M18" s="84"/>
      <c r="N18" s="85"/>
      <c r="O18" s="72"/>
      <c r="P18" s="72"/>
      <c r="Q18" s="73"/>
      <c r="R18" s="6"/>
    </row>
    <row r="19" spans="3:19" ht="47.25" customHeight="1" x14ac:dyDescent="0.3">
      <c r="C19" s="121" t="s">
        <v>32</v>
      </c>
      <c r="D19" s="49" t="s">
        <v>33</v>
      </c>
      <c r="E19" s="51" t="s">
        <v>24</v>
      </c>
      <c r="F19" s="53" t="s">
        <v>29</v>
      </c>
      <c r="G19" s="54">
        <f>I20+J20+K20+L20</f>
        <v>3957257</v>
      </c>
      <c r="H19" s="56">
        <f>SUM(I19:J19)</f>
        <v>2015082.7379999999</v>
      </c>
      <c r="I19" s="21">
        <v>810993</v>
      </c>
      <c r="J19" s="21">
        <v>1204089.7379999999</v>
      </c>
      <c r="K19" s="21" t="s">
        <v>18</v>
      </c>
      <c r="L19" s="21" t="s">
        <v>18</v>
      </c>
      <c r="M19" s="31">
        <f t="shared" ref="M19" si="4">IFERROR(J19/J20,"ND")</f>
        <v>1.1304446597511892</v>
      </c>
      <c r="N19" s="28">
        <f t="shared" ref="N19" si="5">IFERROR(((I19+J19)/G19),"ND")</f>
        <v>0.5092119965925892</v>
      </c>
      <c r="O19" s="47" t="s">
        <v>116</v>
      </c>
      <c r="P19" s="47"/>
      <c r="Q19" s="48"/>
    </row>
    <row r="20" spans="3:19" ht="47.25" customHeight="1" x14ac:dyDescent="0.3">
      <c r="C20" s="122"/>
      <c r="D20" s="50"/>
      <c r="E20" s="52"/>
      <c r="F20" s="52"/>
      <c r="G20" s="55"/>
      <c r="H20" s="57"/>
      <c r="I20" s="21">
        <v>863616</v>
      </c>
      <c r="J20" s="21">
        <v>1065147</v>
      </c>
      <c r="K20" s="21">
        <v>1115175</v>
      </c>
      <c r="L20" s="21">
        <v>913319</v>
      </c>
      <c r="M20" s="31"/>
      <c r="N20" s="28"/>
      <c r="O20" s="47"/>
      <c r="P20" s="47"/>
      <c r="Q20" s="48"/>
    </row>
    <row r="21" spans="3:19" ht="39.9" customHeight="1" x14ac:dyDescent="0.3">
      <c r="C21" s="117" t="s">
        <v>34</v>
      </c>
      <c r="D21" s="61" t="s">
        <v>35</v>
      </c>
      <c r="E21" s="63" t="s">
        <v>24</v>
      </c>
      <c r="F21" s="65" t="s">
        <v>29</v>
      </c>
      <c r="G21" s="66">
        <f t="shared" ref="G21" si="6">I22+J22+K22+L22</f>
        <v>5260</v>
      </c>
      <c r="H21" s="68">
        <f>SUM(I21:J21)</f>
        <v>2901</v>
      </c>
      <c r="I21" s="22">
        <v>1443</v>
      </c>
      <c r="J21" s="22">
        <v>1458</v>
      </c>
      <c r="K21" s="22" t="s">
        <v>18</v>
      </c>
      <c r="L21" s="22" t="s">
        <v>18</v>
      </c>
      <c r="M21" s="31">
        <f t="shared" ref="M21" si="7">IFERROR(J21/J22,"ND")</f>
        <v>1.08</v>
      </c>
      <c r="N21" s="28">
        <f t="shared" ref="N21" si="8">IFERROR(((I21+J21)/G21),"ND")</f>
        <v>0.55152091254752855</v>
      </c>
      <c r="O21" s="58" t="s">
        <v>117</v>
      </c>
      <c r="P21" s="59"/>
      <c r="Q21" s="60"/>
    </row>
    <row r="22" spans="3:19" ht="39.9" customHeight="1" x14ac:dyDescent="0.3">
      <c r="C22" s="118"/>
      <c r="D22" s="62"/>
      <c r="E22" s="64"/>
      <c r="F22" s="65"/>
      <c r="G22" s="67"/>
      <c r="H22" s="69"/>
      <c r="I22" s="22">
        <v>1280</v>
      </c>
      <c r="J22" s="22">
        <v>1350</v>
      </c>
      <c r="K22" s="22">
        <v>1340</v>
      </c>
      <c r="L22" s="22">
        <v>1290</v>
      </c>
      <c r="M22" s="31"/>
      <c r="N22" s="28"/>
      <c r="O22" s="59"/>
      <c r="P22" s="59"/>
      <c r="Q22" s="60"/>
    </row>
    <row r="23" spans="3:19" ht="38.25" customHeight="1" x14ac:dyDescent="0.3">
      <c r="C23" s="36" t="s">
        <v>36</v>
      </c>
      <c r="D23" s="38" t="s">
        <v>37</v>
      </c>
      <c r="E23" s="40" t="s">
        <v>24</v>
      </c>
      <c r="F23" s="42" t="s">
        <v>29</v>
      </c>
      <c r="G23" s="45">
        <f t="shared" ref="G23" si="9">I24+J24+K24+L24</f>
        <v>3</v>
      </c>
      <c r="H23" s="29" t="s">
        <v>30</v>
      </c>
      <c r="I23" s="23">
        <v>0</v>
      </c>
      <c r="J23" s="23">
        <v>1</v>
      </c>
      <c r="K23" s="23" t="s">
        <v>18</v>
      </c>
      <c r="L23" s="23" t="s">
        <v>18</v>
      </c>
      <c r="M23" s="31">
        <f t="shared" ref="M23" si="10">IFERROR(J23/J24,"ND")</f>
        <v>1</v>
      </c>
      <c r="N23" s="28">
        <f t="shared" ref="N23" si="11">IFERROR(((I23+J23)/G23),"ND")</f>
        <v>0.33333333333333331</v>
      </c>
      <c r="O23" s="32" t="s">
        <v>118</v>
      </c>
      <c r="P23" s="33"/>
      <c r="Q23" s="34"/>
    </row>
    <row r="24" spans="3:19" ht="41.25" customHeight="1" x14ac:dyDescent="0.3">
      <c r="C24" s="37"/>
      <c r="D24" s="39"/>
      <c r="E24" s="41"/>
      <c r="F24" s="42"/>
      <c r="G24" s="46"/>
      <c r="H24" s="30"/>
      <c r="I24" s="23">
        <v>0</v>
      </c>
      <c r="J24" s="23">
        <v>1</v>
      </c>
      <c r="K24" s="23">
        <v>2</v>
      </c>
      <c r="L24" s="23">
        <v>0</v>
      </c>
      <c r="M24" s="31"/>
      <c r="N24" s="28"/>
      <c r="O24" s="33"/>
      <c r="P24" s="33"/>
      <c r="Q24" s="34"/>
    </row>
    <row r="25" spans="3:19" ht="46.5" customHeight="1" x14ac:dyDescent="0.3">
      <c r="C25" s="36" t="s">
        <v>38</v>
      </c>
      <c r="D25" s="38" t="s">
        <v>39</v>
      </c>
      <c r="E25" s="40" t="s">
        <v>24</v>
      </c>
      <c r="F25" s="42" t="s">
        <v>29</v>
      </c>
      <c r="G25" s="43">
        <f t="shared" ref="G25:G27" si="12">I26+J26+K26+L26</f>
        <v>70</v>
      </c>
      <c r="H25" s="29" t="s">
        <v>30</v>
      </c>
      <c r="I25" s="23">
        <v>17</v>
      </c>
      <c r="J25" s="23">
        <v>18</v>
      </c>
      <c r="K25" s="23" t="s">
        <v>18</v>
      </c>
      <c r="L25" s="23" t="s">
        <v>18</v>
      </c>
      <c r="M25" s="31">
        <f t="shared" ref="M25" si="13">IFERROR(J25/J26,"ND")</f>
        <v>1</v>
      </c>
      <c r="N25" s="28">
        <f t="shared" ref="N25" si="14">IFERROR(((I25+J25)/G25),"ND")</f>
        <v>0.5</v>
      </c>
      <c r="O25" s="32" t="s">
        <v>119</v>
      </c>
      <c r="P25" s="33"/>
      <c r="Q25" s="34"/>
    </row>
    <row r="26" spans="3:19" ht="54" customHeight="1" x14ac:dyDescent="0.3">
      <c r="C26" s="37"/>
      <c r="D26" s="39"/>
      <c r="E26" s="41"/>
      <c r="F26" s="42"/>
      <c r="G26" s="44"/>
      <c r="H26" s="35"/>
      <c r="I26" s="24">
        <v>17</v>
      </c>
      <c r="J26" s="24">
        <v>18</v>
      </c>
      <c r="K26" s="24">
        <v>19</v>
      </c>
      <c r="L26" s="24">
        <v>16</v>
      </c>
      <c r="M26" s="31"/>
      <c r="N26" s="28"/>
      <c r="O26" s="33"/>
      <c r="P26" s="33"/>
      <c r="Q26" s="34"/>
    </row>
    <row r="27" spans="3:19" ht="39.9" customHeight="1" x14ac:dyDescent="0.3">
      <c r="C27" s="117" t="s">
        <v>40</v>
      </c>
      <c r="D27" s="61" t="s">
        <v>41</v>
      </c>
      <c r="E27" s="63" t="s">
        <v>24</v>
      </c>
      <c r="F27" s="65" t="s">
        <v>29</v>
      </c>
      <c r="G27" s="119">
        <f t="shared" si="12"/>
        <v>3903667</v>
      </c>
      <c r="H27" s="112" t="s">
        <v>30</v>
      </c>
      <c r="I27" s="22">
        <v>796878</v>
      </c>
      <c r="J27" s="22">
        <v>1188411</v>
      </c>
      <c r="K27" s="22" t="s">
        <v>18</v>
      </c>
      <c r="L27" s="22" t="s">
        <v>18</v>
      </c>
      <c r="M27" s="31">
        <f t="shared" ref="M27" si="15">IFERROR(J27/J28,"ND")</f>
        <v>1.1307807586361107</v>
      </c>
      <c r="N27" s="28">
        <f t="shared" ref="N27" si="16">IFERROR(((I27+J27)/G27),"ND")</f>
        <v>0.50857027507725427</v>
      </c>
      <c r="O27" s="168" t="s">
        <v>120</v>
      </c>
      <c r="P27" s="168"/>
      <c r="Q27" s="169"/>
      <c r="S27" s="14"/>
    </row>
    <row r="28" spans="3:19" ht="39.9" customHeight="1" x14ac:dyDescent="0.3">
      <c r="C28" s="118"/>
      <c r="D28" s="62"/>
      <c r="E28" s="64"/>
      <c r="F28" s="65"/>
      <c r="G28" s="120"/>
      <c r="H28" s="113"/>
      <c r="I28" s="25">
        <v>850819</v>
      </c>
      <c r="J28" s="25">
        <v>1050965</v>
      </c>
      <c r="K28" s="25">
        <v>1100954</v>
      </c>
      <c r="L28" s="25">
        <v>900929</v>
      </c>
      <c r="M28" s="31"/>
      <c r="N28" s="28"/>
      <c r="O28" s="168"/>
      <c r="P28" s="168"/>
      <c r="Q28" s="169"/>
    </row>
    <row r="29" spans="3:19" ht="39.9" customHeight="1" x14ac:dyDescent="0.3">
      <c r="C29" s="114" t="s">
        <v>42</v>
      </c>
      <c r="D29" s="115" t="s">
        <v>43</v>
      </c>
      <c r="E29" s="40" t="s">
        <v>24</v>
      </c>
      <c r="F29" s="42" t="s">
        <v>29</v>
      </c>
      <c r="G29" s="43">
        <f t="shared" ref="G29" si="17">I30+J30+K30+L30</f>
        <v>2450</v>
      </c>
      <c r="H29" s="29" t="s">
        <v>30</v>
      </c>
      <c r="I29" s="23">
        <v>758</v>
      </c>
      <c r="J29" s="23">
        <v>724</v>
      </c>
      <c r="K29" s="23" t="s">
        <v>18</v>
      </c>
      <c r="L29" s="23" t="s">
        <v>18</v>
      </c>
      <c r="M29" s="31">
        <f t="shared" ref="M29" si="18">IFERROR(J29/J30,"ND")</f>
        <v>1.1224806201550388</v>
      </c>
      <c r="N29" s="28">
        <f t="shared" ref="N29" si="19">IFERROR(((I29+J29)/G29),"ND")</f>
        <v>0.60489795918367351</v>
      </c>
      <c r="O29" s="164" t="s">
        <v>121</v>
      </c>
      <c r="P29" s="164"/>
      <c r="Q29" s="165"/>
    </row>
    <row r="30" spans="3:19" ht="39.9" customHeight="1" x14ac:dyDescent="0.3">
      <c r="C30" s="37"/>
      <c r="D30" s="39"/>
      <c r="E30" s="41"/>
      <c r="F30" s="116"/>
      <c r="G30" s="44"/>
      <c r="H30" s="35"/>
      <c r="I30" s="24">
        <v>580</v>
      </c>
      <c r="J30" s="24">
        <v>645</v>
      </c>
      <c r="K30" s="24">
        <v>625</v>
      </c>
      <c r="L30" s="24">
        <v>600</v>
      </c>
      <c r="M30" s="31"/>
      <c r="N30" s="28"/>
      <c r="O30" s="164"/>
      <c r="P30" s="164"/>
      <c r="Q30" s="165"/>
    </row>
    <row r="31" spans="3:19" ht="39.9" customHeight="1" x14ac:dyDescent="0.3">
      <c r="C31" s="114" t="s">
        <v>44</v>
      </c>
      <c r="D31" s="115" t="s">
        <v>45</v>
      </c>
      <c r="E31" s="40" t="s">
        <v>24</v>
      </c>
      <c r="F31" s="42" t="s">
        <v>29</v>
      </c>
      <c r="G31" s="43">
        <f t="shared" ref="G31" si="20">I32+J32+K32+L32</f>
        <v>185</v>
      </c>
      <c r="H31" s="29" t="s">
        <v>30</v>
      </c>
      <c r="I31" s="23">
        <v>63</v>
      </c>
      <c r="J31" s="23">
        <v>43</v>
      </c>
      <c r="K31" s="23" t="s">
        <v>18</v>
      </c>
      <c r="L31" s="23" t="s">
        <v>18</v>
      </c>
      <c r="M31" s="31">
        <f t="shared" ref="M31" si="21">IFERROR(J31/J32,"ND")</f>
        <v>0.89583333333333337</v>
      </c>
      <c r="N31" s="28">
        <f t="shared" ref="N31" si="22">IFERROR(((I31+J31)/G31),"ND")</f>
        <v>0.572972972972973</v>
      </c>
      <c r="O31" s="164" t="s">
        <v>122</v>
      </c>
      <c r="P31" s="164"/>
      <c r="Q31" s="165"/>
    </row>
    <row r="32" spans="3:19" ht="39.9" customHeight="1" x14ac:dyDescent="0.3">
      <c r="C32" s="37"/>
      <c r="D32" s="39"/>
      <c r="E32" s="41"/>
      <c r="F32" s="116"/>
      <c r="G32" s="44"/>
      <c r="H32" s="35"/>
      <c r="I32" s="24">
        <v>46</v>
      </c>
      <c r="J32" s="24">
        <v>48</v>
      </c>
      <c r="K32" s="24">
        <v>44</v>
      </c>
      <c r="L32" s="24">
        <v>47</v>
      </c>
      <c r="M32" s="31"/>
      <c r="N32" s="28"/>
      <c r="O32" s="164"/>
      <c r="P32" s="164"/>
      <c r="Q32" s="165"/>
    </row>
    <row r="33" spans="3:17" ht="53.25" customHeight="1" x14ac:dyDescent="0.3">
      <c r="C33" s="114" t="s">
        <v>46</v>
      </c>
      <c r="D33" s="115" t="s">
        <v>47</v>
      </c>
      <c r="E33" s="40" t="s">
        <v>24</v>
      </c>
      <c r="F33" s="42" t="s">
        <v>29</v>
      </c>
      <c r="G33" s="43">
        <f t="shared" ref="G33" si="23">I34+J34+K34+L34</f>
        <v>185</v>
      </c>
      <c r="H33" s="29" t="s">
        <v>30</v>
      </c>
      <c r="I33" s="23">
        <v>9</v>
      </c>
      <c r="J33" s="23">
        <v>39</v>
      </c>
      <c r="K33" s="23" t="s">
        <v>18</v>
      </c>
      <c r="L33" s="23" t="s">
        <v>18</v>
      </c>
      <c r="M33" s="31">
        <f t="shared" ref="M33" si="24">IFERROR(J33/J34,"ND")</f>
        <v>0.8125</v>
      </c>
      <c r="N33" s="28">
        <f t="shared" ref="N33" si="25">IFERROR(((I33+J33)/G33),"ND")</f>
        <v>0.25945945945945947</v>
      </c>
      <c r="O33" s="164" t="s">
        <v>123</v>
      </c>
      <c r="P33" s="164"/>
      <c r="Q33" s="165"/>
    </row>
    <row r="34" spans="3:17" ht="53.25" customHeight="1" x14ac:dyDescent="0.3">
      <c r="C34" s="37"/>
      <c r="D34" s="39"/>
      <c r="E34" s="41"/>
      <c r="F34" s="116"/>
      <c r="G34" s="44"/>
      <c r="H34" s="35"/>
      <c r="I34" s="24">
        <v>46</v>
      </c>
      <c r="J34" s="24">
        <v>48</v>
      </c>
      <c r="K34" s="24">
        <v>44</v>
      </c>
      <c r="L34" s="24">
        <v>47</v>
      </c>
      <c r="M34" s="31"/>
      <c r="N34" s="28"/>
      <c r="O34" s="164"/>
      <c r="P34" s="164"/>
      <c r="Q34" s="165"/>
    </row>
    <row r="35" spans="3:17" ht="52.2" customHeight="1" x14ac:dyDescent="0.3">
      <c r="C35" s="114" t="s">
        <v>48</v>
      </c>
      <c r="D35" s="115" t="s">
        <v>49</v>
      </c>
      <c r="E35" s="40" t="s">
        <v>24</v>
      </c>
      <c r="F35" s="42" t="s">
        <v>29</v>
      </c>
      <c r="G35" s="43">
        <f t="shared" ref="G35" si="26">I36+J36+K36+L36</f>
        <v>473</v>
      </c>
      <c r="H35" s="29" t="s">
        <v>30</v>
      </c>
      <c r="I35" s="23">
        <v>0</v>
      </c>
      <c r="J35" s="23">
        <v>85</v>
      </c>
      <c r="K35" s="23" t="s">
        <v>18</v>
      </c>
      <c r="L35" s="23" t="s">
        <v>18</v>
      </c>
      <c r="M35" s="31">
        <f t="shared" ref="M35" si="27">IFERROR(J35/J36,"ND")</f>
        <v>0.73913043478260865</v>
      </c>
      <c r="N35" s="28">
        <f t="shared" ref="N35" si="28">IFERROR(((I35+J35)/G35),"ND")</f>
        <v>0.17970401691331925</v>
      </c>
      <c r="O35" s="164" t="s">
        <v>124</v>
      </c>
      <c r="P35" s="164"/>
      <c r="Q35" s="165"/>
    </row>
    <row r="36" spans="3:17" ht="52.2" customHeight="1" x14ac:dyDescent="0.3">
      <c r="C36" s="37"/>
      <c r="D36" s="39"/>
      <c r="E36" s="41"/>
      <c r="F36" s="116"/>
      <c r="G36" s="44"/>
      <c r="H36" s="35"/>
      <c r="I36" s="24">
        <v>65</v>
      </c>
      <c r="J36" s="24">
        <v>115</v>
      </c>
      <c r="K36" s="24">
        <v>145</v>
      </c>
      <c r="L36" s="24">
        <v>148</v>
      </c>
      <c r="M36" s="31"/>
      <c r="N36" s="28"/>
      <c r="O36" s="164"/>
      <c r="P36" s="164"/>
      <c r="Q36" s="165"/>
    </row>
    <row r="37" spans="3:17" ht="39.9" customHeight="1" x14ac:dyDescent="0.3">
      <c r="C37" s="114" t="s">
        <v>50</v>
      </c>
      <c r="D37" s="123" t="s">
        <v>51</v>
      </c>
      <c r="E37" s="40" t="s">
        <v>24</v>
      </c>
      <c r="F37" s="42" t="s">
        <v>29</v>
      </c>
      <c r="G37" s="43">
        <f t="shared" ref="G37" si="29">I38+J38+K38+L38</f>
        <v>264</v>
      </c>
      <c r="H37" s="29" t="s">
        <v>30</v>
      </c>
      <c r="I37" s="23">
        <v>48</v>
      </c>
      <c r="J37" s="23">
        <v>57</v>
      </c>
      <c r="K37" s="23" t="s">
        <v>18</v>
      </c>
      <c r="L37" s="23" t="s">
        <v>18</v>
      </c>
      <c r="M37" s="31">
        <f t="shared" ref="M37" si="30">IFERROR(J37/J38,"ND")</f>
        <v>0.85074626865671643</v>
      </c>
      <c r="N37" s="28">
        <f t="shared" ref="N37" si="31">IFERROR(((I37+J37)/G37),"ND")</f>
        <v>0.39772727272727271</v>
      </c>
      <c r="O37" s="164" t="s">
        <v>125</v>
      </c>
      <c r="P37" s="164"/>
      <c r="Q37" s="165"/>
    </row>
    <row r="38" spans="3:17" ht="39.9" customHeight="1" x14ac:dyDescent="0.3">
      <c r="C38" s="37"/>
      <c r="D38" s="39"/>
      <c r="E38" s="41"/>
      <c r="F38" s="116"/>
      <c r="G38" s="44"/>
      <c r="H38" s="35"/>
      <c r="I38" s="24">
        <v>59</v>
      </c>
      <c r="J38" s="24">
        <v>67</v>
      </c>
      <c r="K38" s="24">
        <v>68</v>
      </c>
      <c r="L38" s="24">
        <v>70</v>
      </c>
      <c r="M38" s="31"/>
      <c r="N38" s="28"/>
      <c r="O38" s="164"/>
      <c r="P38" s="164"/>
      <c r="Q38" s="165"/>
    </row>
    <row r="39" spans="3:17" ht="46.5" customHeight="1" x14ac:dyDescent="0.3">
      <c r="C39" s="114" t="s">
        <v>108</v>
      </c>
      <c r="D39" s="115" t="s">
        <v>109</v>
      </c>
      <c r="E39" s="40" t="s">
        <v>24</v>
      </c>
      <c r="F39" s="42" t="s">
        <v>29</v>
      </c>
      <c r="G39" s="43">
        <f t="shared" ref="G39" si="32">I40+J40+K40+L40</f>
        <v>3900000</v>
      </c>
      <c r="H39" s="29" t="s">
        <v>30</v>
      </c>
      <c r="I39" s="23">
        <v>795981</v>
      </c>
      <c r="J39" s="23">
        <v>1187422</v>
      </c>
      <c r="K39" s="23" t="s">
        <v>18</v>
      </c>
      <c r="L39" s="23" t="s">
        <v>18</v>
      </c>
      <c r="M39" s="31">
        <f t="shared" ref="M39" si="33">IFERROR(J39/J40,"ND")</f>
        <v>1.1308780952380952</v>
      </c>
      <c r="N39" s="28">
        <f t="shared" ref="N39" si="34">IFERROR(((I39+J39)/G39),"ND")</f>
        <v>0.50856487179487175</v>
      </c>
      <c r="O39" s="164" t="s">
        <v>126</v>
      </c>
      <c r="P39" s="164"/>
      <c r="Q39" s="165"/>
    </row>
    <row r="40" spans="3:17" ht="61.5" customHeight="1" x14ac:dyDescent="0.3">
      <c r="C40" s="37"/>
      <c r="D40" s="39"/>
      <c r="E40" s="41"/>
      <c r="F40" s="116"/>
      <c r="G40" s="44"/>
      <c r="H40" s="35"/>
      <c r="I40" s="24">
        <v>850000</v>
      </c>
      <c r="J40" s="24">
        <v>1050000</v>
      </c>
      <c r="K40" s="24">
        <v>1100000</v>
      </c>
      <c r="L40" s="24">
        <v>900000</v>
      </c>
      <c r="M40" s="31"/>
      <c r="N40" s="28"/>
      <c r="O40" s="164"/>
      <c r="P40" s="164"/>
      <c r="Q40" s="165"/>
    </row>
    <row r="41" spans="3:17" ht="39.9" customHeight="1" x14ac:dyDescent="0.3">
      <c r="C41" s="114" t="s">
        <v>52</v>
      </c>
      <c r="D41" s="123" t="s">
        <v>110</v>
      </c>
      <c r="E41" s="40" t="s">
        <v>24</v>
      </c>
      <c r="F41" s="42" t="s">
        <v>29</v>
      </c>
      <c r="G41" s="43">
        <f t="shared" ref="G41" si="35">I42+J42+K42+L42</f>
        <v>110</v>
      </c>
      <c r="H41" s="29" t="s">
        <v>30</v>
      </c>
      <c r="I41" s="23">
        <v>19</v>
      </c>
      <c r="J41" s="23">
        <v>41</v>
      </c>
      <c r="K41" s="23" t="s">
        <v>18</v>
      </c>
      <c r="L41" s="23" t="s">
        <v>18</v>
      </c>
      <c r="M41" s="31">
        <f t="shared" ref="M41" si="36">IFERROR(J41/J42,"ND")</f>
        <v>0.97619047619047616</v>
      </c>
      <c r="N41" s="28">
        <f t="shared" ref="N41" si="37">IFERROR(((I41+J41)/G41),"ND")</f>
        <v>0.54545454545454541</v>
      </c>
      <c r="O41" s="164" t="s">
        <v>127</v>
      </c>
      <c r="P41" s="164"/>
      <c r="Q41" s="165"/>
    </row>
    <row r="42" spans="3:17" ht="39.9" customHeight="1" x14ac:dyDescent="0.3">
      <c r="C42" s="124"/>
      <c r="D42" s="125"/>
      <c r="E42" s="126"/>
      <c r="F42" s="127"/>
      <c r="G42" s="44"/>
      <c r="H42" s="35"/>
      <c r="I42" s="24">
        <v>23</v>
      </c>
      <c r="J42" s="24">
        <v>42</v>
      </c>
      <c r="K42" s="24">
        <v>28</v>
      </c>
      <c r="L42" s="24">
        <v>17</v>
      </c>
      <c r="M42" s="31"/>
      <c r="N42" s="28"/>
      <c r="O42" s="164"/>
      <c r="P42" s="164"/>
      <c r="Q42" s="165"/>
    </row>
    <row r="43" spans="3:17" ht="39.9" customHeight="1" x14ac:dyDescent="0.3">
      <c r="C43" s="133" t="s">
        <v>53</v>
      </c>
      <c r="D43" s="135" t="s">
        <v>54</v>
      </c>
      <c r="E43" s="137" t="s">
        <v>24</v>
      </c>
      <c r="F43" s="139" t="s">
        <v>29</v>
      </c>
      <c r="G43" s="119">
        <f t="shared" ref="G43" si="38">I44+J44+K44+L44</f>
        <v>10017</v>
      </c>
      <c r="H43" s="112" t="s">
        <v>30</v>
      </c>
      <c r="I43" s="22">
        <v>2490</v>
      </c>
      <c r="J43" s="22">
        <v>2215</v>
      </c>
      <c r="K43" s="22" t="s">
        <v>18</v>
      </c>
      <c r="L43" s="22" t="s">
        <v>18</v>
      </c>
      <c r="M43" s="31">
        <f t="shared" ref="M43" si="39">IFERROR(J43/J44,"ND")</f>
        <v>0.88458466453674123</v>
      </c>
      <c r="N43" s="28">
        <f t="shared" ref="N43" si="40">IFERROR(((I43+J43)/G43),"ND")</f>
        <v>0.4697015074373565</v>
      </c>
      <c r="O43" s="168" t="s">
        <v>128</v>
      </c>
      <c r="P43" s="168"/>
      <c r="Q43" s="169"/>
    </row>
    <row r="44" spans="3:17" ht="39.9" customHeight="1" x14ac:dyDescent="0.3">
      <c r="C44" s="134"/>
      <c r="D44" s="136"/>
      <c r="E44" s="138"/>
      <c r="F44" s="140"/>
      <c r="G44" s="120"/>
      <c r="H44" s="113"/>
      <c r="I44" s="25">
        <v>2504</v>
      </c>
      <c r="J44" s="25">
        <v>2504</v>
      </c>
      <c r="K44" s="25">
        <v>2504</v>
      </c>
      <c r="L44" s="25">
        <v>2505</v>
      </c>
      <c r="M44" s="31"/>
      <c r="N44" s="28"/>
      <c r="O44" s="168"/>
      <c r="P44" s="168"/>
      <c r="Q44" s="169"/>
    </row>
    <row r="45" spans="3:17" ht="39.9" customHeight="1" x14ac:dyDescent="0.3">
      <c r="C45" s="128" t="s">
        <v>55</v>
      </c>
      <c r="D45" s="129" t="s">
        <v>56</v>
      </c>
      <c r="E45" s="130" t="s">
        <v>24</v>
      </c>
      <c r="F45" s="131" t="s">
        <v>29</v>
      </c>
      <c r="G45" s="43">
        <f t="shared" ref="G45" si="41">I46+J46+K46+L46</f>
        <v>8</v>
      </c>
      <c r="H45" s="29" t="s">
        <v>30</v>
      </c>
      <c r="I45" s="23">
        <v>1</v>
      </c>
      <c r="J45" s="23">
        <v>2</v>
      </c>
      <c r="K45" s="23" t="s">
        <v>18</v>
      </c>
      <c r="L45" s="23" t="s">
        <v>18</v>
      </c>
      <c r="M45" s="31">
        <f t="shared" ref="M45" si="42">IFERROR(J45/J46,"ND")</f>
        <v>1</v>
      </c>
      <c r="N45" s="28">
        <f t="shared" ref="N45" si="43">IFERROR(((I45+J45)/G45),"ND")</f>
        <v>0.375</v>
      </c>
      <c r="O45" s="164" t="s">
        <v>129</v>
      </c>
      <c r="P45" s="164"/>
      <c r="Q45" s="165"/>
    </row>
    <row r="46" spans="3:17" ht="39.9" customHeight="1" x14ac:dyDescent="0.3">
      <c r="C46" s="37"/>
      <c r="D46" s="39"/>
      <c r="E46" s="41"/>
      <c r="F46" s="132"/>
      <c r="G46" s="44"/>
      <c r="H46" s="35"/>
      <c r="I46" s="24">
        <v>2</v>
      </c>
      <c r="J46" s="24">
        <v>2</v>
      </c>
      <c r="K46" s="24">
        <v>2</v>
      </c>
      <c r="L46" s="24">
        <v>2</v>
      </c>
      <c r="M46" s="31"/>
      <c r="N46" s="28"/>
      <c r="O46" s="164"/>
      <c r="P46" s="164"/>
      <c r="Q46" s="165"/>
    </row>
    <row r="47" spans="3:17" ht="39.9" customHeight="1" x14ac:dyDescent="0.3">
      <c r="C47" s="36" t="s">
        <v>57</v>
      </c>
      <c r="D47" s="38" t="s">
        <v>58</v>
      </c>
      <c r="E47" s="40" t="s">
        <v>24</v>
      </c>
      <c r="F47" s="132" t="s">
        <v>29</v>
      </c>
      <c r="G47" s="43">
        <f t="shared" ref="G47" si="44">I48+J48+K48+L48</f>
        <v>2832</v>
      </c>
      <c r="H47" s="29" t="s">
        <v>30</v>
      </c>
      <c r="I47" s="23">
        <v>708</v>
      </c>
      <c r="J47" s="23">
        <v>727</v>
      </c>
      <c r="K47" s="23" t="s">
        <v>18</v>
      </c>
      <c r="L47" s="23" t="s">
        <v>18</v>
      </c>
      <c r="M47" s="31">
        <f t="shared" ref="M47" si="45">IFERROR(J47/J48,"ND")</f>
        <v>1.0268361581920904</v>
      </c>
      <c r="N47" s="28">
        <f t="shared" ref="N47" si="46">IFERROR(((I47+J47)/G47),"ND")</f>
        <v>0.5067090395480226</v>
      </c>
      <c r="O47" s="164" t="s">
        <v>130</v>
      </c>
      <c r="P47" s="164"/>
      <c r="Q47" s="165"/>
    </row>
    <row r="48" spans="3:17" ht="39.9" customHeight="1" x14ac:dyDescent="0.3">
      <c r="C48" s="37"/>
      <c r="D48" s="39"/>
      <c r="E48" s="41"/>
      <c r="F48" s="132"/>
      <c r="G48" s="44"/>
      <c r="H48" s="35"/>
      <c r="I48" s="24">
        <v>708</v>
      </c>
      <c r="J48" s="24">
        <v>708</v>
      </c>
      <c r="K48" s="24">
        <v>708</v>
      </c>
      <c r="L48" s="24">
        <v>708</v>
      </c>
      <c r="M48" s="31"/>
      <c r="N48" s="28"/>
      <c r="O48" s="164"/>
      <c r="P48" s="164"/>
      <c r="Q48" s="165"/>
    </row>
    <row r="49" spans="3:17" ht="39.9" customHeight="1" x14ac:dyDescent="0.3">
      <c r="C49" s="36" t="s">
        <v>59</v>
      </c>
      <c r="D49" s="38" t="s">
        <v>60</v>
      </c>
      <c r="E49" s="40" t="s">
        <v>24</v>
      </c>
      <c r="F49" s="141" t="s">
        <v>29</v>
      </c>
      <c r="G49" s="43">
        <f t="shared" ref="G49" si="47">I50+J50+K50+L50</f>
        <v>2832</v>
      </c>
      <c r="H49" s="29" t="s">
        <v>30</v>
      </c>
      <c r="I49" s="23">
        <v>708</v>
      </c>
      <c r="J49" s="23">
        <v>562</v>
      </c>
      <c r="K49" s="23" t="s">
        <v>18</v>
      </c>
      <c r="L49" s="23" t="s">
        <v>18</v>
      </c>
      <c r="M49" s="31">
        <f t="shared" ref="M49" si="48">IFERROR(J49/J50,"ND")</f>
        <v>0.79378531073446323</v>
      </c>
      <c r="N49" s="28">
        <f t="shared" ref="N49" si="49">IFERROR(((I49+J49)/G49),"ND")</f>
        <v>0.44844632768361581</v>
      </c>
      <c r="O49" s="170" t="s">
        <v>131</v>
      </c>
      <c r="P49" s="171"/>
      <c r="Q49" s="172"/>
    </row>
    <row r="50" spans="3:17" ht="39.9" customHeight="1" x14ac:dyDescent="0.3">
      <c r="C50" s="37"/>
      <c r="D50" s="39"/>
      <c r="E50" s="41"/>
      <c r="F50" s="131"/>
      <c r="G50" s="44"/>
      <c r="H50" s="35"/>
      <c r="I50" s="24">
        <v>708</v>
      </c>
      <c r="J50" s="24">
        <v>708</v>
      </c>
      <c r="K50" s="24">
        <v>708</v>
      </c>
      <c r="L50" s="24">
        <v>708</v>
      </c>
      <c r="M50" s="31"/>
      <c r="N50" s="28"/>
      <c r="O50" s="173"/>
      <c r="P50" s="174"/>
      <c r="Q50" s="175"/>
    </row>
    <row r="51" spans="3:17" ht="39.9" customHeight="1" x14ac:dyDescent="0.3">
      <c r="C51" s="36" t="s">
        <v>61</v>
      </c>
      <c r="D51" s="38" t="s">
        <v>62</v>
      </c>
      <c r="E51" s="40" t="s">
        <v>24</v>
      </c>
      <c r="F51" s="132" t="s">
        <v>29</v>
      </c>
      <c r="G51" s="43">
        <f t="shared" ref="G51" si="50">I52+J52+K52+L52</f>
        <v>6360</v>
      </c>
      <c r="H51" s="29" t="s">
        <v>30</v>
      </c>
      <c r="I51" s="23">
        <v>1151</v>
      </c>
      <c r="J51" s="23">
        <v>451</v>
      </c>
      <c r="K51" s="23" t="s">
        <v>18</v>
      </c>
      <c r="L51" s="23" t="s">
        <v>18</v>
      </c>
      <c r="M51" s="31">
        <f t="shared" ref="M51" si="51">IFERROR(J51/J52,"ND")</f>
        <v>0.28364779874213836</v>
      </c>
      <c r="N51" s="28">
        <f t="shared" ref="N51" si="52">IFERROR(((I51+J51)/G51),"ND")</f>
        <v>0.25188679245283019</v>
      </c>
      <c r="O51" s="164" t="s">
        <v>132</v>
      </c>
      <c r="P51" s="164"/>
      <c r="Q51" s="165"/>
    </row>
    <row r="52" spans="3:17" ht="61.2" customHeight="1" x14ac:dyDescent="0.3">
      <c r="C52" s="37"/>
      <c r="D52" s="39"/>
      <c r="E52" s="41"/>
      <c r="F52" s="132"/>
      <c r="G52" s="44"/>
      <c r="H52" s="35"/>
      <c r="I52" s="24">
        <v>1590</v>
      </c>
      <c r="J52" s="24">
        <v>1590</v>
      </c>
      <c r="K52" s="24">
        <v>1590</v>
      </c>
      <c r="L52" s="24">
        <v>1590</v>
      </c>
      <c r="M52" s="31"/>
      <c r="N52" s="28"/>
      <c r="O52" s="164"/>
      <c r="P52" s="164"/>
      <c r="Q52" s="165"/>
    </row>
    <row r="53" spans="3:17" ht="39.9" customHeight="1" x14ac:dyDescent="0.3">
      <c r="C53" s="36" t="s">
        <v>63</v>
      </c>
      <c r="D53" s="38" t="s">
        <v>64</v>
      </c>
      <c r="E53" s="40" t="s">
        <v>24</v>
      </c>
      <c r="F53" s="132" t="s">
        <v>29</v>
      </c>
      <c r="G53" s="43">
        <f t="shared" ref="G53" si="53">I54+J54+K54+L54</f>
        <v>6360</v>
      </c>
      <c r="H53" s="29" t="s">
        <v>30</v>
      </c>
      <c r="I53" s="23">
        <v>1151</v>
      </c>
      <c r="J53" s="23">
        <v>451</v>
      </c>
      <c r="K53" s="23" t="s">
        <v>18</v>
      </c>
      <c r="L53" s="23" t="s">
        <v>18</v>
      </c>
      <c r="M53" s="31">
        <f t="shared" ref="M53" si="54">IFERROR(J53/J54,"ND")</f>
        <v>0.28364779874213836</v>
      </c>
      <c r="N53" s="28">
        <f t="shared" ref="N53" si="55">IFERROR(((I53+J53)/G53),"ND")</f>
        <v>0.25188679245283019</v>
      </c>
      <c r="O53" s="164" t="s">
        <v>133</v>
      </c>
      <c r="P53" s="164"/>
      <c r="Q53" s="165"/>
    </row>
    <row r="54" spans="3:17" ht="61.8" customHeight="1" x14ac:dyDescent="0.3">
      <c r="C54" s="37"/>
      <c r="D54" s="39"/>
      <c r="E54" s="41"/>
      <c r="F54" s="132"/>
      <c r="G54" s="44"/>
      <c r="H54" s="35"/>
      <c r="I54" s="24">
        <v>1590</v>
      </c>
      <c r="J54" s="24">
        <v>1590</v>
      </c>
      <c r="K54" s="24">
        <v>1590</v>
      </c>
      <c r="L54" s="24">
        <v>1590</v>
      </c>
      <c r="M54" s="31"/>
      <c r="N54" s="28"/>
      <c r="O54" s="164"/>
      <c r="P54" s="164"/>
      <c r="Q54" s="165"/>
    </row>
    <row r="55" spans="3:17" ht="39.9" customHeight="1" x14ac:dyDescent="0.3">
      <c r="C55" s="114" t="s">
        <v>65</v>
      </c>
      <c r="D55" s="38" t="s">
        <v>66</v>
      </c>
      <c r="E55" s="40" t="s">
        <v>24</v>
      </c>
      <c r="F55" s="132" t="s">
        <v>29</v>
      </c>
      <c r="G55" s="43">
        <f t="shared" ref="G55" si="56">I56+J56+K56+L56</f>
        <v>125</v>
      </c>
      <c r="H55" s="29" t="s">
        <v>30</v>
      </c>
      <c r="I55" s="23">
        <v>32</v>
      </c>
      <c r="J55" s="23">
        <v>22</v>
      </c>
      <c r="K55" s="23" t="s">
        <v>18</v>
      </c>
      <c r="L55" s="23" t="s">
        <v>18</v>
      </c>
      <c r="M55" s="31">
        <f t="shared" ref="M55" si="57">IFERROR(J55/J56,"ND")</f>
        <v>0.70967741935483875</v>
      </c>
      <c r="N55" s="28">
        <f t="shared" ref="N55" si="58">IFERROR(((I55+J55)/G55),"ND")</f>
        <v>0.432</v>
      </c>
      <c r="O55" s="164" t="s">
        <v>134</v>
      </c>
      <c r="P55" s="164"/>
      <c r="Q55" s="165"/>
    </row>
    <row r="56" spans="3:17" ht="39.9" customHeight="1" x14ac:dyDescent="0.3">
      <c r="C56" s="37"/>
      <c r="D56" s="39"/>
      <c r="E56" s="41"/>
      <c r="F56" s="144"/>
      <c r="G56" s="44"/>
      <c r="H56" s="35"/>
      <c r="I56" s="24">
        <v>31</v>
      </c>
      <c r="J56" s="24">
        <v>31</v>
      </c>
      <c r="K56" s="24">
        <v>31</v>
      </c>
      <c r="L56" s="24">
        <v>32</v>
      </c>
      <c r="M56" s="31"/>
      <c r="N56" s="28"/>
      <c r="O56" s="164"/>
      <c r="P56" s="164"/>
      <c r="Q56" s="165"/>
    </row>
    <row r="57" spans="3:17" ht="50.25" customHeight="1" x14ac:dyDescent="0.3">
      <c r="C57" s="117" t="s">
        <v>67</v>
      </c>
      <c r="D57" s="61" t="s">
        <v>68</v>
      </c>
      <c r="E57" s="63" t="s">
        <v>24</v>
      </c>
      <c r="F57" s="142" t="s">
        <v>29</v>
      </c>
      <c r="G57" s="119">
        <f t="shared" ref="G57" si="59">I58+J58+K58+L58</f>
        <v>2500</v>
      </c>
      <c r="H57" s="68" t="s">
        <v>30</v>
      </c>
      <c r="I57" s="22">
        <v>1154</v>
      </c>
      <c r="J57" s="22">
        <v>1431</v>
      </c>
      <c r="K57" s="22" t="s">
        <v>18</v>
      </c>
      <c r="L57" s="22" t="s">
        <v>18</v>
      </c>
      <c r="M57" s="31">
        <f t="shared" ref="M57" si="60">IFERROR(J57/J58,"ND")</f>
        <v>1.6835294117647059</v>
      </c>
      <c r="N57" s="28">
        <f t="shared" ref="N57" si="61">IFERROR(((I57+J57)/G57),"ND")</f>
        <v>1.034</v>
      </c>
      <c r="O57" s="180" t="s">
        <v>135</v>
      </c>
      <c r="P57" s="180"/>
      <c r="Q57" s="181"/>
    </row>
    <row r="58" spans="3:17" ht="50.25" customHeight="1" x14ac:dyDescent="0.3">
      <c r="C58" s="118"/>
      <c r="D58" s="62"/>
      <c r="E58" s="64"/>
      <c r="F58" s="143"/>
      <c r="G58" s="120"/>
      <c r="H58" s="113"/>
      <c r="I58" s="25">
        <v>400</v>
      </c>
      <c r="J58" s="25">
        <v>850</v>
      </c>
      <c r="K58" s="25">
        <v>850</v>
      </c>
      <c r="L58" s="25">
        <v>400</v>
      </c>
      <c r="M58" s="31"/>
      <c r="N58" s="28"/>
      <c r="O58" s="182"/>
      <c r="P58" s="182"/>
      <c r="Q58" s="183"/>
    </row>
    <row r="59" spans="3:17" ht="54" customHeight="1" x14ac:dyDescent="0.3">
      <c r="C59" s="114" t="s">
        <v>69</v>
      </c>
      <c r="D59" s="115" t="s">
        <v>70</v>
      </c>
      <c r="E59" s="40" t="s">
        <v>24</v>
      </c>
      <c r="F59" s="147" t="s">
        <v>29</v>
      </c>
      <c r="G59" s="43">
        <f t="shared" ref="G59" si="62">I60+J60+K60+L60</f>
        <v>180</v>
      </c>
      <c r="H59" s="29" t="s">
        <v>30</v>
      </c>
      <c r="I59" s="23">
        <v>63</v>
      </c>
      <c r="J59" s="23">
        <v>57</v>
      </c>
      <c r="K59" s="23" t="s">
        <v>18</v>
      </c>
      <c r="L59" s="23" t="s">
        <v>18</v>
      </c>
      <c r="M59" s="31">
        <f t="shared" ref="M59" si="63">IFERROR(J59/J60,"ND")</f>
        <v>1.1399999999999999</v>
      </c>
      <c r="N59" s="28">
        <f t="shared" ref="N59" si="64">IFERROR(((I59+J59)/G59),"ND")</f>
        <v>0.66666666666666663</v>
      </c>
      <c r="O59" s="176" t="s">
        <v>136</v>
      </c>
      <c r="P59" s="176"/>
      <c r="Q59" s="177"/>
    </row>
    <row r="60" spans="3:17" ht="54" customHeight="1" x14ac:dyDescent="0.3">
      <c r="C60" s="37"/>
      <c r="D60" s="39"/>
      <c r="E60" s="41"/>
      <c r="F60" s="40"/>
      <c r="G60" s="44"/>
      <c r="H60" s="35"/>
      <c r="I60" s="24">
        <v>40</v>
      </c>
      <c r="J60" s="24">
        <v>50</v>
      </c>
      <c r="K60" s="24">
        <v>50</v>
      </c>
      <c r="L60" s="24">
        <v>40</v>
      </c>
      <c r="M60" s="31"/>
      <c r="N60" s="28"/>
      <c r="O60" s="178"/>
      <c r="P60" s="178"/>
      <c r="Q60" s="179"/>
    </row>
    <row r="61" spans="3:17" ht="44.4" customHeight="1" x14ac:dyDescent="0.3">
      <c r="C61" s="114" t="s">
        <v>71</v>
      </c>
      <c r="D61" s="115" t="s">
        <v>72</v>
      </c>
      <c r="E61" s="40" t="s">
        <v>24</v>
      </c>
      <c r="F61" s="145" t="s">
        <v>29</v>
      </c>
      <c r="G61" s="43">
        <f t="shared" ref="G61" si="65">I62+J62+K62+L62</f>
        <v>10</v>
      </c>
      <c r="H61" s="29" t="s">
        <v>30</v>
      </c>
      <c r="I61" s="23">
        <v>2</v>
      </c>
      <c r="J61" s="23">
        <v>5</v>
      </c>
      <c r="K61" s="23" t="s">
        <v>18</v>
      </c>
      <c r="L61" s="23" t="s">
        <v>18</v>
      </c>
      <c r="M61" s="31">
        <f t="shared" ref="M61" si="66">IFERROR(J61/J62,"ND")</f>
        <v>1.25</v>
      </c>
      <c r="N61" s="28">
        <f t="shared" ref="N61" si="67">IFERROR(((I61+J61)/G61),"ND")</f>
        <v>0.7</v>
      </c>
      <c r="O61" s="176" t="s">
        <v>137</v>
      </c>
      <c r="P61" s="176"/>
      <c r="Q61" s="177"/>
    </row>
    <row r="62" spans="3:17" ht="44.4" customHeight="1" x14ac:dyDescent="0.3">
      <c r="C62" s="37"/>
      <c r="D62" s="39"/>
      <c r="E62" s="41"/>
      <c r="F62" s="146"/>
      <c r="G62" s="44"/>
      <c r="H62" s="35"/>
      <c r="I62" s="24">
        <v>3</v>
      </c>
      <c r="J62" s="24">
        <v>4</v>
      </c>
      <c r="K62" s="24">
        <v>2</v>
      </c>
      <c r="L62" s="24">
        <v>1</v>
      </c>
      <c r="M62" s="31"/>
      <c r="N62" s="28"/>
      <c r="O62" s="178"/>
      <c r="P62" s="178"/>
      <c r="Q62" s="179"/>
    </row>
    <row r="63" spans="3:17" ht="53.25" customHeight="1" x14ac:dyDescent="0.3">
      <c r="C63" s="114" t="s">
        <v>73</v>
      </c>
      <c r="D63" s="115" t="s">
        <v>74</v>
      </c>
      <c r="E63" s="40" t="s">
        <v>24</v>
      </c>
      <c r="F63" s="150" t="s">
        <v>29</v>
      </c>
      <c r="G63" s="43">
        <f t="shared" ref="G63" si="68">I64+J64+K64+L64</f>
        <v>1200</v>
      </c>
      <c r="H63" s="29" t="s">
        <v>30</v>
      </c>
      <c r="I63" s="23">
        <v>361</v>
      </c>
      <c r="J63" s="23">
        <v>113</v>
      </c>
      <c r="K63" s="23" t="s">
        <v>18</v>
      </c>
      <c r="L63" s="23" t="s">
        <v>18</v>
      </c>
      <c r="M63" s="31">
        <f t="shared" ref="M63" si="69">IFERROR(J63/J64,"ND")</f>
        <v>0.94166666666666665</v>
      </c>
      <c r="N63" s="28">
        <f t="shared" ref="N63" si="70">IFERROR(((I63+J63)/G63),"ND")</f>
        <v>0.39500000000000002</v>
      </c>
      <c r="O63" s="176" t="s">
        <v>138</v>
      </c>
      <c r="P63" s="176"/>
      <c r="Q63" s="177"/>
    </row>
    <row r="64" spans="3:17" ht="53.25" customHeight="1" x14ac:dyDescent="0.3">
      <c r="C64" s="37"/>
      <c r="D64" s="39"/>
      <c r="E64" s="41"/>
      <c r="F64" s="150"/>
      <c r="G64" s="44"/>
      <c r="H64" s="35"/>
      <c r="I64" s="24">
        <v>360</v>
      </c>
      <c r="J64" s="24">
        <v>120</v>
      </c>
      <c r="K64" s="24">
        <v>360</v>
      </c>
      <c r="L64" s="24">
        <v>360</v>
      </c>
      <c r="M64" s="31"/>
      <c r="N64" s="28"/>
      <c r="O64" s="178"/>
      <c r="P64" s="178"/>
      <c r="Q64" s="179"/>
    </row>
    <row r="65" spans="3:18" ht="39.9" customHeight="1" x14ac:dyDescent="0.3">
      <c r="C65" s="148" t="s">
        <v>75</v>
      </c>
      <c r="D65" s="61" t="s">
        <v>76</v>
      </c>
      <c r="E65" s="63" t="s">
        <v>24</v>
      </c>
      <c r="F65" s="149" t="s">
        <v>29</v>
      </c>
      <c r="G65" s="119">
        <f t="shared" ref="G65" si="71">I66+J66+K66+L66</f>
        <v>3060</v>
      </c>
      <c r="H65" s="68" t="s">
        <v>30</v>
      </c>
      <c r="I65" s="22">
        <v>817</v>
      </c>
      <c r="J65" s="22">
        <v>804</v>
      </c>
      <c r="K65" s="22" t="s">
        <v>18</v>
      </c>
      <c r="L65" s="22" t="s">
        <v>18</v>
      </c>
      <c r="M65" s="31">
        <f t="shared" ref="M65" si="72">IFERROR(J65/J66,"ND")</f>
        <v>1.0509803921568628</v>
      </c>
      <c r="N65" s="28">
        <f t="shared" ref="N65" si="73">IFERROR(((I65+J65)/G65),"ND")</f>
        <v>0.52973856209150327</v>
      </c>
      <c r="O65" s="190" t="s">
        <v>139</v>
      </c>
      <c r="P65" s="191"/>
      <c r="Q65" s="192"/>
      <c r="R65" s="20"/>
    </row>
    <row r="66" spans="3:18" ht="39.9" customHeight="1" x14ac:dyDescent="0.3">
      <c r="C66" s="118"/>
      <c r="D66" s="62"/>
      <c r="E66" s="64"/>
      <c r="F66" s="149"/>
      <c r="G66" s="120"/>
      <c r="H66" s="113"/>
      <c r="I66" s="25">
        <v>765</v>
      </c>
      <c r="J66" s="25">
        <v>765</v>
      </c>
      <c r="K66" s="25">
        <v>765</v>
      </c>
      <c r="L66" s="25">
        <v>765</v>
      </c>
      <c r="M66" s="31"/>
      <c r="N66" s="28"/>
      <c r="O66" s="193"/>
      <c r="P66" s="194"/>
      <c r="Q66" s="195"/>
      <c r="R66" s="20"/>
    </row>
    <row r="67" spans="3:18" ht="39.9" customHeight="1" x14ac:dyDescent="0.3">
      <c r="C67" s="151" t="s">
        <v>77</v>
      </c>
      <c r="D67" s="152" t="s">
        <v>78</v>
      </c>
      <c r="E67" s="40" t="s">
        <v>24</v>
      </c>
      <c r="F67" s="150" t="s">
        <v>29</v>
      </c>
      <c r="G67" s="43">
        <f t="shared" ref="G67" si="74">I68+J68+K68+L68</f>
        <v>260</v>
      </c>
      <c r="H67" s="29" t="s">
        <v>30</v>
      </c>
      <c r="I67" s="23">
        <v>77</v>
      </c>
      <c r="J67" s="23">
        <v>73</v>
      </c>
      <c r="K67" s="23" t="s">
        <v>18</v>
      </c>
      <c r="L67" s="23" t="s">
        <v>18</v>
      </c>
      <c r="M67" s="31">
        <f t="shared" ref="M67" si="75">IFERROR(J67/J68,"ND")</f>
        <v>1.1230769230769231</v>
      </c>
      <c r="N67" s="28">
        <f t="shared" ref="N67" si="76">IFERROR(((I67+J67)/G67),"ND")</f>
        <v>0.57692307692307687</v>
      </c>
      <c r="O67" s="196" t="s">
        <v>140</v>
      </c>
      <c r="P67" s="197"/>
      <c r="Q67" s="198"/>
      <c r="R67" s="20"/>
    </row>
    <row r="68" spans="3:18" ht="39.9" customHeight="1" x14ac:dyDescent="0.3">
      <c r="C68" s="37"/>
      <c r="D68" s="39"/>
      <c r="E68" s="41"/>
      <c r="F68" s="150"/>
      <c r="G68" s="44"/>
      <c r="H68" s="35"/>
      <c r="I68" s="24">
        <v>65</v>
      </c>
      <c r="J68" s="24">
        <v>65</v>
      </c>
      <c r="K68" s="24">
        <v>65</v>
      </c>
      <c r="L68" s="24">
        <v>65</v>
      </c>
      <c r="M68" s="31"/>
      <c r="N68" s="28"/>
      <c r="O68" s="199"/>
      <c r="P68" s="200"/>
      <c r="Q68" s="201"/>
      <c r="R68" s="20"/>
    </row>
    <row r="69" spans="3:18" ht="39.9" customHeight="1" x14ac:dyDescent="0.3">
      <c r="C69" s="151" t="s">
        <v>79</v>
      </c>
      <c r="D69" s="115" t="s">
        <v>80</v>
      </c>
      <c r="E69" s="40" t="s">
        <v>24</v>
      </c>
      <c r="F69" s="150" t="s">
        <v>29</v>
      </c>
      <c r="G69" s="43">
        <f t="shared" ref="G69" si="77">I70+J70+K70+L70</f>
        <v>1000</v>
      </c>
      <c r="H69" s="29" t="s">
        <v>30</v>
      </c>
      <c r="I69" s="23">
        <v>266</v>
      </c>
      <c r="J69" s="23">
        <v>258</v>
      </c>
      <c r="K69" s="23" t="s">
        <v>18</v>
      </c>
      <c r="L69" s="23" t="s">
        <v>18</v>
      </c>
      <c r="M69" s="31">
        <f t="shared" ref="M69" si="78">IFERROR(J69/J70,"ND")</f>
        <v>1.032</v>
      </c>
      <c r="N69" s="28">
        <f t="shared" ref="N69" si="79">IFERROR(((I69+J69)/G69),"ND")</f>
        <v>0.52400000000000002</v>
      </c>
      <c r="O69" s="184" t="s">
        <v>141</v>
      </c>
      <c r="P69" s="185"/>
      <c r="Q69" s="186"/>
      <c r="R69" s="20"/>
    </row>
    <row r="70" spans="3:18" ht="39.9" customHeight="1" x14ac:dyDescent="0.3">
      <c r="C70" s="37"/>
      <c r="D70" s="39"/>
      <c r="E70" s="41"/>
      <c r="F70" s="150"/>
      <c r="G70" s="44"/>
      <c r="H70" s="35"/>
      <c r="I70" s="24">
        <v>250</v>
      </c>
      <c r="J70" s="24">
        <v>250</v>
      </c>
      <c r="K70" s="24">
        <v>250</v>
      </c>
      <c r="L70" s="24">
        <v>250</v>
      </c>
      <c r="M70" s="31"/>
      <c r="N70" s="28"/>
      <c r="O70" s="187"/>
      <c r="P70" s="188"/>
      <c r="Q70" s="189"/>
      <c r="R70" s="20"/>
    </row>
    <row r="71" spans="3:18" ht="39.9" customHeight="1" x14ac:dyDescent="0.3">
      <c r="C71" s="151" t="s">
        <v>81</v>
      </c>
      <c r="D71" s="152" t="s">
        <v>82</v>
      </c>
      <c r="E71" s="40" t="s">
        <v>24</v>
      </c>
      <c r="F71" s="150" t="s">
        <v>29</v>
      </c>
      <c r="G71" s="43">
        <f t="shared" ref="G71" si="80">I72+J72+K72+L72</f>
        <v>1800</v>
      </c>
      <c r="H71" s="29" t="s">
        <v>30</v>
      </c>
      <c r="I71" s="23">
        <v>473</v>
      </c>
      <c r="J71" s="23">
        <v>473</v>
      </c>
      <c r="K71" s="23" t="s">
        <v>18</v>
      </c>
      <c r="L71" s="23" t="s">
        <v>18</v>
      </c>
      <c r="M71" s="31">
        <f t="shared" ref="M71" si="81">IFERROR(J71/J72,"ND")</f>
        <v>1.0511111111111111</v>
      </c>
      <c r="N71" s="28">
        <f t="shared" ref="N71" si="82">IFERROR(((I71+J71)/G71),"ND")</f>
        <v>0.52555555555555555</v>
      </c>
      <c r="O71" s="184" t="s">
        <v>142</v>
      </c>
      <c r="P71" s="185"/>
      <c r="Q71" s="186"/>
      <c r="R71" s="20"/>
    </row>
    <row r="72" spans="3:18" ht="39.9" customHeight="1" x14ac:dyDescent="0.3">
      <c r="C72" s="37"/>
      <c r="D72" s="39"/>
      <c r="E72" s="41"/>
      <c r="F72" s="150"/>
      <c r="G72" s="44"/>
      <c r="H72" s="35"/>
      <c r="I72" s="24">
        <v>450</v>
      </c>
      <c r="J72" s="24">
        <v>450</v>
      </c>
      <c r="K72" s="24">
        <v>450</v>
      </c>
      <c r="L72" s="24">
        <v>450</v>
      </c>
      <c r="M72" s="31"/>
      <c r="N72" s="28"/>
      <c r="O72" s="187"/>
      <c r="P72" s="188"/>
      <c r="Q72" s="189"/>
      <c r="R72" s="20"/>
    </row>
    <row r="73" spans="3:18" ht="48" customHeight="1" x14ac:dyDescent="0.3">
      <c r="C73" s="117" t="s">
        <v>83</v>
      </c>
      <c r="D73" s="153" t="s">
        <v>84</v>
      </c>
      <c r="E73" s="63" t="s">
        <v>24</v>
      </c>
      <c r="F73" s="65" t="s">
        <v>29</v>
      </c>
      <c r="G73" s="119">
        <f t="shared" ref="G73" si="83">I74+J74+K74+L74</f>
        <v>1200</v>
      </c>
      <c r="H73" s="68" t="s">
        <v>30</v>
      </c>
      <c r="I73" s="22">
        <v>820</v>
      </c>
      <c r="J73" s="22">
        <v>1051</v>
      </c>
      <c r="K73" s="22" t="s">
        <v>18</v>
      </c>
      <c r="L73" s="22" t="s">
        <v>18</v>
      </c>
      <c r="M73" s="31">
        <f t="shared" ref="M73" si="84">IFERROR(J73/J74,"ND")</f>
        <v>3.5033333333333334</v>
      </c>
      <c r="N73" s="28">
        <f t="shared" ref="N73" si="85">IFERROR(((I73+J73)/G73),"ND")</f>
        <v>1.5591666666666666</v>
      </c>
      <c r="O73" s="180" t="s">
        <v>143</v>
      </c>
      <c r="P73" s="180"/>
      <c r="Q73" s="181"/>
      <c r="R73" s="20"/>
    </row>
    <row r="74" spans="3:18" ht="58.5" customHeight="1" x14ac:dyDescent="0.3">
      <c r="C74" s="118"/>
      <c r="D74" s="62"/>
      <c r="E74" s="64"/>
      <c r="F74" s="65"/>
      <c r="G74" s="120"/>
      <c r="H74" s="113"/>
      <c r="I74" s="25">
        <v>300</v>
      </c>
      <c r="J74" s="25">
        <v>300</v>
      </c>
      <c r="K74" s="25">
        <v>300</v>
      </c>
      <c r="L74" s="25">
        <v>300</v>
      </c>
      <c r="M74" s="31"/>
      <c r="N74" s="28"/>
      <c r="O74" s="182"/>
      <c r="P74" s="182"/>
      <c r="Q74" s="183"/>
      <c r="R74" s="20"/>
    </row>
    <row r="75" spans="3:18" ht="44.25" customHeight="1" x14ac:dyDescent="0.3">
      <c r="C75" s="151" t="s">
        <v>85</v>
      </c>
      <c r="D75" s="152" t="s">
        <v>86</v>
      </c>
      <c r="E75" s="40" t="s">
        <v>24</v>
      </c>
      <c r="F75" s="42" t="s">
        <v>29</v>
      </c>
      <c r="G75" s="43">
        <f t="shared" ref="G75" si="86">I76+J76+K76+L76</f>
        <v>1200</v>
      </c>
      <c r="H75" s="29" t="s">
        <v>30</v>
      </c>
      <c r="I75" s="23">
        <v>558</v>
      </c>
      <c r="J75" s="23">
        <v>670</v>
      </c>
      <c r="K75" s="23" t="s">
        <v>18</v>
      </c>
      <c r="L75" s="23" t="s">
        <v>18</v>
      </c>
      <c r="M75" s="31">
        <f t="shared" ref="M75" si="87">IFERROR(J75/J76,"ND")</f>
        <v>2.2333333333333334</v>
      </c>
      <c r="N75" s="28">
        <f t="shared" ref="N75" si="88">IFERROR(((I75+J75)/G75),"ND")</f>
        <v>1.0233333333333334</v>
      </c>
      <c r="O75" s="176" t="s">
        <v>144</v>
      </c>
      <c r="P75" s="176"/>
      <c r="Q75" s="177"/>
      <c r="R75" s="20"/>
    </row>
    <row r="76" spans="3:18" ht="49.5" customHeight="1" x14ac:dyDescent="0.3">
      <c r="C76" s="37"/>
      <c r="D76" s="39"/>
      <c r="E76" s="41"/>
      <c r="F76" s="42"/>
      <c r="G76" s="44"/>
      <c r="H76" s="35"/>
      <c r="I76" s="24">
        <v>300</v>
      </c>
      <c r="J76" s="24">
        <v>300</v>
      </c>
      <c r="K76" s="24">
        <v>300</v>
      </c>
      <c r="L76" s="24">
        <v>300</v>
      </c>
      <c r="M76" s="31"/>
      <c r="N76" s="28"/>
      <c r="O76" s="178"/>
      <c r="P76" s="178"/>
      <c r="Q76" s="179"/>
      <c r="R76" s="20"/>
    </row>
    <row r="77" spans="3:18" ht="39.9" customHeight="1" x14ac:dyDescent="0.3">
      <c r="C77" s="151" t="s">
        <v>87</v>
      </c>
      <c r="D77" s="152" t="s">
        <v>88</v>
      </c>
      <c r="E77" s="40" t="s">
        <v>24</v>
      </c>
      <c r="F77" s="42" t="s">
        <v>29</v>
      </c>
      <c r="G77" s="43">
        <f t="shared" ref="G77" si="89">I78+J78+K78+L78</f>
        <v>4</v>
      </c>
      <c r="H77" s="29" t="s">
        <v>30</v>
      </c>
      <c r="I77" s="23">
        <v>1</v>
      </c>
      <c r="J77" s="23">
        <v>1</v>
      </c>
      <c r="K77" s="23" t="s">
        <v>18</v>
      </c>
      <c r="L77" s="23" t="s">
        <v>18</v>
      </c>
      <c r="M77" s="31" t="str">
        <f t="shared" ref="M77" si="90">IFERROR(J77/J78,"ND")</f>
        <v>ND</v>
      </c>
      <c r="N77" s="28">
        <f t="shared" ref="N77" si="91">IFERROR(((I77+J77)/G77),"ND")</f>
        <v>0.5</v>
      </c>
      <c r="O77" s="176" t="s">
        <v>145</v>
      </c>
      <c r="P77" s="176"/>
      <c r="Q77" s="177"/>
      <c r="R77" s="20"/>
    </row>
    <row r="78" spans="3:18" ht="39.9" customHeight="1" x14ac:dyDescent="0.3">
      <c r="C78" s="37"/>
      <c r="D78" s="39"/>
      <c r="E78" s="41"/>
      <c r="F78" s="127"/>
      <c r="G78" s="44"/>
      <c r="H78" s="35"/>
      <c r="I78" s="24">
        <v>1</v>
      </c>
      <c r="J78" s="24">
        <v>0</v>
      </c>
      <c r="K78" s="24">
        <v>2</v>
      </c>
      <c r="L78" s="24">
        <v>1</v>
      </c>
      <c r="M78" s="31"/>
      <c r="N78" s="28"/>
      <c r="O78" s="178"/>
      <c r="P78" s="178"/>
      <c r="Q78" s="179"/>
      <c r="R78" s="20"/>
    </row>
    <row r="79" spans="3:18" ht="39.9" customHeight="1" x14ac:dyDescent="0.3">
      <c r="C79" s="151" t="s">
        <v>89</v>
      </c>
      <c r="D79" s="123" t="s">
        <v>90</v>
      </c>
      <c r="E79" s="40" t="s">
        <v>24</v>
      </c>
      <c r="F79" s="155" t="s">
        <v>29</v>
      </c>
      <c r="G79" s="43">
        <f t="shared" ref="G79" si="92">I80+J80+K80+L80</f>
        <v>1000</v>
      </c>
      <c r="H79" s="29" t="s">
        <v>30</v>
      </c>
      <c r="I79" s="23">
        <v>262</v>
      </c>
      <c r="J79" s="23">
        <v>381</v>
      </c>
      <c r="K79" s="23" t="s">
        <v>18</v>
      </c>
      <c r="L79" s="23" t="s">
        <v>18</v>
      </c>
      <c r="M79" s="31">
        <f t="shared" ref="M79" si="93">IFERROR(J79/J80,"ND")</f>
        <v>1.524</v>
      </c>
      <c r="N79" s="28">
        <f t="shared" ref="N79" si="94">IFERROR(((I79+J79)/G79),"ND")</f>
        <v>0.64300000000000002</v>
      </c>
      <c r="O79" s="176" t="s">
        <v>146</v>
      </c>
      <c r="P79" s="176"/>
      <c r="Q79" s="177"/>
      <c r="R79" s="20"/>
    </row>
    <row r="80" spans="3:18" ht="39.9" customHeight="1" x14ac:dyDescent="0.3">
      <c r="C80" s="37"/>
      <c r="D80" s="39"/>
      <c r="E80" s="41"/>
      <c r="F80" s="155"/>
      <c r="G80" s="44"/>
      <c r="H80" s="35"/>
      <c r="I80" s="24">
        <v>250</v>
      </c>
      <c r="J80" s="24">
        <v>250</v>
      </c>
      <c r="K80" s="24">
        <v>250</v>
      </c>
      <c r="L80" s="24">
        <v>250</v>
      </c>
      <c r="M80" s="31"/>
      <c r="N80" s="28"/>
      <c r="O80" s="178"/>
      <c r="P80" s="178"/>
      <c r="Q80" s="179"/>
      <c r="R80" s="20"/>
    </row>
    <row r="81" spans="3:18" ht="45.6" customHeight="1" x14ac:dyDescent="0.3">
      <c r="C81" s="117" t="s">
        <v>91</v>
      </c>
      <c r="D81" s="61" t="s">
        <v>92</v>
      </c>
      <c r="E81" s="63" t="s">
        <v>24</v>
      </c>
      <c r="F81" s="154" t="s">
        <v>31</v>
      </c>
      <c r="G81" s="119">
        <f t="shared" ref="G81" si="95">I82+J82+K82+L82</f>
        <v>216</v>
      </c>
      <c r="H81" s="68" t="s">
        <v>30</v>
      </c>
      <c r="I81" s="22">
        <v>49</v>
      </c>
      <c r="J81" s="22">
        <v>74</v>
      </c>
      <c r="K81" s="22" t="s">
        <v>18</v>
      </c>
      <c r="L81" s="22" t="s">
        <v>18</v>
      </c>
      <c r="M81" s="31">
        <f t="shared" ref="M81" si="96">IFERROR(J81/J82,"ND")</f>
        <v>1.2542372881355932</v>
      </c>
      <c r="N81" s="28">
        <f t="shared" ref="N81" si="97">IFERROR(((I81+J81)/G81),"ND")</f>
        <v>0.56944444444444442</v>
      </c>
      <c r="O81" s="180" t="s">
        <v>147</v>
      </c>
      <c r="P81" s="180"/>
      <c r="Q81" s="181"/>
      <c r="R81" s="20"/>
    </row>
    <row r="82" spans="3:18" ht="45.6" customHeight="1" x14ac:dyDescent="0.3">
      <c r="C82" s="118"/>
      <c r="D82" s="62"/>
      <c r="E82" s="64"/>
      <c r="F82" s="154"/>
      <c r="G82" s="120"/>
      <c r="H82" s="113"/>
      <c r="I82" s="25">
        <v>50</v>
      </c>
      <c r="J82" s="25">
        <v>59</v>
      </c>
      <c r="K82" s="25">
        <v>56</v>
      </c>
      <c r="L82" s="25">
        <v>51</v>
      </c>
      <c r="M82" s="31"/>
      <c r="N82" s="28"/>
      <c r="O82" s="182"/>
      <c r="P82" s="182"/>
      <c r="Q82" s="183"/>
      <c r="R82" s="20"/>
    </row>
    <row r="83" spans="3:18" ht="45.6" customHeight="1" x14ac:dyDescent="0.3">
      <c r="C83" s="114" t="s">
        <v>93</v>
      </c>
      <c r="D83" s="152" t="s">
        <v>94</v>
      </c>
      <c r="E83" s="40" t="s">
        <v>24</v>
      </c>
      <c r="F83" s="155" t="s">
        <v>29</v>
      </c>
      <c r="G83" s="43">
        <f t="shared" ref="G83" si="98">I84+J84+K84+L84</f>
        <v>47</v>
      </c>
      <c r="H83" s="29" t="s">
        <v>30</v>
      </c>
      <c r="I83" s="23">
        <v>10</v>
      </c>
      <c r="J83" s="23">
        <v>16</v>
      </c>
      <c r="K83" s="23" t="s">
        <v>18</v>
      </c>
      <c r="L83" s="23" t="s">
        <v>18</v>
      </c>
      <c r="M83" s="31">
        <f t="shared" ref="M83" si="99">IFERROR(J83/J84,"ND")</f>
        <v>1.2307692307692308</v>
      </c>
      <c r="N83" s="28">
        <f t="shared" ref="N83" si="100">IFERROR(((I83+J83)/G83),"ND")</f>
        <v>0.55319148936170215</v>
      </c>
      <c r="O83" s="176" t="s">
        <v>148</v>
      </c>
      <c r="P83" s="176"/>
      <c r="Q83" s="177"/>
      <c r="R83" s="20"/>
    </row>
    <row r="84" spans="3:18" ht="45.6" customHeight="1" x14ac:dyDescent="0.3">
      <c r="C84" s="37"/>
      <c r="D84" s="39"/>
      <c r="E84" s="41"/>
      <c r="F84" s="155"/>
      <c r="G84" s="44"/>
      <c r="H84" s="35"/>
      <c r="I84" s="24">
        <v>10</v>
      </c>
      <c r="J84" s="24">
        <v>13</v>
      </c>
      <c r="K84" s="24">
        <v>13</v>
      </c>
      <c r="L84" s="24">
        <v>11</v>
      </c>
      <c r="M84" s="31"/>
      <c r="N84" s="28"/>
      <c r="O84" s="178"/>
      <c r="P84" s="178"/>
      <c r="Q84" s="179"/>
      <c r="R84" s="20"/>
    </row>
    <row r="85" spans="3:18" ht="46.2" customHeight="1" x14ac:dyDescent="0.3">
      <c r="C85" s="114" t="s">
        <v>95</v>
      </c>
      <c r="D85" s="152" t="s">
        <v>96</v>
      </c>
      <c r="E85" s="40" t="s">
        <v>24</v>
      </c>
      <c r="F85" s="155" t="s">
        <v>29</v>
      </c>
      <c r="G85" s="43">
        <f t="shared" ref="G85" si="101">I86+J86+K86+L86</f>
        <v>147</v>
      </c>
      <c r="H85" s="29" t="s">
        <v>30</v>
      </c>
      <c r="I85" s="23">
        <v>35</v>
      </c>
      <c r="J85" s="23">
        <v>55</v>
      </c>
      <c r="K85" s="23" t="s">
        <v>18</v>
      </c>
      <c r="L85" s="23" t="s">
        <v>18</v>
      </c>
      <c r="M85" s="31">
        <f t="shared" ref="M85" si="102">IFERROR(J85/J86,"ND")</f>
        <v>1.375</v>
      </c>
      <c r="N85" s="28">
        <f t="shared" ref="N85" si="103">IFERROR(((I85+J85)/G85),"ND")</f>
        <v>0.61224489795918369</v>
      </c>
      <c r="O85" s="176" t="s">
        <v>149</v>
      </c>
      <c r="P85" s="176"/>
      <c r="Q85" s="177"/>
      <c r="R85" s="20"/>
    </row>
    <row r="86" spans="3:18" ht="46.2" customHeight="1" x14ac:dyDescent="0.3">
      <c r="C86" s="37"/>
      <c r="D86" s="39"/>
      <c r="E86" s="41"/>
      <c r="F86" s="155"/>
      <c r="G86" s="44"/>
      <c r="H86" s="35"/>
      <c r="I86" s="24">
        <v>35</v>
      </c>
      <c r="J86" s="24">
        <v>40</v>
      </c>
      <c r="K86" s="24">
        <v>37</v>
      </c>
      <c r="L86" s="24">
        <v>35</v>
      </c>
      <c r="M86" s="31"/>
      <c r="N86" s="28"/>
      <c r="O86" s="178"/>
      <c r="P86" s="178"/>
      <c r="Q86" s="179"/>
      <c r="R86" s="20"/>
    </row>
    <row r="87" spans="3:18" ht="47.4" customHeight="1" x14ac:dyDescent="0.3">
      <c r="C87" s="114" t="s">
        <v>97</v>
      </c>
      <c r="D87" s="115" t="s">
        <v>98</v>
      </c>
      <c r="E87" s="40" t="s">
        <v>24</v>
      </c>
      <c r="F87" s="155" t="s">
        <v>29</v>
      </c>
      <c r="G87" s="43">
        <f t="shared" ref="G87" si="104">I88+J88+K88+L88</f>
        <v>22</v>
      </c>
      <c r="H87" s="29" t="s">
        <v>30</v>
      </c>
      <c r="I87" s="23">
        <v>4</v>
      </c>
      <c r="J87" s="23">
        <v>3</v>
      </c>
      <c r="K87" s="23" t="s">
        <v>18</v>
      </c>
      <c r="L87" s="23" t="s">
        <v>18</v>
      </c>
      <c r="M87" s="31">
        <f t="shared" ref="M87" si="105">IFERROR(J87/J88,"ND")</f>
        <v>0.5</v>
      </c>
      <c r="N87" s="28">
        <f t="shared" ref="N87" si="106">IFERROR(((I87+J87)/G87),"ND")</f>
        <v>0.31818181818181818</v>
      </c>
      <c r="O87" s="176" t="s">
        <v>150</v>
      </c>
      <c r="P87" s="176"/>
      <c r="Q87" s="177"/>
      <c r="R87" s="20"/>
    </row>
    <row r="88" spans="3:18" ht="47.4" customHeight="1" x14ac:dyDescent="0.3">
      <c r="C88" s="37"/>
      <c r="D88" s="39"/>
      <c r="E88" s="41"/>
      <c r="F88" s="155"/>
      <c r="G88" s="44"/>
      <c r="H88" s="35"/>
      <c r="I88" s="24">
        <v>5</v>
      </c>
      <c r="J88" s="24">
        <v>6</v>
      </c>
      <c r="K88" s="24">
        <v>6</v>
      </c>
      <c r="L88" s="24">
        <v>5</v>
      </c>
      <c r="M88" s="31"/>
      <c r="N88" s="28"/>
      <c r="O88" s="178"/>
      <c r="P88" s="178"/>
      <c r="Q88" s="179"/>
      <c r="R88" s="20"/>
    </row>
    <row r="89" spans="3:18" ht="39.9" customHeight="1" x14ac:dyDescent="0.3">
      <c r="C89" s="117" t="s">
        <v>99</v>
      </c>
      <c r="D89" s="61" t="s">
        <v>100</v>
      </c>
      <c r="E89" s="63" t="s">
        <v>24</v>
      </c>
      <c r="F89" s="154" t="s">
        <v>29</v>
      </c>
      <c r="G89" s="119">
        <f t="shared" ref="G89" si="107">I90+J90+K90+L90</f>
        <v>1272</v>
      </c>
      <c r="H89" s="68" t="s">
        <v>30</v>
      </c>
      <c r="I89" s="22">
        <v>348</v>
      </c>
      <c r="J89" s="22">
        <v>348</v>
      </c>
      <c r="K89" s="22" t="s">
        <v>18</v>
      </c>
      <c r="L89" s="22" t="s">
        <v>18</v>
      </c>
      <c r="M89" s="31">
        <f t="shared" ref="M89" si="108">IFERROR(J89/J90,"ND")</f>
        <v>1.0943396226415094</v>
      </c>
      <c r="N89" s="28">
        <f t="shared" ref="N89" si="109">IFERROR(((I89+J89)/G89),"ND")</f>
        <v>0.54716981132075471</v>
      </c>
      <c r="O89" s="211" t="s">
        <v>112</v>
      </c>
      <c r="P89" s="212"/>
      <c r="Q89" s="213"/>
      <c r="R89" s="20"/>
    </row>
    <row r="90" spans="3:18" ht="39.9" customHeight="1" x14ac:dyDescent="0.3">
      <c r="C90" s="118"/>
      <c r="D90" s="62"/>
      <c r="E90" s="64"/>
      <c r="F90" s="154"/>
      <c r="G90" s="120"/>
      <c r="H90" s="113"/>
      <c r="I90" s="25">
        <v>318</v>
      </c>
      <c r="J90" s="25">
        <v>318</v>
      </c>
      <c r="K90" s="25">
        <v>318</v>
      </c>
      <c r="L90" s="25">
        <v>318</v>
      </c>
      <c r="M90" s="31"/>
      <c r="N90" s="28"/>
      <c r="O90" s="214"/>
      <c r="P90" s="214"/>
      <c r="Q90" s="215"/>
      <c r="R90" s="20"/>
    </row>
    <row r="91" spans="3:18" ht="49.5" customHeight="1" x14ac:dyDescent="0.3">
      <c r="C91" s="114" t="s">
        <v>101</v>
      </c>
      <c r="D91" s="38" t="s">
        <v>102</v>
      </c>
      <c r="E91" s="40" t="s">
        <v>24</v>
      </c>
      <c r="F91" s="155" t="s">
        <v>29</v>
      </c>
      <c r="G91" s="43">
        <f t="shared" ref="G91" si="110">I92+J92+K92+L92</f>
        <v>3576</v>
      </c>
      <c r="H91" s="29" t="s">
        <v>30</v>
      </c>
      <c r="I91" s="23">
        <v>952</v>
      </c>
      <c r="J91" s="23">
        <v>1060</v>
      </c>
      <c r="K91" s="23" t="s">
        <v>18</v>
      </c>
      <c r="L91" s="23" t="s">
        <v>18</v>
      </c>
      <c r="M91" s="31">
        <f t="shared" ref="M91" si="111">IFERROR(J91/J92,"ND")</f>
        <v>0.87821043910521956</v>
      </c>
      <c r="N91" s="28">
        <f t="shared" ref="N91" si="112">IFERROR(((I91+J91)/G91),"ND")</f>
        <v>0.56263982102908272</v>
      </c>
      <c r="O91" s="202" t="s">
        <v>113</v>
      </c>
      <c r="P91" s="203"/>
      <c r="Q91" s="204"/>
      <c r="R91" s="20"/>
    </row>
    <row r="92" spans="3:18" ht="49.5" customHeight="1" x14ac:dyDescent="0.3">
      <c r="C92" s="37"/>
      <c r="D92" s="39"/>
      <c r="E92" s="41"/>
      <c r="F92" s="155"/>
      <c r="G92" s="44"/>
      <c r="H92" s="35"/>
      <c r="I92" s="24">
        <v>750</v>
      </c>
      <c r="J92" s="24">
        <v>1207</v>
      </c>
      <c r="K92" s="24">
        <v>1100</v>
      </c>
      <c r="L92" s="24">
        <v>519</v>
      </c>
      <c r="M92" s="31"/>
      <c r="N92" s="28"/>
      <c r="O92" s="205"/>
      <c r="P92" s="205"/>
      <c r="Q92" s="206"/>
      <c r="R92" s="20"/>
    </row>
    <row r="93" spans="3:18" ht="49.5" customHeight="1" x14ac:dyDescent="0.3">
      <c r="C93" s="114" t="s">
        <v>103</v>
      </c>
      <c r="D93" s="115" t="s">
        <v>104</v>
      </c>
      <c r="E93" s="40" t="s">
        <v>24</v>
      </c>
      <c r="F93" s="155" t="s">
        <v>29</v>
      </c>
      <c r="G93" s="43">
        <f t="shared" ref="G93" si="113">I94+J94+K94+L94</f>
        <v>705</v>
      </c>
      <c r="H93" s="29" t="s">
        <v>30</v>
      </c>
      <c r="I93" s="23">
        <v>15</v>
      </c>
      <c r="J93" s="23">
        <v>179</v>
      </c>
      <c r="K93" s="23" t="s">
        <v>18</v>
      </c>
      <c r="L93" s="23" t="s">
        <v>18</v>
      </c>
      <c r="M93" s="31">
        <f t="shared" ref="M93" si="114">IFERROR(J93/J94,"ND")</f>
        <v>0.71599999999999997</v>
      </c>
      <c r="N93" s="28">
        <f t="shared" ref="N93" si="115">IFERROR(((I93+J93)/G93),"ND")</f>
        <v>0.27517730496453902</v>
      </c>
      <c r="O93" s="202" t="s">
        <v>114</v>
      </c>
      <c r="P93" s="203"/>
      <c r="Q93" s="204"/>
      <c r="R93" s="20"/>
    </row>
    <row r="94" spans="3:18" ht="49.5" customHeight="1" x14ac:dyDescent="0.3">
      <c r="C94" s="37"/>
      <c r="D94" s="39"/>
      <c r="E94" s="41"/>
      <c r="F94" s="155"/>
      <c r="G94" s="44"/>
      <c r="H94" s="35"/>
      <c r="I94" s="24">
        <v>80</v>
      </c>
      <c r="J94" s="24">
        <v>250</v>
      </c>
      <c r="K94" s="24">
        <v>250</v>
      </c>
      <c r="L94" s="24">
        <v>125</v>
      </c>
      <c r="M94" s="31"/>
      <c r="N94" s="28"/>
      <c r="O94" s="205"/>
      <c r="P94" s="205"/>
      <c r="Q94" s="206"/>
      <c r="R94" s="20"/>
    </row>
    <row r="95" spans="3:18" ht="50.25" customHeight="1" x14ac:dyDescent="0.3">
      <c r="C95" s="156" t="s">
        <v>105</v>
      </c>
      <c r="D95" s="158" t="s">
        <v>106</v>
      </c>
      <c r="E95" s="40" t="s">
        <v>24</v>
      </c>
      <c r="F95" s="155" t="s">
        <v>29</v>
      </c>
      <c r="G95" s="162">
        <f t="shared" ref="G95" si="116">I96+J96+K96+L96</f>
        <v>3600</v>
      </c>
      <c r="H95" s="166" t="s">
        <v>30</v>
      </c>
      <c r="I95" s="26">
        <v>952</v>
      </c>
      <c r="J95" s="26">
        <v>6060</v>
      </c>
      <c r="K95" s="26" t="s">
        <v>18</v>
      </c>
      <c r="L95" s="26" t="s">
        <v>18</v>
      </c>
      <c r="M95" s="31">
        <f t="shared" ref="M95" si="117">IFERROR(J95/J96,"ND")</f>
        <v>5.0207125103562555</v>
      </c>
      <c r="N95" s="28">
        <f t="shared" ref="N95" si="118">IFERROR(((I95+J95)/G95),"ND")</f>
        <v>1.9477777777777778</v>
      </c>
      <c r="O95" s="202" t="s">
        <v>115</v>
      </c>
      <c r="P95" s="203"/>
      <c r="Q95" s="204"/>
      <c r="R95" s="20"/>
    </row>
    <row r="96" spans="3:18" ht="50.25" customHeight="1" thickBot="1" x14ac:dyDescent="0.35">
      <c r="C96" s="157"/>
      <c r="D96" s="159"/>
      <c r="E96" s="160"/>
      <c r="F96" s="161"/>
      <c r="G96" s="163"/>
      <c r="H96" s="167"/>
      <c r="I96" s="27">
        <v>750</v>
      </c>
      <c r="J96" s="27">
        <v>1207</v>
      </c>
      <c r="K96" s="27">
        <v>1124</v>
      </c>
      <c r="L96" s="27">
        <v>519</v>
      </c>
      <c r="M96" s="207"/>
      <c r="N96" s="208"/>
      <c r="O96" s="209"/>
      <c r="P96" s="209"/>
      <c r="Q96" s="210"/>
      <c r="R96" s="20"/>
    </row>
    <row r="101" spans="3:15" s="15" customFormat="1" ht="13.8" x14ac:dyDescent="0.3">
      <c r="C101" s="16"/>
      <c r="H101" s="16"/>
      <c r="K101" s="17"/>
      <c r="L101" s="17"/>
      <c r="O101" s="18"/>
    </row>
    <row r="102" spans="3:15" s="15" customFormat="1" ht="13.8" x14ac:dyDescent="0.3">
      <c r="C102" s="16"/>
      <c r="H102" s="16"/>
      <c r="K102" s="17"/>
      <c r="L102" s="17"/>
      <c r="O102" s="18"/>
    </row>
    <row r="103" spans="3:15" s="15" customFormat="1" ht="13.8" x14ac:dyDescent="0.3">
      <c r="C103" s="16"/>
      <c r="H103" s="16"/>
      <c r="K103" s="17"/>
      <c r="L103" s="17"/>
      <c r="O103" s="18"/>
    </row>
    <row r="104" spans="3:15" s="15" customFormat="1" ht="13.8" x14ac:dyDescent="0.3">
      <c r="C104" s="16"/>
      <c r="H104" s="16"/>
      <c r="K104" s="17"/>
      <c r="L104" s="17"/>
      <c r="O104" s="18"/>
    </row>
  </sheetData>
  <mergeCells count="391">
    <mergeCell ref="M93:M94"/>
    <mergeCell ref="N93:N94"/>
    <mergeCell ref="O93:Q94"/>
    <mergeCell ref="M95:M96"/>
    <mergeCell ref="N95:N96"/>
    <mergeCell ref="O95:Q96"/>
    <mergeCell ref="M89:M90"/>
    <mergeCell ref="N89:N90"/>
    <mergeCell ref="O89:Q90"/>
    <mergeCell ref="M91:M92"/>
    <mergeCell ref="N91:N92"/>
    <mergeCell ref="O91:Q92"/>
    <mergeCell ref="M85:M86"/>
    <mergeCell ref="N85:N86"/>
    <mergeCell ref="O85:Q86"/>
    <mergeCell ref="M87:M88"/>
    <mergeCell ref="N87:N88"/>
    <mergeCell ref="O87:Q88"/>
    <mergeCell ref="M81:M82"/>
    <mergeCell ref="N81:N82"/>
    <mergeCell ref="O81:Q82"/>
    <mergeCell ref="M83:M84"/>
    <mergeCell ref="N83:N84"/>
    <mergeCell ref="O83:Q84"/>
    <mergeCell ref="M77:M78"/>
    <mergeCell ref="N77:N78"/>
    <mergeCell ref="O77:Q78"/>
    <mergeCell ref="M79:M80"/>
    <mergeCell ref="N79:N80"/>
    <mergeCell ref="O79:Q80"/>
    <mergeCell ref="M73:M74"/>
    <mergeCell ref="N73:N74"/>
    <mergeCell ref="O73:Q74"/>
    <mergeCell ref="M75:M76"/>
    <mergeCell ref="N75:N76"/>
    <mergeCell ref="O75:Q76"/>
    <mergeCell ref="M69:M70"/>
    <mergeCell ref="N69:N70"/>
    <mergeCell ref="O69:Q70"/>
    <mergeCell ref="M71:M72"/>
    <mergeCell ref="N71:N72"/>
    <mergeCell ref="O71:Q72"/>
    <mergeCell ref="M65:M66"/>
    <mergeCell ref="N65:N66"/>
    <mergeCell ref="O65:Q66"/>
    <mergeCell ref="M67:M68"/>
    <mergeCell ref="N67:N68"/>
    <mergeCell ref="O67:Q68"/>
    <mergeCell ref="M61:M62"/>
    <mergeCell ref="N61:N62"/>
    <mergeCell ref="O61:Q62"/>
    <mergeCell ref="M63:M64"/>
    <mergeCell ref="N63:N64"/>
    <mergeCell ref="O63:Q64"/>
    <mergeCell ref="M57:M58"/>
    <mergeCell ref="N57:N58"/>
    <mergeCell ref="O57:Q58"/>
    <mergeCell ref="M59:M60"/>
    <mergeCell ref="N59:N60"/>
    <mergeCell ref="O59:Q60"/>
    <mergeCell ref="M53:M54"/>
    <mergeCell ref="N53:N54"/>
    <mergeCell ref="O53:Q54"/>
    <mergeCell ref="M55:M56"/>
    <mergeCell ref="N55:N56"/>
    <mergeCell ref="O55:Q56"/>
    <mergeCell ref="M49:M50"/>
    <mergeCell ref="N49:N50"/>
    <mergeCell ref="O49:Q50"/>
    <mergeCell ref="M51:M52"/>
    <mergeCell ref="N51:N52"/>
    <mergeCell ref="O51:Q52"/>
    <mergeCell ref="M45:M46"/>
    <mergeCell ref="N45:N46"/>
    <mergeCell ref="O45:Q46"/>
    <mergeCell ref="M47:M48"/>
    <mergeCell ref="N47:N48"/>
    <mergeCell ref="O47:Q48"/>
    <mergeCell ref="M41:M42"/>
    <mergeCell ref="N41:N42"/>
    <mergeCell ref="O41:Q42"/>
    <mergeCell ref="M43:M44"/>
    <mergeCell ref="N43:N44"/>
    <mergeCell ref="O43:Q44"/>
    <mergeCell ref="M37:M38"/>
    <mergeCell ref="N37:N38"/>
    <mergeCell ref="O37:Q38"/>
    <mergeCell ref="M39:M40"/>
    <mergeCell ref="N39:N40"/>
    <mergeCell ref="O39:Q40"/>
    <mergeCell ref="H95:H96"/>
    <mergeCell ref="M27:M28"/>
    <mergeCell ref="N27:N28"/>
    <mergeCell ref="O27:Q28"/>
    <mergeCell ref="M29:M30"/>
    <mergeCell ref="N29:N30"/>
    <mergeCell ref="O29:Q30"/>
    <mergeCell ref="M31:M32"/>
    <mergeCell ref="N31:N32"/>
    <mergeCell ref="O31:Q32"/>
    <mergeCell ref="M33:M34"/>
    <mergeCell ref="N33:N34"/>
    <mergeCell ref="O33:Q34"/>
    <mergeCell ref="M35:M36"/>
    <mergeCell ref="N35:N36"/>
    <mergeCell ref="O35:Q36"/>
    <mergeCell ref="H87:H88"/>
    <mergeCell ref="H83:H84"/>
    <mergeCell ref="C95:C96"/>
    <mergeCell ref="D95:D96"/>
    <mergeCell ref="E95:E96"/>
    <mergeCell ref="F95:F96"/>
    <mergeCell ref="G95:G96"/>
    <mergeCell ref="H91:H92"/>
    <mergeCell ref="C93:C94"/>
    <mergeCell ref="D93:D94"/>
    <mergeCell ref="E93:E94"/>
    <mergeCell ref="F93:F94"/>
    <mergeCell ref="G93:G94"/>
    <mergeCell ref="H93:H94"/>
    <mergeCell ref="C91:C92"/>
    <mergeCell ref="D91:D92"/>
    <mergeCell ref="E91:E92"/>
    <mergeCell ref="F91:F92"/>
    <mergeCell ref="G91:G92"/>
    <mergeCell ref="C89:C90"/>
    <mergeCell ref="D89:D90"/>
    <mergeCell ref="E89:E90"/>
    <mergeCell ref="F89:F90"/>
    <mergeCell ref="G89:G90"/>
    <mergeCell ref="H89:H90"/>
    <mergeCell ref="C87:C88"/>
    <mergeCell ref="D87:D88"/>
    <mergeCell ref="E87:E88"/>
    <mergeCell ref="F87:F88"/>
    <mergeCell ref="G87:G88"/>
    <mergeCell ref="C85:C86"/>
    <mergeCell ref="D85:D86"/>
    <mergeCell ref="E85:E86"/>
    <mergeCell ref="F85:F86"/>
    <mergeCell ref="G85:G86"/>
    <mergeCell ref="H85:H86"/>
    <mergeCell ref="C83:C84"/>
    <mergeCell ref="D83:D84"/>
    <mergeCell ref="E83:E84"/>
    <mergeCell ref="F83:F84"/>
    <mergeCell ref="G83:G84"/>
    <mergeCell ref="H79:H80"/>
    <mergeCell ref="C81:C82"/>
    <mergeCell ref="D81:D82"/>
    <mergeCell ref="E81:E82"/>
    <mergeCell ref="F81:F82"/>
    <mergeCell ref="G81:G82"/>
    <mergeCell ref="H81:H82"/>
    <mergeCell ref="C79:C80"/>
    <mergeCell ref="D79:D80"/>
    <mergeCell ref="E79:E80"/>
    <mergeCell ref="F79:F80"/>
    <mergeCell ref="G79:G80"/>
    <mergeCell ref="H75:H76"/>
    <mergeCell ref="C77:C78"/>
    <mergeCell ref="D77:D78"/>
    <mergeCell ref="E77:E78"/>
    <mergeCell ref="F77:F78"/>
    <mergeCell ref="G77:G78"/>
    <mergeCell ref="H77:H78"/>
    <mergeCell ref="C75:C76"/>
    <mergeCell ref="D75:D76"/>
    <mergeCell ref="E75:E76"/>
    <mergeCell ref="F75:F76"/>
    <mergeCell ref="G75:G76"/>
    <mergeCell ref="H71:H72"/>
    <mergeCell ref="C73:C74"/>
    <mergeCell ref="D73:D74"/>
    <mergeCell ref="E73:E74"/>
    <mergeCell ref="F73:F74"/>
    <mergeCell ref="G73:G74"/>
    <mergeCell ref="H73:H74"/>
    <mergeCell ref="C71:C72"/>
    <mergeCell ref="D71:D72"/>
    <mergeCell ref="E71:E72"/>
    <mergeCell ref="F71:F72"/>
    <mergeCell ref="G71:G72"/>
    <mergeCell ref="H67:H68"/>
    <mergeCell ref="C69:C70"/>
    <mergeCell ref="D69:D70"/>
    <mergeCell ref="E69:E70"/>
    <mergeCell ref="F69:F70"/>
    <mergeCell ref="G69:G70"/>
    <mergeCell ref="H69:H70"/>
    <mergeCell ref="C67:C68"/>
    <mergeCell ref="D67:D68"/>
    <mergeCell ref="E67:E68"/>
    <mergeCell ref="F67:F68"/>
    <mergeCell ref="G67:G68"/>
    <mergeCell ref="H63:H64"/>
    <mergeCell ref="C65:C66"/>
    <mergeCell ref="D65:D66"/>
    <mergeCell ref="E65:E66"/>
    <mergeCell ref="F65:F66"/>
    <mergeCell ref="G65:G66"/>
    <mergeCell ref="H65:H66"/>
    <mergeCell ref="C63:C64"/>
    <mergeCell ref="D63:D64"/>
    <mergeCell ref="E63:E64"/>
    <mergeCell ref="F63:F64"/>
    <mergeCell ref="G63:G64"/>
    <mergeCell ref="H59:H60"/>
    <mergeCell ref="C61:C62"/>
    <mergeCell ref="D61:D62"/>
    <mergeCell ref="E61:E62"/>
    <mergeCell ref="F61:F62"/>
    <mergeCell ref="G61:G62"/>
    <mergeCell ref="H61:H62"/>
    <mergeCell ref="C59:C60"/>
    <mergeCell ref="D59:D60"/>
    <mergeCell ref="E59:E60"/>
    <mergeCell ref="F59:F60"/>
    <mergeCell ref="G59:G60"/>
    <mergeCell ref="H55:H56"/>
    <mergeCell ref="C57:C58"/>
    <mergeCell ref="D57:D58"/>
    <mergeCell ref="E57:E58"/>
    <mergeCell ref="F57:F58"/>
    <mergeCell ref="G57:G58"/>
    <mergeCell ref="H57:H58"/>
    <mergeCell ref="C55:C56"/>
    <mergeCell ref="D55:D56"/>
    <mergeCell ref="E55:E56"/>
    <mergeCell ref="F55:F56"/>
    <mergeCell ref="G55:G56"/>
    <mergeCell ref="H51:H52"/>
    <mergeCell ref="C53:C54"/>
    <mergeCell ref="D53:D54"/>
    <mergeCell ref="E53:E54"/>
    <mergeCell ref="F53:F54"/>
    <mergeCell ref="G53:G54"/>
    <mergeCell ref="H53:H54"/>
    <mergeCell ref="C51:C52"/>
    <mergeCell ref="D51:D52"/>
    <mergeCell ref="E51:E52"/>
    <mergeCell ref="F51:F52"/>
    <mergeCell ref="G51:G52"/>
    <mergeCell ref="H47:H48"/>
    <mergeCell ref="C49:C50"/>
    <mergeCell ref="D49:D50"/>
    <mergeCell ref="E49:E50"/>
    <mergeCell ref="F49:F50"/>
    <mergeCell ref="G49:G50"/>
    <mergeCell ref="H49:H50"/>
    <mergeCell ref="C47:C48"/>
    <mergeCell ref="D47:D48"/>
    <mergeCell ref="E47:E48"/>
    <mergeCell ref="F47:F48"/>
    <mergeCell ref="G47:G48"/>
    <mergeCell ref="H43:H44"/>
    <mergeCell ref="C45:C46"/>
    <mergeCell ref="D45:D46"/>
    <mergeCell ref="E45:E46"/>
    <mergeCell ref="F45:F46"/>
    <mergeCell ref="G45:G46"/>
    <mergeCell ref="H45:H46"/>
    <mergeCell ref="C43:C44"/>
    <mergeCell ref="D43:D44"/>
    <mergeCell ref="E43:E44"/>
    <mergeCell ref="F43:F44"/>
    <mergeCell ref="G43:G44"/>
    <mergeCell ref="H39:H40"/>
    <mergeCell ref="C41:C42"/>
    <mergeCell ref="D41:D42"/>
    <mergeCell ref="E41:E42"/>
    <mergeCell ref="F41:F42"/>
    <mergeCell ref="G41:G42"/>
    <mergeCell ref="H41:H42"/>
    <mergeCell ref="C39:C40"/>
    <mergeCell ref="D39:D40"/>
    <mergeCell ref="E39:E40"/>
    <mergeCell ref="F39:F40"/>
    <mergeCell ref="G39:G40"/>
    <mergeCell ref="H35:H36"/>
    <mergeCell ref="C37:C38"/>
    <mergeCell ref="D37:D38"/>
    <mergeCell ref="E37:E38"/>
    <mergeCell ref="F37:F38"/>
    <mergeCell ref="G37:G38"/>
    <mergeCell ref="H37:H38"/>
    <mergeCell ref="C35:C36"/>
    <mergeCell ref="D35:D36"/>
    <mergeCell ref="E35:E36"/>
    <mergeCell ref="F35:F36"/>
    <mergeCell ref="G35:G36"/>
    <mergeCell ref="H31:H32"/>
    <mergeCell ref="C33:C34"/>
    <mergeCell ref="D33:D34"/>
    <mergeCell ref="E33:E34"/>
    <mergeCell ref="F33:F34"/>
    <mergeCell ref="G33:G34"/>
    <mergeCell ref="H33:H34"/>
    <mergeCell ref="C31:C32"/>
    <mergeCell ref="D31:D32"/>
    <mergeCell ref="E31:E32"/>
    <mergeCell ref="F31:F32"/>
    <mergeCell ref="G31:G32"/>
    <mergeCell ref="M13:M14"/>
    <mergeCell ref="H27:H28"/>
    <mergeCell ref="C29:C30"/>
    <mergeCell ref="D29:D30"/>
    <mergeCell ref="E29:E30"/>
    <mergeCell ref="F29:F30"/>
    <mergeCell ref="G29:G30"/>
    <mergeCell ref="H29:H30"/>
    <mergeCell ref="C27:C28"/>
    <mergeCell ref="D27:D28"/>
    <mergeCell ref="E27:E28"/>
    <mergeCell ref="F27:F28"/>
    <mergeCell ref="G27:G28"/>
    <mergeCell ref="C19:C20"/>
    <mergeCell ref="C21:C22"/>
    <mergeCell ref="C23:C24"/>
    <mergeCell ref="C10:C12"/>
    <mergeCell ref="D4:Q4"/>
    <mergeCell ref="D5:Q5"/>
    <mergeCell ref="D6:Q6"/>
    <mergeCell ref="F9:Q9"/>
    <mergeCell ref="O10:Q12"/>
    <mergeCell ref="D10:D12"/>
    <mergeCell ref="E10:E12"/>
    <mergeCell ref="F10:F12"/>
    <mergeCell ref="G10:N10"/>
    <mergeCell ref="G11:G12"/>
    <mergeCell ref="H11:H12"/>
    <mergeCell ref="I11:L11"/>
    <mergeCell ref="M11:N11"/>
    <mergeCell ref="C9:E9"/>
    <mergeCell ref="O15:Q16"/>
    <mergeCell ref="F15:F16"/>
    <mergeCell ref="G15:G16"/>
    <mergeCell ref="H15:H16"/>
    <mergeCell ref="G13:G14"/>
    <mergeCell ref="N13:N14"/>
    <mergeCell ref="O13:Q14"/>
    <mergeCell ref="C13:C18"/>
    <mergeCell ref="H17:H18"/>
    <mergeCell ref="M17:M18"/>
    <mergeCell ref="N17:N18"/>
    <mergeCell ref="E13:E14"/>
    <mergeCell ref="F13:F14"/>
    <mergeCell ref="D13:D14"/>
    <mergeCell ref="O17:Q18"/>
    <mergeCell ref="M15:M16"/>
    <mergeCell ref="N15:N16"/>
    <mergeCell ref="D15:D16"/>
    <mergeCell ref="E15:E16"/>
    <mergeCell ref="E17:E18"/>
    <mergeCell ref="F17:F18"/>
    <mergeCell ref="G17:G18"/>
    <mergeCell ref="D17:D18"/>
    <mergeCell ref="H13:H14"/>
    <mergeCell ref="N21:N22"/>
    <mergeCell ref="M19:M20"/>
    <mergeCell ref="N19:N20"/>
    <mergeCell ref="O19:Q20"/>
    <mergeCell ref="D19:D20"/>
    <mergeCell ref="E19:E20"/>
    <mergeCell ref="F19:F20"/>
    <mergeCell ref="G19:G20"/>
    <mergeCell ref="H19:H20"/>
    <mergeCell ref="M21:M22"/>
    <mergeCell ref="O21:Q22"/>
    <mergeCell ref="D21:D22"/>
    <mergeCell ref="E21:E22"/>
    <mergeCell ref="F21:F22"/>
    <mergeCell ref="G21:G22"/>
    <mergeCell ref="H21:H22"/>
    <mergeCell ref="N25:N26"/>
    <mergeCell ref="H23:H24"/>
    <mergeCell ref="M23:M24"/>
    <mergeCell ref="O25:Q26"/>
    <mergeCell ref="H25:H26"/>
    <mergeCell ref="M25:M26"/>
    <mergeCell ref="C25:C26"/>
    <mergeCell ref="D25:D26"/>
    <mergeCell ref="E25:E26"/>
    <mergeCell ref="F25:F26"/>
    <mergeCell ref="G25:G26"/>
    <mergeCell ref="N23:N24"/>
    <mergeCell ref="O23:Q24"/>
    <mergeCell ref="D23:D24"/>
    <mergeCell ref="E23:E24"/>
    <mergeCell ref="F23:F24"/>
    <mergeCell ref="G23:G24"/>
  </mergeCells>
  <conditionalFormatting sqref="M13:N18">
    <cfRule type="cellIs" dxfId="7" priority="7" operator="between">
      <formula>0.7</formula>
      <formula>1.2</formula>
    </cfRule>
    <cfRule type="cellIs" dxfId="6" priority="8" operator="between">
      <formula>0.5</formula>
      <formula>0.7</formula>
    </cfRule>
    <cfRule type="cellIs" dxfId="5" priority="10" operator="greaterThan">
      <formula>1.2</formula>
    </cfRule>
  </conditionalFormatting>
  <conditionalFormatting sqref="M13:N96">
    <cfRule type="containsText" dxfId="4" priority="1" operator="containsText" text="ND">
      <formula>NOT(ISERROR(SEARCH("ND",M13)))</formula>
    </cfRule>
    <cfRule type="cellIs" dxfId="3" priority="4" operator="lessThan">
      <formula>0.5</formula>
    </cfRule>
  </conditionalFormatting>
  <conditionalFormatting sqref="M19:N96">
    <cfRule type="cellIs" dxfId="2" priority="2" operator="greaterThan">
      <formula>0.7</formula>
    </cfRule>
    <cfRule type="cellIs" dxfId="1" priority="3" operator="between">
      <formula>0.5</formula>
      <formula>0.7</formula>
    </cfRule>
  </conditionalFormatting>
  <printOptions horizontalCentered="1"/>
  <pageMargins left="0.23622047244094491" right="0.23622047244094491" top="0.71" bottom="0.39370078740157483" header="0.31496062992125984" footer="0.31496062992125984"/>
  <pageSetup paperSize="17" scale="59" fitToHeight="0" orientation="landscape" r:id="rId1"/>
  <rowBreaks count="4" manualBreakCount="4">
    <brk id="26" max="16383" man="1"/>
    <brk id="42" max="16383" man="1"/>
    <brk id="56" max="16383" man="1"/>
    <brk id="80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ABAEB1-0232-4891-BECF-C5BEEED005D6}">
  <dimension ref="E5:E8"/>
  <sheetViews>
    <sheetView workbookViewId="0">
      <selection activeCell="E5" sqref="E5:E8"/>
    </sheetView>
  </sheetViews>
  <sheetFormatPr baseColWidth="10" defaultRowHeight="15.6" x14ac:dyDescent="0.3"/>
  <sheetData>
    <row r="5" spans="5:5" x14ac:dyDescent="0.3">
      <c r="E5" s="19">
        <v>1051</v>
      </c>
    </row>
    <row r="6" spans="5:5" x14ac:dyDescent="0.3">
      <c r="E6" s="19">
        <v>670</v>
      </c>
    </row>
    <row r="7" spans="5:5" x14ac:dyDescent="0.3">
      <c r="E7" s="19">
        <v>1</v>
      </c>
    </row>
    <row r="8" spans="5:5" x14ac:dyDescent="0.3">
      <c r="E8" s="19">
        <v>381</v>
      </c>
    </row>
  </sheetData>
  <conditionalFormatting sqref="E5:E8">
    <cfRule type="containsBlanks" dxfId="0" priority="1">
      <formula>LEN(TRIM(E5))=0</formula>
    </cfRule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CEDULA 2Tr23</vt:lpstr>
      <vt:lpstr>Hoja1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Juan Ramón Góngora Canto</cp:lastModifiedBy>
  <cp:revision/>
  <cp:lastPrinted>2023-07-06T15:33:08Z</cp:lastPrinted>
  <dcterms:created xsi:type="dcterms:W3CDTF">2020-03-29T23:09:10Z</dcterms:created>
  <dcterms:modified xsi:type="dcterms:W3CDTF">2023-07-06T15:36:33Z</dcterms:modified>
  <cp:category/>
  <cp:contentStatus/>
</cp:coreProperties>
</file>