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HOME\Desktop\2023\MIR\IMDAI 4T 2023\"/>
    </mc:Choice>
  </mc:AlternateContent>
  <xr:revisionPtr revIDLastSave="0" documentId="13_ncr:1_{27664D6B-5370-4BEB-947E-B628F48A96CB}" xr6:coauthVersionLast="47" xr6:coauthVersionMax="47" xr10:uidLastSave="{00000000-0000-0000-0000-000000000000}"/>
  <bookViews>
    <workbookView xWindow="-120" yWindow="-120" windowWidth="29040" windowHeight="15840" xr2:uid="{00000000-000D-0000-FFFF-FFFF00000000}"/>
  </bookViews>
  <sheets>
    <sheet name="CEDULA 2Tr23"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5" l="1"/>
  <c r="N43" i="5"/>
  <c r="N41" i="5"/>
  <c r="N39" i="5"/>
  <c r="N37" i="5"/>
  <c r="N35" i="5"/>
  <c r="N33" i="5"/>
  <c r="N31" i="5"/>
  <c r="N29" i="5"/>
  <c r="N27" i="5"/>
  <c r="N25" i="5"/>
  <c r="N23" i="5"/>
  <c r="N21" i="5"/>
  <c r="N19" i="5"/>
  <c r="N17" i="5"/>
  <c r="N15" i="5"/>
  <c r="N13" i="5"/>
  <c r="M43" i="5"/>
  <c r="M41" i="5"/>
  <c r="M39" i="5"/>
  <c r="M37" i="5"/>
  <c r="M35" i="5"/>
  <c r="M33" i="5"/>
  <c r="M31" i="5"/>
  <c r="M29" i="5"/>
  <c r="M27" i="5"/>
  <c r="M25" i="5"/>
  <c r="M23" i="5"/>
  <c r="M21" i="5"/>
  <c r="M19" i="5"/>
  <c r="M17" i="5"/>
  <c r="M15" i="5"/>
</calcChain>
</file>

<file path=xl/sharedStrings.xml><?xml version="1.0" encoding="utf-8"?>
<sst xmlns="http://schemas.openxmlformats.org/spreadsheetml/2006/main" count="136" uniqueCount="73">
  <si>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</si>
  <si>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</si>
  <si>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</si>
  <si>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</si>
  <si>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</si>
  <si>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</si>
  <si>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</si>
  <si>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</si>
  <si>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</si>
  <si>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</si>
  <si>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</si>
  <si>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</si>
  <si>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</si>
  <si>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</si>
  <si>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</si>
  <si>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</si>
  <si>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</si>
  <si>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</si>
  <si>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</si>
  <si>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</si>
  <si>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</si>
  <si>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</si>
  <si>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Bienal</t>
  </si>
  <si>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</si>
  <si>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</si>
  <si>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</si>
  <si>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</si>
  <si>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</si>
  <si>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</si>
  <si>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t xml:space="preserve">P. 1.06.1.1 </t>
    </r>
    <r>
      <rPr>
        <sz val="12"/>
        <color theme="1"/>
        <rFont val="Calibri"/>
        <family val="2"/>
        <scheme val="minor"/>
      </rPr>
      <t>La población y dependencias municipales reciben atención integral a través de la promoción de una mejora regulatoria articulada como base en una política pública transversal que genere un marco regulatorio claro y efectivo para beneficio del sector social, privado y público.</t>
    </r>
  </si>
  <si>
    <r>
      <rPr>
        <b/>
        <sz val="12"/>
        <color theme="1"/>
        <rFont val="Calibri"/>
        <family val="2"/>
        <scheme val="minor"/>
      </rPr>
      <t>PPA:</t>
    </r>
    <r>
      <rPr>
        <sz val="12"/>
        <color theme="1"/>
        <rFont val="Calibri"/>
        <family val="2"/>
        <scheme val="minor"/>
      </rPr>
      <t xml:space="preserve"> Porcentaje de la Población Atendida.</t>
    </r>
  </si>
  <si>
    <t>Trimestral</t>
  </si>
  <si>
    <t>SI</t>
  </si>
  <si>
    <r>
      <rPr>
        <b/>
        <sz val="12"/>
        <color theme="1"/>
        <rFont val="Calibri"/>
        <family val="2"/>
        <scheme val="minor"/>
      </rPr>
      <t>PDMA:</t>
    </r>
    <r>
      <rPr>
        <sz val="12"/>
        <color theme="1"/>
        <rFont val="Calibri"/>
        <family val="2"/>
        <scheme val="minor"/>
      </rPr>
      <t xml:space="preserve"> Porcentaje de Dependencias municipales atendidas.</t>
    </r>
  </si>
  <si>
    <r>
      <t xml:space="preserve">C. 1.06.1.1.1 </t>
    </r>
    <r>
      <rPr>
        <sz val="12"/>
        <color theme="1"/>
        <rFont val="Calibri"/>
        <family val="2"/>
        <scheme val="minor"/>
      </rPr>
      <t>Trámites y Servicios de la Dirección de Ventanilla Única de Trámites y Servicios gestionados.</t>
    </r>
  </si>
  <si>
    <r>
      <rPr>
        <b/>
        <sz val="12"/>
        <color theme="1"/>
        <rFont val="Calibri"/>
        <family val="2"/>
        <scheme val="minor"/>
      </rPr>
      <t>PTSV:</t>
    </r>
    <r>
      <rPr>
        <sz val="12"/>
        <color theme="1"/>
        <rFont val="Calibri"/>
        <family val="2"/>
        <scheme val="minor"/>
      </rPr>
      <t xml:space="preserve"> Porcentaje de Trámites y Servicios gestionados en Dirección de Ventanilla.</t>
    </r>
  </si>
  <si>
    <r>
      <t xml:space="preserve">A. 1.06.1.1.1.1 </t>
    </r>
    <r>
      <rPr>
        <sz val="12"/>
        <color theme="1"/>
        <rFont val="Calibri"/>
        <family val="2"/>
        <scheme val="minor"/>
      </rPr>
      <t>Brindar asesoría personalizada e integral a la ciudadanía Benitojuarense.</t>
    </r>
  </si>
  <si>
    <r>
      <rPr>
        <b/>
        <sz val="12"/>
        <color theme="1"/>
        <rFont val="Calibri"/>
        <family val="2"/>
        <scheme val="minor"/>
      </rPr>
      <t>PAB:</t>
    </r>
    <r>
      <rPr>
        <sz val="12"/>
        <color theme="1"/>
        <rFont val="Calibri"/>
        <family val="2"/>
        <scheme val="minor"/>
      </rPr>
      <t xml:space="preserve"> Porcentaje de asesorÍas brindadas.</t>
    </r>
  </si>
  <si>
    <r>
      <t xml:space="preserve">C. 1.06.1.1.2 </t>
    </r>
    <r>
      <rPr>
        <sz val="12"/>
        <color theme="1"/>
        <rFont val="Calibri"/>
        <family val="2"/>
        <scheme val="minor"/>
      </rPr>
      <t>Trámites y Servicios mediante la aplicación de Herramientas de Mejora Regulatoria simplificados.</t>
    </r>
  </si>
  <si>
    <r>
      <rPr>
        <b/>
        <sz val="12"/>
        <color theme="1"/>
        <rFont val="Calibri"/>
        <family val="2"/>
        <scheme val="minor"/>
      </rPr>
      <t>PTSS:</t>
    </r>
    <r>
      <rPr>
        <sz val="12"/>
        <color theme="1"/>
        <rFont val="Calibri"/>
        <family val="2"/>
        <scheme val="minor"/>
      </rPr>
      <t xml:space="preserve"> Porcentaje de Trámites y Servicios Simplificados.</t>
    </r>
  </si>
  <si>
    <t>Ascendente
Nominal</t>
  </si>
  <si>
    <r>
      <t xml:space="preserve">A. 1.06.1.1.2.1 </t>
    </r>
    <r>
      <rPr>
        <sz val="12"/>
        <color theme="1"/>
        <rFont val="Calibri"/>
        <family val="2"/>
        <scheme val="minor"/>
      </rPr>
      <t>Atención de solicitudes de la Herramienta Protesta Ciudadana.</t>
    </r>
  </si>
  <si>
    <r>
      <rPr>
        <b/>
        <sz val="12"/>
        <color theme="1"/>
        <rFont val="Calibri"/>
        <family val="2"/>
        <scheme val="minor"/>
      </rPr>
      <t>PSAPC:</t>
    </r>
    <r>
      <rPr>
        <sz val="12"/>
        <color theme="1"/>
        <rFont val="Calibri"/>
        <family val="2"/>
        <scheme val="minor"/>
      </rPr>
      <t xml:space="preserve"> Porcentaje de solicitudes atendidas a través de la Herramienta Protesta Ciudadana.</t>
    </r>
  </si>
  <si>
    <r>
      <t xml:space="preserve">C. 1.06.1.1.3 </t>
    </r>
    <r>
      <rPr>
        <sz val="12"/>
        <color theme="1"/>
        <rFont val="Calibri"/>
        <family val="2"/>
        <scheme val="minor"/>
      </rPr>
      <t>Manuales Administrativos para las unidades y dependencias municipales diseñados y actualizados.</t>
    </r>
  </si>
  <si>
    <r>
      <rPr>
        <b/>
        <sz val="12"/>
        <color theme="1"/>
        <rFont val="Calibri"/>
        <family val="2"/>
        <scheme val="minor"/>
      </rPr>
      <t>PMADA:</t>
    </r>
    <r>
      <rPr>
        <sz val="12"/>
        <color theme="1"/>
        <rFont val="Calibri"/>
        <family val="2"/>
        <scheme val="minor"/>
      </rPr>
      <t xml:space="preserve"> Porcentaje de Manuales Administrativos Diseñados y Actualizados</t>
    </r>
  </si>
  <si>
    <r>
      <t xml:space="preserve">A. 1.06.1.1.3.1 </t>
    </r>
    <r>
      <rPr>
        <sz val="12"/>
        <color theme="1"/>
        <rFont val="Calibri"/>
        <family val="2"/>
        <scheme val="minor"/>
      </rPr>
      <t>Análisis y evaluación de las estructuras orgánicas propuestas por las dependencias, unidades y entidades de la administración pública municipal</t>
    </r>
  </si>
  <si>
    <r>
      <rPr>
        <b/>
        <sz val="12"/>
        <color theme="1"/>
        <rFont val="Calibri"/>
        <family val="2"/>
        <scheme val="minor"/>
      </rPr>
      <t>PEOAE:</t>
    </r>
    <r>
      <rPr>
        <sz val="12"/>
        <color theme="1"/>
        <rFont val="Calibri"/>
        <family val="2"/>
        <scheme val="minor"/>
      </rPr>
      <t xml:space="preserve"> Porcentaje de Estructuras Orgánicas Analizadas y Evaluadas.</t>
    </r>
  </si>
  <si>
    <r>
      <t xml:space="preserve">C.1.06.1.1.4. </t>
    </r>
    <r>
      <rPr>
        <sz val="12"/>
        <color theme="1"/>
        <rFont val="Calibri"/>
        <family val="2"/>
        <scheme val="minor"/>
      </rPr>
      <t>Herramientas digitales que reduzcan los costos en gestión de trámites municipales y mejoren la calidad de vida de la población implementadas</t>
    </r>
  </si>
  <si>
    <r>
      <rPr>
        <b/>
        <sz val="12"/>
        <color theme="1"/>
        <rFont val="Calibri"/>
        <family val="2"/>
        <scheme val="minor"/>
      </rPr>
      <t>PHDI:</t>
    </r>
    <r>
      <rPr>
        <sz val="12"/>
        <color theme="1"/>
        <rFont val="Calibri"/>
        <family val="2"/>
        <scheme val="minor"/>
      </rPr>
      <t xml:space="preserve"> Porcentaje de avance en la implementación de las herramientas digitales</t>
    </r>
  </si>
  <si>
    <r>
      <t>A.1.06.1.1.4.1.</t>
    </r>
    <r>
      <rPr>
        <sz val="12"/>
        <color theme="1"/>
        <rFont val="Calibri"/>
        <family val="2"/>
        <scheme val="minor"/>
      </rPr>
      <t xml:space="preserve"> Habilitación del Contact Center en donde se implementan los canales de comunicación </t>
    </r>
  </si>
  <si>
    <r>
      <rPr>
        <b/>
        <sz val="12"/>
        <color theme="1"/>
        <rFont val="Calibri"/>
        <family val="2"/>
        <scheme val="minor"/>
      </rPr>
      <t>PCCH:</t>
    </r>
    <r>
      <rPr>
        <sz val="12"/>
        <color theme="1"/>
        <rFont val="Calibri"/>
        <family val="2"/>
        <scheme val="minor"/>
      </rPr>
      <t xml:space="preserve"> Porcentaje de canales de comunicación habilitados del Contact Center</t>
    </r>
  </si>
  <si>
    <r>
      <t xml:space="preserve">A.1.06.1.1.4.2. </t>
    </r>
    <r>
      <rPr>
        <sz val="12"/>
        <color theme="1"/>
        <rFont val="Calibri"/>
        <family val="2"/>
        <scheme val="minor"/>
      </rPr>
      <t xml:space="preserve">Operatividad del Contact Center </t>
    </r>
  </si>
  <si>
    <r>
      <rPr>
        <b/>
        <sz val="12"/>
        <color theme="1"/>
        <rFont val="Calibri"/>
        <family val="2"/>
        <scheme val="minor"/>
      </rPr>
      <t>PACC:</t>
    </r>
    <r>
      <rPr>
        <sz val="12"/>
        <color theme="1"/>
        <rFont val="Calibri"/>
        <family val="2"/>
        <scheme val="minor"/>
      </rPr>
      <t>Porcentaje de Atenciones generadas a través del Contact Center</t>
    </r>
  </si>
  <si>
    <r>
      <t xml:space="preserve">A.1.06.1.1.4.3. </t>
    </r>
    <r>
      <rPr>
        <sz val="12"/>
        <color theme="1"/>
        <rFont val="Calibri"/>
        <family val="2"/>
        <scheme val="minor"/>
      </rPr>
      <t>Habilitación de la Ventanilla de Construcción Simplificada (VECS)</t>
    </r>
  </si>
  <si>
    <r>
      <rPr>
        <b/>
        <sz val="12"/>
        <color theme="1"/>
        <rFont val="Calibri"/>
        <family val="2"/>
        <scheme val="minor"/>
      </rPr>
      <t>PAIPV:</t>
    </r>
    <r>
      <rPr>
        <sz val="12"/>
        <color theme="1"/>
        <rFont val="Calibri"/>
        <family val="2"/>
        <scheme val="minor"/>
      </rPr>
      <t xml:space="preserve"> Porcentaje de avance en la Implementación de la Plataforma para la VECS.    </t>
    </r>
  </si>
  <si>
    <r>
      <rPr>
        <b/>
        <sz val="12"/>
        <color theme="1"/>
        <rFont val="Calibri"/>
        <family val="2"/>
        <scheme val="minor"/>
      </rPr>
      <t>Meta trimestral:</t>
    </r>
    <r>
      <rPr>
        <sz val="12"/>
        <color theme="1"/>
        <rFont val="Calibri"/>
        <family val="2"/>
        <scheme val="minor"/>
      </rPr>
      <t xml:space="preserve">   El inicio de la actividad está programada partir del inicio del año 2024 para la conclusión de la administración
</t>
    </r>
    <r>
      <rPr>
        <b/>
        <sz val="12"/>
        <color theme="1"/>
        <rFont val="Calibri"/>
        <family val="2"/>
        <scheme val="minor"/>
      </rPr>
      <t>Meta anual:</t>
    </r>
    <r>
      <rPr>
        <sz val="12"/>
        <color theme="1"/>
        <rFont val="Calibri"/>
        <family val="2"/>
        <scheme val="minor"/>
      </rPr>
      <t xml:space="preserve"> El proyecto referente a las VECS se pretende iniciar a partir del primer trimestre de 2024.</t>
    </r>
  </si>
  <si>
    <r>
      <t xml:space="preserve">A.1.06.1.1.4.4. </t>
    </r>
    <r>
      <rPr>
        <sz val="12"/>
        <color theme="1"/>
        <rFont val="Calibri"/>
        <family val="2"/>
        <scheme val="minor"/>
      </rPr>
      <t xml:space="preserve">Interoperabiliad del Registro Municipal de Trámites y Servicios (REMTYS) con el Catálogo Nacional de Regulación de Trámites y Servicios </t>
    </r>
  </si>
  <si>
    <r>
      <rPr>
        <b/>
        <sz val="12"/>
        <color theme="1"/>
        <rFont val="Calibri"/>
        <family val="2"/>
        <scheme val="minor"/>
      </rPr>
      <t>PAIA:</t>
    </r>
    <r>
      <rPr>
        <sz val="12"/>
        <color theme="1"/>
        <rFont val="Calibri"/>
        <family val="2"/>
        <scheme val="minor"/>
      </rPr>
      <t xml:space="preserve"> Porcentaje de avance en la Implementación de la API.</t>
    </r>
  </si>
  <si>
    <r>
      <rPr>
        <b/>
        <sz val="12"/>
        <color theme="1"/>
        <rFont val="Calibri"/>
        <family val="2"/>
        <scheme val="minor"/>
      </rPr>
      <t xml:space="preserve">F 1.06.1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la promoción de una mejora regulatoria articulada como base en una política pública transversal que genere un marco regulatorio claro y efectivo para beneficio del sector social, privado y público.</t>
    </r>
  </si>
  <si>
    <t>G-PPA PROGRAMA DE MODERNIZACIÓN EN MATERIA DE MEJORA REGULATORIA</t>
  </si>
  <si>
    <t>PERÍODO QUE SE INFORMA: DEL 1 DE ENERO AL 31 DE DICIEMBRE 2023.</t>
  </si>
  <si>
    <r>
      <rPr>
        <b/>
        <sz val="12"/>
        <color theme="1"/>
        <rFont val="Calibri"/>
        <family val="2"/>
        <scheme val="minor"/>
      </rPr>
      <t>Meta Trimestral:</t>
    </r>
    <r>
      <rPr>
        <sz val="12"/>
        <color theme="1"/>
        <rFont val="Calibri"/>
        <family val="2"/>
        <scheme val="minor"/>
      </rPr>
      <t xml:space="preserve"> Derivado de la incorporación de más trámites y servicios al catálogo de atención que brinda la Dirección de la Ventanilla Única de Trámites y Servicios, así como la modalidad de la ventanilla inclusiva, la gestión y seguimiento de los trámites en línea, se supera la meta programa del trimestre obteniendo 123.10% de lo programado para el periodo.                                                                           
</t>
    </r>
    <r>
      <rPr>
        <b/>
        <sz val="12"/>
        <color theme="1"/>
        <rFont val="Calibri"/>
        <family val="2"/>
        <scheme val="minor"/>
      </rPr>
      <t>Meta Anual:</t>
    </r>
    <r>
      <rPr>
        <sz val="12"/>
        <color theme="1"/>
        <rFont val="Calibri"/>
        <family val="2"/>
        <scheme val="minor"/>
      </rPr>
      <t xml:space="preserve"> Derivado a la fluencia de tramites en programas sociales e inclusivos se obtiene un incremento y se logra el 135.23% de la meta anual.</t>
    </r>
  </si>
  <si>
    <r>
      <t xml:space="preserve">Meta Trimestral: </t>
    </r>
    <r>
      <rPr>
        <sz val="12"/>
        <color theme="1"/>
        <rFont val="Calibri"/>
        <family val="2"/>
        <scheme val="minor"/>
      </rPr>
      <t xml:space="preserve">Durante este trimestre se llevaron a cabo distintas actividades como la participación en diversos eventos de atenciones y dando como resultado un 69.46% durante el trimestre.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Durante el año 2023 se concretó el objetivo anual logrando un 99.48% de la meta programada, esto gracias a los programas sociales activos, las jornadas de atención en las que participaba la dirección y los eventos propuestos para el apoyo a diversos sectores como los adultos mayores</t>
    </r>
    <r>
      <rPr>
        <b/>
        <sz val="12"/>
        <color theme="1"/>
        <rFont val="Calibri"/>
        <family val="2"/>
        <scheme val="minor"/>
      </rPr>
      <t>.</t>
    </r>
  </si>
  <si>
    <r>
      <rPr>
        <b/>
        <sz val="12"/>
        <color theme="1"/>
        <rFont val="Calibri"/>
        <family val="2"/>
        <scheme val="minor"/>
      </rPr>
      <t xml:space="preserve">Meta Trimestral: </t>
    </r>
    <r>
      <rPr>
        <sz val="12"/>
        <color theme="1"/>
        <rFont val="Calibri"/>
        <family val="2"/>
        <scheme val="minor"/>
      </rPr>
      <t xml:space="preserve">A través de los diversos módulos y canales digitales se brinda asesoría a la ciudadanía de forma más ágil y oportuna permitiéndonos llegar al 16.71% de la meta del trimestre pero se detecta en el municipio una disminución considerable en la apertura de nuevos negocios que se comprueba con el menor número de asesorías brindadas.
</t>
    </r>
    <r>
      <rPr>
        <b/>
        <sz val="12"/>
        <color theme="1"/>
        <rFont val="Calibri"/>
        <family val="2"/>
        <scheme val="minor"/>
      </rPr>
      <t>Meta Anual:</t>
    </r>
    <r>
      <rPr>
        <sz val="12"/>
        <color theme="1"/>
        <rFont val="Calibri"/>
        <family val="2"/>
        <scheme val="minor"/>
      </rPr>
      <t xml:space="preserve"> Se alcanza 92.29% de la meta anual programada, logrando un buen alcance considerando el bajo número del último trimestre.</t>
    </r>
  </si>
  <si>
    <r>
      <rPr>
        <b/>
        <sz val="12"/>
        <color theme="1"/>
        <rFont val="Calibri"/>
        <family val="2"/>
        <scheme val="minor"/>
      </rPr>
      <t xml:space="preserve">Meta trimestral: </t>
    </r>
    <r>
      <rPr>
        <sz val="12"/>
        <color theme="1"/>
        <rFont val="Calibri"/>
        <family val="2"/>
        <scheme val="minor"/>
      </rPr>
      <t xml:space="preserve">La Dirección de Gestión de Calidad trabaja en coordinacion con la Dirección de Tecnologías de la Información, debido a cambios administrativos dentro del instituto y falta de presupuesto, los proyectos deberán ser validades nuevamente, ya que el avance fue de 0.00% de lo programado.                                                                                                                      
</t>
    </r>
    <r>
      <rPr>
        <b/>
        <sz val="12"/>
        <color theme="1"/>
        <rFont val="Calibri"/>
        <family val="2"/>
        <scheme val="minor"/>
      </rPr>
      <t xml:space="preserve">Meta Anual: </t>
    </r>
    <r>
      <rPr>
        <sz val="12"/>
        <color theme="1"/>
        <rFont val="Calibri"/>
        <family val="2"/>
        <scheme val="minor"/>
      </rPr>
      <t>en cuanto al porcentaje anual representa 33.33% de avance programado para el periodo comprendido.</t>
    </r>
  </si>
  <si>
    <r>
      <rPr>
        <b/>
        <sz val="12"/>
        <color theme="1"/>
        <rFont val="Calibri"/>
        <family val="2"/>
        <scheme val="minor"/>
      </rPr>
      <t>Meta trimestral:</t>
    </r>
    <r>
      <rPr>
        <sz val="12"/>
        <color theme="1"/>
        <rFont val="Calibri"/>
        <family val="2"/>
        <scheme val="minor"/>
      </rPr>
      <t xml:space="preserve">  El proceso se detuvo debito a cambios del titular del instituto y a la falta de presupuesto de implementación, se replanteará el prouyecto ya que el avance fue de 0.00% este trimestre.
</t>
    </r>
    <r>
      <rPr>
        <b/>
        <sz val="12"/>
        <color theme="1"/>
        <rFont val="Calibri"/>
        <family val="2"/>
        <scheme val="minor"/>
      </rPr>
      <t>Meta Anual:</t>
    </r>
    <r>
      <rPr>
        <sz val="12"/>
        <color theme="1"/>
        <rFont val="Calibri"/>
        <family val="2"/>
        <scheme val="minor"/>
      </rPr>
      <t xml:space="preserve"> El estado con el que cierra el año es de 50% de avance de la meta anual 2023.</t>
    </r>
  </si>
  <si>
    <r>
      <rPr>
        <b/>
        <sz val="12"/>
        <color theme="1"/>
        <rFont val="Calibri"/>
        <family val="2"/>
        <scheme val="minor"/>
      </rPr>
      <t xml:space="preserve">Meta trimestral: </t>
    </r>
    <r>
      <rPr>
        <sz val="12"/>
        <color theme="1"/>
        <rFont val="Calibri"/>
        <family val="2"/>
        <scheme val="minor"/>
      </rPr>
      <t xml:space="preserve">Debido al cambio de titular en el Instituto y a la carga de trabajo existente en la Dirección de Tecnologías de la Comunicación, el avance en este trimestre no se da, dejando en 0.00% el trimestre.                                                                                                                                                                
</t>
    </r>
    <r>
      <rPr>
        <b/>
        <sz val="12"/>
        <color theme="1"/>
        <rFont val="Calibri"/>
        <family val="2"/>
        <scheme val="minor"/>
      </rPr>
      <t xml:space="preserve">Meta anual: </t>
    </r>
    <r>
      <rPr>
        <sz val="12"/>
        <color theme="1"/>
        <rFont val="Calibri"/>
        <family val="2"/>
        <scheme val="minor"/>
      </rPr>
      <t>La meta anual corresponde al cumplimiento de 6 actividades, de las cuales hay 50% de avance.</t>
    </r>
  </si>
  <si>
    <r>
      <rPr>
        <b/>
        <sz val="12"/>
        <color theme="1"/>
        <rFont val="Calibri"/>
        <family val="2"/>
        <scheme val="minor"/>
      </rPr>
      <t>Meta Trimestral:</t>
    </r>
    <r>
      <rPr>
        <sz val="12"/>
        <color theme="1"/>
        <rFont val="Calibri"/>
        <family val="2"/>
        <scheme val="minor"/>
      </rPr>
      <t xml:space="preserve"> Se lleva a cabo la revisión y validación de 10 manuales quedando un 25.00% por encima de la meta programada ya que existieron actualizaciones de los manuales de organización.         
</t>
    </r>
    <r>
      <rPr>
        <b/>
        <sz val="12"/>
        <color theme="1"/>
        <rFont val="Calibri"/>
        <family val="2"/>
        <scheme val="minor"/>
      </rPr>
      <t xml:space="preserve">Meta Anual: </t>
    </r>
    <r>
      <rPr>
        <sz val="12"/>
        <color theme="1"/>
        <rFont val="Calibri"/>
        <family val="2"/>
        <scheme val="minor"/>
      </rPr>
      <t>Se llevan a cabo la revisión y validación de 41 manuales, cumpliendo un 113.89% de la meta anual programada.</t>
    </r>
  </si>
  <si>
    <r>
      <t>Menta trimestral:</t>
    </r>
    <r>
      <rPr>
        <sz val="12"/>
        <color theme="1"/>
        <rFont val="Calibri"/>
        <family val="2"/>
        <scheme val="minor"/>
      </rPr>
      <t xml:space="preserve"> Debido a que la mayoría de las dependencias municipales hicieron su actualización en los dos trimestres anteriores, este periodo solo el 50.00% de la meta programada se cumplió.</t>
    </r>
    <r>
      <rPr>
        <b/>
        <sz val="12"/>
        <color theme="1"/>
        <rFont val="Calibri"/>
        <family val="2"/>
        <scheme val="minor"/>
      </rPr>
      <t xml:space="preserve">                 
Meta anual:</t>
    </r>
    <r>
      <rPr>
        <sz val="12"/>
        <color theme="1"/>
        <rFont val="Calibri"/>
        <family val="2"/>
        <scheme val="minor"/>
      </rPr>
      <t xml:space="preserve"> Se logra un 156.67% de la meta anual programada gracias a la activa participación de las Dependencias Municipales.</t>
    </r>
  </si>
  <si>
    <r>
      <rPr>
        <b/>
        <sz val="12"/>
        <color theme="1"/>
        <rFont val="Calibri"/>
        <family val="2"/>
        <scheme val="minor"/>
      </rPr>
      <t>Meta trimestral:</t>
    </r>
    <r>
      <rPr>
        <sz val="12"/>
        <color theme="1"/>
        <rFont val="Calibri"/>
        <family val="2"/>
        <scheme val="minor"/>
      </rPr>
      <t xml:space="preserve"> Se pretende realizar el conteo de atenciones brindadas a partir de la puesta en marcha del sistema, misma que no fue posible iniciar este trimestre.    
</t>
    </r>
    <r>
      <rPr>
        <b/>
        <sz val="12"/>
        <color theme="1"/>
        <rFont val="Calibri"/>
        <family val="2"/>
        <scheme val="minor"/>
      </rPr>
      <t>Meta anual:</t>
    </r>
    <r>
      <rPr>
        <sz val="12"/>
        <color theme="1"/>
        <rFont val="Calibri"/>
        <family val="2"/>
        <scheme val="minor"/>
      </rPr>
      <t xml:space="preserve">  Para medir esta actividad se requerirá contar con el Contac Center habilitado, y se pretende replantear el proyecto para definir su continuidad y arranque oficial.</t>
    </r>
  </si>
  <si>
    <r>
      <rPr>
        <b/>
        <sz val="12"/>
        <color theme="1"/>
        <rFont val="Calibri"/>
        <family val="2"/>
        <scheme val="minor"/>
      </rPr>
      <t>Meta Trimestral:</t>
    </r>
    <r>
      <rPr>
        <sz val="12"/>
        <color theme="1"/>
        <rFont val="Calibri"/>
        <family val="2"/>
        <scheme val="minor"/>
      </rPr>
      <t xml:space="preserve">  Durante este trimestre la Dirección de Mejora Regulatoria realizó el estudio y análisis de 6 iniciativas, mientras que la Dirección de Desarrollo Administrativo e Innovación llevó a cabo la capacitación de manuales administrativos de la Zona Federal Maritimo Terrestre y la Dirección de Patrimonio Municipal, así como asesoría sobre la estructuras orgánicas a la Dirección General de Servicios Públicos Municipales. Así mismo realizó mesas de trabajo sobre el Manual del Sistema de Apertura Rapida de Empresas con la Dirección General de Protección Civil, Dirección de Ingresos y la Dirección General de Desarrollo Urbano, lo que significó un 150.00%  acumulado por ambas unidades administrativas de la meta del trimestre.
</t>
    </r>
    <r>
      <rPr>
        <b/>
        <sz val="12"/>
        <color theme="1"/>
        <rFont val="Calibri"/>
        <family val="2"/>
        <scheme val="minor"/>
      </rPr>
      <t>Meta Anual:</t>
    </r>
    <r>
      <rPr>
        <sz val="12"/>
        <color theme="1"/>
        <rFont val="Calibri"/>
        <family val="2"/>
        <scheme val="minor"/>
      </rPr>
      <t xml:space="preserve"> Se obtienen mayor demanda de las dependencias lo cual permiten cerrar el año con el 100.00% de la meta anual.</t>
    </r>
  </si>
  <si>
    <r>
      <rPr>
        <b/>
        <sz val="12"/>
        <color theme="1"/>
        <rFont val="Calibri"/>
        <family val="2"/>
        <scheme val="minor"/>
      </rPr>
      <t xml:space="preserve">Meta Trimestral: </t>
    </r>
    <r>
      <rPr>
        <sz val="12"/>
        <color theme="1"/>
        <rFont val="Calibri"/>
        <family val="2"/>
        <scheme val="minor"/>
      </rPr>
      <t>Derivado del seguimiento a las diversas dependencias mediante la aplicación de herramientas de Mejora Regulatoria simplificados, se avanza en este trimestre 140.00% a lo programado del periodo.</t>
    </r>
    <r>
      <rPr>
        <b/>
        <sz val="12"/>
        <color theme="1"/>
        <rFont val="Calibri"/>
        <family val="2"/>
        <scheme val="minor"/>
      </rPr>
      <t xml:space="preserve">                            
Meta Anual:</t>
    </r>
    <r>
      <rPr>
        <sz val="12"/>
        <color theme="1"/>
        <rFont val="Calibri"/>
        <family val="2"/>
        <scheme val="minor"/>
      </rPr>
      <t xml:space="preserve"> Se logro 120.00% de la meta anual para el ejercicio 2023.</t>
    </r>
  </si>
  <si>
    <r>
      <rPr>
        <b/>
        <sz val="12"/>
        <color theme="1"/>
        <rFont val="Calibri"/>
        <family val="2"/>
        <scheme val="minor"/>
      </rPr>
      <t>Meta Trimestral:</t>
    </r>
    <r>
      <rPr>
        <sz val="12"/>
        <color theme="1"/>
        <rFont val="Calibri"/>
        <family val="2"/>
        <scheme val="minor"/>
      </rPr>
      <t xml:space="preserve"> Ingresan solicitudes pero ninguna resulta ser procedente como modalidad de la herramienta protesta ciudadana ya que son quejas y no en referencia a los requisitos, tiempos o apartados de los trámites y servicios, incluyendo la recien actualización de la plataforma por la Dirección de Tecnologías con lo cual se plantea una campaña de difusión para el correcto uso de la herramienta y sus beneficios.
</t>
    </r>
    <r>
      <rPr>
        <b/>
        <sz val="12"/>
        <color theme="1"/>
        <rFont val="Calibri"/>
        <family val="2"/>
        <scheme val="minor"/>
      </rPr>
      <t xml:space="preserve">Meta Anual: </t>
    </r>
    <r>
      <rPr>
        <sz val="12"/>
        <color theme="1"/>
        <rFont val="Calibri"/>
        <family val="2"/>
        <scheme val="minor"/>
      </rPr>
      <t>Se contempla reactivar la herramienta en el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</si>
</sst>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7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hair">
        <color indexed="64"/>
      </bottom>
      <diagonal/>
    </border>
    <border>
      <left style="dashed">
        <color indexed="64"/>
      </left>
      <right style="dashed">
        <color indexed="64"/>
      </right>
      <top style="dashed">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hair">
        <color indexed="64"/>
      </top>
      <bottom style="dashed">
        <color indexed="64"/>
      </bottom>
      <diagonal/>
    </border>
    <border>
      <left style="hair">
        <color indexed="64"/>
      </left>
      <right/>
      <top/>
      <bottom/>
      <diagonal/>
    </border>
    <border>
      <left/>
      <right style="hair">
        <color indexed="64"/>
      </right>
      <top/>
      <bottom/>
      <diagonal/>
    </border>
    <border>
      <left style="medium">
        <color indexed="64"/>
      </left>
      <right style="dashed">
        <color indexed="64"/>
      </right>
      <top/>
      <bottom style="dashed">
        <color indexed="64"/>
      </bottom>
      <diagonal/>
    </border>
    <border>
      <left style="thin">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style="dashed">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hair">
        <color indexed="64"/>
      </right>
      <top style="dashed">
        <color indexed="64"/>
      </top>
      <bottom style="hair">
        <color indexed="64"/>
      </bottom>
      <diagonal/>
    </border>
    <border>
      <left style="hair">
        <color indexed="64"/>
      </left>
      <right style="dashed">
        <color indexed="64"/>
      </right>
      <top style="dashed">
        <color indexed="64"/>
      </top>
      <bottom style="hair">
        <color indexed="64"/>
      </bottom>
      <diagonal/>
    </border>
    <border>
      <left style="medium">
        <color indexed="64"/>
      </left>
      <right style="hair">
        <color indexed="64"/>
      </right>
      <top/>
      <bottom style="hair">
        <color indexed="64"/>
      </bottom>
      <diagonal/>
    </border>
    <border>
      <left style="hair">
        <color indexed="64"/>
      </left>
      <right style="dashed">
        <color indexed="64"/>
      </right>
      <top style="hair">
        <color indexed="64"/>
      </top>
      <bottom style="hair">
        <color indexed="64"/>
      </bottom>
      <diagonal/>
    </border>
    <border>
      <left style="medium">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style="hair">
        <color indexed="64"/>
      </top>
      <bottom style="dashed">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172">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0" fillId="3" borderId="24" xfId="0" applyNumberFormat="1" applyFill="1" applyBorder="1" applyAlignment="1">
      <alignment horizontal="center" vertical="center"/>
    </xf>
    <xf numFmtId="2" fontId="0" fillId="3" borderId="20" xfId="0" applyNumberFormat="1" applyFill="1" applyBorder="1" applyAlignment="1">
      <alignment horizontal="center" vertical="center"/>
    </xf>
    <xf numFmtId="2" fontId="0" fillId="2"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3" borderId="14" xfId="0" applyNumberFormat="1" applyFill="1" applyBorder="1" applyAlignment="1">
      <alignment horizontal="center" vertical="center" wrapText="1"/>
    </xf>
    <xf numFmtId="10" fontId="0" fillId="3" borderId="30" xfId="0" applyNumberFormat="1" applyFill="1" applyBorder="1" applyAlignment="1">
      <alignment horizontal="center" vertical="center"/>
    </xf>
    <xf numFmtId="0" fontId="0" fillId="3" borderId="14" xfId="0" applyFill="1" applyBorder="1" applyAlignment="1">
      <alignment horizontal="center" vertical="center" wrapText="1"/>
    </xf>
    <xf numFmtId="3" fontId="0" fillId="2" borderId="39" xfId="0" applyNumberFormat="1" applyFill="1" applyBorder="1" applyAlignment="1">
      <alignment horizontal="center" vertical="center" wrapText="1"/>
    </xf>
    <xf numFmtId="3" fontId="0" fillId="2" borderId="46" xfId="0" applyNumberFormat="1" applyFill="1" applyBorder="1" applyAlignment="1">
      <alignment horizontal="center" vertical="center" wrapText="1"/>
    </xf>
    <xf numFmtId="3" fontId="0" fillId="2" borderId="47" xfId="0" applyNumberFormat="1" applyFill="1" applyBorder="1" applyAlignment="1">
      <alignment horizontal="center" vertical="center" wrapText="1"/>
    </xf>
    <xf numFmtId="0" fontId="0" fillId="2" borderId="39" xfId="0" applyFill="1" applyBorder="1" applyAlignment="1">
      <alignment horizontal="center" vertical="center"/>
    </xf>
    <xf numFmtId="3" fontId="0" fillId="2" borderId="44"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39" xfId="0" applyNumberFormat="1" applyFill="1" applyBorder="1" applyAlignment="1">
      <alignment horizontal="center" vertical="center" wrapText="1"/>
    </xf>
    <xf numFmtId="3" fontId="0" fillId="3" borderId="13" xfId="0" applyNumberForma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2" borderId="13" xfId="0" applyNumberFormat="1" applyFill="1" applyBorder="1" applyAlignment="1">
      <alignment horizontal="center" vertical="center" wrapText="1"/>
    </xf>
    <xf numFmtId="0" fontId="0" fillId="2" borderId="13" xfId="0" applyFill="1" applyBorder="1" applyAlignment="1">
      <alignment horizontal="center" vertical="center"/>
    </xf>
    <xf numFmtId="0" fontId="0" fillId="3" borderId="27" xfId="0" applyFill="1" applyBorder="1" applyAlignment="1">
      <alignment horizontal="center" vertical="center" wrapText="1"/>
    </xf>
    <xf numFmtId="1" fontId="0" fillId="3" borderId="13" xfId="0" applyNumberFormat="1" applyFill="1" applyBorder="1" applyAlignment="1">
      <alignment horizontal="center" vertical="center"/>
    </xf>
    <xf numFmtId="2" fontId="0" fillId="3" borderId="63" xfId="0" applyNumberFormat="1" applyFill="1" applyBorder="1" applyAlignment="1">
      <alignment horizontal="center" vertical="center" wrapText="1"/>
    </xf>
    <xf numFmtId="0" fontId="0" fillId="3" borderId="63" xfId="0" applyFill="1" applyBorder="1" applyAlignment="1">
      <alignment horizontal="center" vertical="center" wrapText="1"/>
    </xf>
    <xf numFmtId="0" fontId="0" fillId="3" borderId="64" xfId="0" applyFill="1" applyBorder="1" applyAlignment="1">
      <alignment horizontal="center" vertical="center" wrapText="1"/>
    </xf>
    <xf numFmtId="2" fontId="0" fillId="3" borderId="57" xfId="0" applyNumberFormat="1" applyFill="1" applyBorder="1" applyAlignment="1">
      <alignment horizontal="center" vertical="center"/>
    </xf>
    <xf numFmtId="2" fontId="0" fillId="3" borderId="58" xfId="0" applyNumberFormat="1" applyFill="1" applyBorder="1" applyAlignment="1">
      <alignment horizontal="center" vertical="center"/>
    </xf>
    <xf numFmtId="2" fontId="0" fillId="3" borderId="64" xfId="0" applyNumberFormat="1" applyFill="1" applyBorder="1" applyAlignment="1">
      <alignment horizontal="center" vertical="center" wrapText="1"/>
    </xf>
    <xf numFmtId="2" fontId="0" fillId="3" borderId="19" xfId="0" applyNumberFormat="1" applyFill="1" applyBorder="1" applyAlignment="1">
      <alignment horizontal="center" vertical="center"/>
    </xf>
    <xf numFmtId="1" fontId="0" fillId="3" borderId="19" xfId="0" applyNumberFormat="1" applyFill="1" applyBorder="1" applyAlignment="1">
      <alignment horizontal="center" vertical="center"/>
    </xf>
    <xf numFmtId="2" fontId="0" fillId="2" borderId="57" xfId="0" applyNumberFormat="1" applyFill="1" applyBorder="1" applyAlignment="1">
      <alignment horizontal="center" vertical="center"/>
    </xf>
    <xf numFmtId="1" fontId="0" fillId="2" borderId="57" xfId="0" applyNumberFormat="1" applyFill="1" applyBorder="1" applyAlignment="1">
      <alignment horizontal="center" vertical="center"/>
    </xf>
    <xf numFmtId="0" fontId="0" fillId="2" borderId="60"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10" fontId="5" fillId="3" borderId="34" xfId="0" applyNumberFormat="1" applyFont="1" applyFill="1" applyBorder="1" applyAlignment="1">
      <alignment horizontal="center" vertical="center" wrapText="1"/>
    </xf>
    <xf numFmtId="10" fontId="5" fillId="3" borderId="67" xfId="0" applyNumberFormat="1" applyFont="1" applyFill="1" applyBorder="1" applyAlignment="1">
      <alignment horizontal="center"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xf numFmtId="0" fontId="0" fillId="3" borderId="42" xfId="0" applyFill="1" applyBorder="1" applyAlignment="1">
      <alignment horizontal="left" vertical="center" wrapText="1"/>
    </xf>
    <xf numFmtId="0" fontId="0" fillId="3" borderId="68" xfId="0" applyFill="1" applyBorder="1" applyAlignment="1">
      <alignment horizontal="left" vertical="center" wrapText="1"/>
    </xf>
    <xf numFmtId="0" fontId="0" fillId="3" borderId="69" xfId="0" applyFill="1" applyBorder="1" applyAlignment="1">
      <alignment horizontal="left" vertical="center" wrapText="1"/>
    </xf>
    <xf numFmtId="0" fontId="0" fillId="3" borderId="70" xfId="0" applyFill="1" applyBorder="1" applyAlignment="1">
      <alignment horizontal="left" vertical="center" wrapText="1"/>
    </xf>
    <xf numFmtId="0" fontId="2" fillId="3" borderId="65" xfId="0" applyFont="1" applyFill="1" applyBorder="1" applyAlignment="1">
      <alignment horizontal="left" vertical="center" wrapText="1"/>
    </xf>
    <xf numFmtId="0" fontId="2" fillId="3" borderId="66" xfId="0" applyFont="1" applyFill="1" applyBorder="1" applyAlignment="1">
      <alignment horizontal="left" vertical="center" wrapText="1"/>
    </xf>
    <xf numFmtId="0" fontId="0" fillId="3" borderId="29" xfId="0" applyFill="1" applyBorder="1" applyAlignment="1">
      <alignment vertical="center" wrapText="1"/>
    </xf>
    <xf numFmtId="0" fontId="0" fillId="3" borderId="28" xfId="0" applyFill="1" applyBorder="1" applyAlignment="1">
      <alignment vertical="center" wrapText="1"/>
    </xf>
    <xf numFmtId="0" fontId="0" fillId="3" borderId="29"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56" xfId="0" applyFill="1" applyBorder="1" applyAlignment="1">
      <alignment horizontal="center" vertical="center"/>
    </xf>
    <xf numFmtId="0" fontId="0" fillId="3" borderId="62" xfId="0" applyFill="1" applyBorder="1" applyAlignment="1">
      <alignment horizontal="center" vertical="center"/>
    </xf>
    <xf numFmtId="10" fontId="5" fillId="3" borderId="35" xfId="0" applyNumberFormat="1" applyFont="1" applyFill="1" applyBorder="1" applyAlignment="1">
      <alignment horizontal="center" vertical="center" wrapText="1"/>
    </xf>
    <xf numFmtId="0" fontId="2" fillId="3" borderId="55"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0" fillId="3" borderId="56" xfId="0" applyFill="1" applyBorder="1" applyAlignment="1">
      <alignment vertical="center" wrapText="1"/>
    </xf>
    <xf numFmtId="0" fontId="0" fillId="3" borderId="62" xfId="0" applyFill="1" applyBorder="1" applyAlignment="1">
      <alignment vertical="center" wrapText="1"/>
    </xf>
    <xf numFmtId="0" fontId="0" fillId="3" borderId="56" xfId="0" applyFill="1" applyBorder="1" applyAlignment="1">
      <alignment horizontal="center" vertical="center" wrapText="1"/>
    </xf>
    <xf numFmtId="0" fontId="0" fillId="3" borderId="62" xfId="0" applyFill="1" applyBorder="1" applyAlignment="1">
      <alignment horizontal="center" vertical="center" wrapText="1"/>
    </xf>
    <xf numFmtId="1" fontId="0" fillId="3" borderId="56" xfId="0" applyNumberFormat="1" applyFill="1" applyBorder="1" applyAlignment="1">
      <alignment horizontal="center" vertical="center" wrapText="1"/>
    </xf>
    <xf numFmtId="1" fontId="0" fillId="3" borderId="62" xfId="0" applyNumberFormat="1" applyFill="1" applyBorder="1" applyAlignment="1">
      <alignment horizontal="center" vertical="center" wrapText="1"/>
    </xf>
    <xf numFmtId="0" fontId="0" fillId="2" borderId="56" xfId="0" applyFill="1" applyBorder="1" applyAlignment="1">
      <alignment horizontal="center" vertical="center"/>
    </xf>
    <xf numFmtId="0" fontId="0" fillId="2" borderId="19" xfId="0" applyFill="1" applyBorder="1" applyAlignment="1">
      <alignment horizontal="center" vertical="center"/>
    </xf>
    <xf numFmtId="10" fontId="5" fillId="2" borderId="34" xfId="0" applyNumberFormat="1" applyFont="1" applyFill="1" applyBorder="1" applyAlignment="1">
      <alignment horizontal="center" vertical="center" wrapText="1"/>
    </xf>
    <xf numFmtId="10" fontId="5" fillId="2" borderId="71" xfId="0" applyNumberFormat="1" applyFont="1" applyFill="1" applyBorder="1" applyAlignment="1">
      <alignment horizontal="center" vertical="center" wrapText="1"/>
    </xf>
    <xf numFmtId="0" fontId="0" fillId="2" borderId="49" xfId="0" applyFill="1" applyBorder="1" applyAlignment="1">
      <alignment horizontal="left" vertical="center" wrapText="1"/>
    </xf>
    <xf numFmtId="0" fontId="0" fillId="2" borderId="20" xfId="0" applyFill="1" applyBorder="1" applyAlignment="1">
      <alignment horizontal="left" vertical="center" wrapText="1"/>
    </xf>
    <xf numFmtId="0" fontId="0" fillId="2" borderId="50" xfId="0" applyFill="1" applyBorder="1" applyAlignment="1">
      <alignment horizontal="left" vertical="center" wrapText="1"/>
    </xf>
    <xf numFmtId="0" fontId="2" fillId="3" borderId="54" xfId="0" applyFont="1" applyFill="1" applyBorder="1" applyAlignment="1">
      <alignment horizontal="left" vertical="center" wrapText="1"/>
    </xf>
    <xf numFmtId="0" fontId="0" fillId="3" borderId="27" xfId="0" applyFill="1" applyBorder="1" applyAlignment="1">
      <alignment vertical="center" wrapText="1"/>
    </xf>
    <xf numFmtId="0" fontId="0" fillId="3" borderId="27" xfId="0" applyFill="1" applyBorder="1" applyAlignment="1">
      <alignment horizontal="center" vertical="center" wrapText="1"/>
    </xf>
    <xf numFmtId="0" fontId="0" fillId="3" borderId="27" xfId="0" applyFill="1" applyBorder="1" applyAlignment="1">
      <alignment horizontal="center" vertical="center"/>
    </xf>
    <xf numFmtId="0" fontId="2" fillId="2" borderId="55"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0" fillId="2" borderId="56" xfId="0" applyFill="1" applyBorder="1" applyAlignment="1">
      <alignment horizontal="left" vertical="center" wrapText="1"/>
    </xf>
    <xf numFmtId="0" fontId="0" fillId="2" borderId="19" xfId="0" applyFill="1" applyBorder="1" applyAlignment="1">
      <alignment horizontal="left" vertical="center" wrapText="1"/>
    </xf>
    <xf numFmtId="0" fontId="0" fillId="2" borderId="56"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3" xfId="0" applyFill="1" applyBorder="1" applyAlignment="1">
      <alignment horizontal="center" vertical="center"/>
    </xf>
    <xf numFmtId="0" fontId="2" fillId="3" borderId="12" xfId="0" applyFont="1" applyFill="1" applyBorder="1" applyAlignment="1">
      <alignment horizontal="justify" vertical="center" wrapText="1"/>
    </xf>
    <xf numFmtId="0" fontId="2" fillId="3" borderId="54" xfId="0" applyFont="1" applyFill="1" applyBorder="1" applyAlignment="1">
      <alignment horizontal="justify" vertical="center" wrapText="1"/>
    </xf>
    <xf numFmtId="0" fontId="0" fillId="3" borderId="13" xfId="0" applyFill="1" applyBorder="1" applyAlignment="1">
      <alignment vertical="center" wrapText="1"/>
    </xf>
    <xf numFmtId="0" fontId="0" fillId="3" borderId="13" xfId="0" applyFill="1" applyBorder="1" applyAlignment="1">
      <alignment horizontal="center" vertical="center" wrapText="1"/>
    </xf>
    <xf numFmtId="3" fontId="0" fillId="3" borderId="13" xfId="0" applyNumberFormat="1" applyFill="1" applyBorder="1" applyAlignment="1">
      <alignment horizontal="center" vertical="center" wrapText="1"/>
    </xf>
    <xf numFmtId="3" fontId="0" fillId="3" borderId="27" xfId="0" applyNumberFormat="1" applyFill="1" applyBorder="1" applyAlignment="1">
      <alignment horizontal="center" vertical="center" wrapText="1"/>
    </xf>
    <xf numFmtId="0" fontId="0" fillId="3" borderId="13" xfId="0" applyFill="1" applyBorder="1" applyAlignment="1">
      <alignment horizontal="center" vertical="center"/>
    </xf>
    <xf numFmtId="0" fontId="2" fillId="3" borderId="4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2" borderId="12" xfId="0" applyFont="1" applyFill="1" applyBorder="1" applyAlignment="1">
      <alignment horizontal="justify" vertical="center" wrapText="1"/>
    </xf>
    <xf numFmtId="0" fontId="0" fillId="2" borderId="12" xfId="0" applyFill="1" applyBorder="1" applyAlignment="1">
      <alignment horizontal="justify"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3" fontId="0" fillId="2" borderId="13" xfId="0" applyNumberFormat="1" applyFill="1" applyBorder="1" applyAlignment="1">
      <alignment horizontal="center" vertical="center" wrapText="1"/>
    </xf>
    <xf numFmtId="0" fontId="0" fillId="2" borderId="53" xfId="0" applyFill="1" applyBorder="1" applyAlignment="1">
      <alignment horizontal="center" vertical="center"/>
    </xf>
    <xf numFmtId="0" fontId="0" fillId="3" borderId="49" xfId="0" applyFill="1" applyBorder="1" applyAlignment="1">
      <alignment horizontal="left" vertical="center" wrapText="1"/>
    </xf>
    <xf numFmtId="0" fontId="0" fillId="3" borderId="20" xfId="0" applyFill="1" applyBorder="1" applyAlignment="1">
      <alignment horizontal="left" vertical="center" wrapText="1"/>
    </xf>
    <xf numFmtId="0" fontId="0" fillId="3" borderId="50" xfId="0" applyFill="1" applyBorder="1" applyAlignment="1">
      <alignment horizontal="left" vertical="center" wrapText="1"/>
    </xf>
    <xf numFmtId="0" fontId="0" fillId="2" borderId="37" xfId="0" applyFill="1" applyBorder="1" applyAlignment="1">
      <alignment horizontal="center" vertical="center"/>
    </xf>
    <xf numFmtId="0" fontId="0" fillId="2" borderId="44" xfId="0" applyFill="1" applyBorder="1" applyAlignment="1">
      <alignment horizontal="center" vertical="center"/>
    </xf>
    <xf numFmtId="0" fontId="0" fillId="3" borderId="19" xfId="0" applyFill="1" applyBorder="1" applyAlignment="1">
      <alignment vertical="center" wrapText="1"/>
    </xf>
    <xf numFmtId="0" fontId="0" fillId="3" borderId="19" xfId="0" applyFill="1" applyBorder="1" applyAlignment="1">
      <alignment horizontal="center" vertical="center" wrapText="1"/>
    </xf>
    <xf numFmtId="3" fontId="0" fillId="3" borderId="19" xfId="0" applyNumberFormat="1" applyFill="1" applyBorder="1" applyAlignment="1">
      <alignment horizontal="center" vertical="center" wrapText="1"/>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2" fillId="2" borderId="36" xfId="0" applyFont="1" applyFill="1" applyBorder="1" applyAlignment="1">
      <alignment horizontal="justify" vertical="center" wrapText="1"/>
    </xf>
    <xf numFmtId="0" fontId="2" fillId="2" borderId="51" xfId="0" applyFont="1" applyFill="1" applyBorder="1" applyAlignment="1">
      <alignment horizontal="justify" vertical="center" wrapText="1"/>
    </xf>
    <xf numFmtId="0" fontId="0" fillId="2" borderId="37" xfId="0" applyFill="1" applyBorder="1" applyAlignment="1">
      <alignment horizontal="left" vertical="center" wrapText="1"/>
    </xf>
    <xf numFmtId="0" fontId="0" fillId="2" borderId="44" xfId="0" applyFill="1" applyBorder="1" applyAlignment="1">
      <alignment horizontal="left" vertical="center" wrapText="1"/>
    </xf>
    <xf numFmtId="0" fontId="0" fillId="2" borderId="37" xfId="0" applyFill="1" applyBorder="1" applyAlignment="1">
      <alignment horizontal="center" vertical="center" wrapText="1"/>
    </xf>
    <xf numFmtId="0" fontId="0" fillId="2" borderId="44" xfId="0" applyFill="1" applyBorder="1" applyAlignment="1">
      <alignment horizontal="center" vertical="center" wrapText="1"/>
    </xf>
    <xf numFmtId="3" fontId="0" fillId="2" borderId="37" xfId="0" applyNumberFormat="1" applyFill="1" applyBorder="1" applyAlignment="1">
      <alignment horizontal="center" vertical="center" wrapText="1"/>
    </xf>
    <xf numFmtId="3" fontId="0" fillId="2" borderId="44" xfId="0" applyNumberFormat="1" applyFill="1" applyBorder="1" applyAlignment="1">
      <alignment horizontal="center" vertical="center" wrapText="1"/>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3" fontId="0" fillId="2" borderId="38" xfId="0" applyNumberFormat="1" applyFill="1" applyBorder="1" applyAlignment="1">
      <alignment horizontal="center" vertical="center" wrapText="1"/>
    </xf>
    <xf numFmtId="3" fontId="0" fillId="2" borderId="45" xfId="0" applyNumberFormat="1" applyFill="1" applyBorder="1" applyAlignment="1">
      <alignment horizontal="center" vertical="center" wrapText="1"/>
    </xf>
    <xf numFmtId="0" fontId="0" fillId="2" borderId="40" xfId="0" applyFill="1" applyBorder="1" applyAlignment="1">
      <alignment horizontal="left" vertical="center"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48" xfId="0" applyFont="1" applyFill="1" applyBorder="1" applyAlignment="1">
      <alignment horizontal="left" vertical="center" wrapText="1"/>
    </xf>
    <xf numFmtId="10" fontId="5" fillId="3" borderId="32" xfId="0" applyNumberFormat="1" applyFont="1" applyFill="1" applyBorder="1" applyAlignment="1">
      <alignment horizontal="center" vertical="center" wrapText="1"/>
    </xf>
    <xf numFmtId="10" fontId="5" fillId="3" borderId="33" xfId="0" applyNumberFormat="1" applyFont="1"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2" fontId="0" fillId="3" borderId="20" xfId="0" applyNumberForma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0" fillId="3" borderId="23" xfId="0" applyFill="1" applyBorder="1" applyAlignment="1">
      <alignment horizontal="left" vertical="top" wrapText="1"/>
    </xf>
    <xf numFmtId="0" fontId="0" fillId="3" borderId="22"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2" fontId="0" fillId="3" borderId="20" xfId="1" applyNumberFormat="1" applyFont="1" applyFill="1" applyBorder="1" applyAlignment="1">
      <alignment horizontal="center" vertical="center"/>
    </xf>
    <xf numFmtId="10" fontId="0" fillId="3" borderId="30" xfId="0" applyNumberFormat="1" applyFill="1" applyBorder="1" applyAlignment="1">
      <alignment horizontal="center" vertical="center"/>
    </xf>
    <xf numFmtId="10" fontId="0" fillId="3" borderId="24" xfId="0" applyNumberFormat="1" applyFill="1" applyBorder="1" applyAlignment="1">
      <alignment horizontal="center" vertical="center"/>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18" xfId="0" applyFill="1" applyBorder="1" applyAlignment="1">
      <alignment horizontal="left" vertical="center" wrapText="1"/>
    </xf>
    <xf numFmtId="0" fontId="0" fillId="3" borderId="21" xfId="0" applyFill="1" applyBorder="1" applyAlignment="1">
      <alignment horizontal="left" vertical="center" wrapText="1"/>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29" xfId="0" applyFill="1" applyBorder="1" applyAlignment="1">
      <alignment horizontal="left" vertical="center" wrapText="1"/>
    </xf>
    <xf numFmtId="0" fontId="0" fillId="3" borderId="26" xfId="0" applyFill="1" applyBorder="1" applyAlignment="1">
      <alignment horizontal="left" vertical="center" wrapText="1"/>
    </xf>
    <xf numFmtId="0" fontId="0" fillId="3" borderId="30" xfId="0" applyFill="1" applyBorder="1" applyAlignment="1">
      <alignment horizontal="center" vertical="center"/>
    </xf>
    <xf numFmtId="0" fontId="0" fillId="3" borderId="24"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174646</xdr:colOff>
      <xdr:row>47</xdr:row>
      <xdr:rowOff>170090</xdr:rowOff>
    </xdr:from>
    <xdr:ext cx="5018767" cy="1619249"/>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861932" y="31480126"/>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p>
        <a:p>
          <a:pPr algn="ctr"/>
          <a:r>
            <a:rPr lang="es-MX" sz="2000"/>
            <a:t>Lic.</a:t>
          </a:r>
          <a:r>
            <a:rPr lang="es-MX" sz="2000" baseline="0"/>
            <a:t> Brian Carrillo Carrillo</a:t>
          </a:r>
        </a:p>
        <a:p>
          <a:pPr algn="ctr"/>
          <a:r>
            <a:rPr lang="es-MX" sz="2000" baseline="0"/>
            <a:t>Coordinador Administrativo del IMDAI</a:t>
          </a:r>
          <a:endParaRPr lang="es-MX" sz="2000"/>
        </a:p>
      </xdr:txBody>
    </xdr:sp>
    <xdr:clientData/>
  </xdr:oneCellAnchor>
  <xdr:oneCellAnchor>
    <xdr:from>
      <xdr:col>7</xdr:col>
      <xdr:colOff>332139</xdr:colOff>
      <xdr:row>48</xdr:row>
      <xdr:rowOff>124734</xdr:rowOff>
    </xdr:from>
    <xdr:ext cx="4525611"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537496" y="31638877"/>
          <a:ext cx="4525611"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 </a:t>
          </a:r>
        </a:p>
        <a:p>
          <a:pPr algn="ctr"/>
          <a:r>
            <a:rPr lang="es-MX" sz="2000"/>
            <a:t>M.C. Enrique Eduardo Encalada Sánchez</a:t>
          </a:r>
        </a:p>
        <a:p>
          <a:pPr algn="ctr"/>
          <a:r>
            <a:rPr lang="es-MX" sz="2000"/>
            <a:t>Director de Planeación de la DGPM</a:t>
          </a:r>
        </a:p>
        <a:p>
          <a:pPr algn="ctr"/>
          <a:endParaRPr lang="es-MX" sz="2000"/>
        </a:p>
      </xdr:txBody>
    </xdr:sp>
    <xdr:clientData/>
  </xdr:oneCellAnchor>
  <xdr:oneCellAnchor>
    <xdr:from>
      <xdr:col>14</xdr:col>
      <xdr:colOff>58935</xdr:colOff>
      <xdr:row>48</xdr:row>
      <xdr:rowOff>50648</xdr:rowOff>
    </xdr:from>
    <xdr:ext cx="5007428"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8809578" y="31564791"/>
          <a:ext cx="5007428"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p>
        <a:p>
          <a:pPr algn="ctr"/>
          <a:r>
            <a:rPr lang="es-MX" sz="2000"/>
            <a:t>Lic.</a:t>
          </a:r>
          <a:r>
            <a:rPr lang="es-MX" sz="2000" baseline="0"/>
            <a:t> Bárbara Jackeline Iturralde Ortíz</a:t>
          </a:r>
          <a:endParaRPr lang="es-MX" sz="2000"/>
        </a:p>
        <a:p>
          <a:pPr algn="ctr"/>
          <a:r>
            <a:rPr lang="es-MX" sz="2000"/>
            <a:t>Encargada de la Dirección General del IMDAI</a:t>
          </a:r>
        </a:p>
        <a:p>
          <a:pPr algn="ctr"/>
          <a:endParaRPr lang="es-MX" sz="2000"/>
        </a:p>
      </xdr:txBody>
    </xdr:sp>
    <xdr:clientData/>
  </xdr:oneCellAnchor>
  <xdr:oneCellAnchor>
    <xdr:from>
      <xdr:col>2</xdr:col>
      <xdr:colOff>337911</xdr:colOff>
      <xdr:row>257</xdr:row>
      <xdr:rowOff>142875</xdr:rowOff>
    </xdr:from>
    <xdr:ext cx="4953001" cy="1112232"/>
    <xdr:sp macro="" textlink="">
      <xdr:nvSpPr>
        <xdr:cNvPr id="7" name="CuadroTexto 6">
          <a:extLst>
            <a:ext uri="{FF2B5EF4-FFF2-40B4-BE49-F238E27FC236}">
              <a16:creationId xmlns:a16="http://schemas.microsoft.com/office/drawing/2014/main" id="{C3DFDE64-F963-40A5-A084-52513EC0A16C}"/>
            </a:ext>
          </a:extLst>
        </xdr:cNvPr>
        <xdr:cNvSpPr txBox="1"/>
      </xdr:nvSpPr>
      <xdr:spPr>
        <a:xfrm>
          <a:off x="2025197" y="74315411"/>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a:p>
          <a:pPr algn="ctr"/>
          <a:r>
            <a:rPr lang="es-MX" sz="1100" baseline="0">
              <a:solidFill>
                <a:schemeClr val="tx1"/>
              </a:solidFill>
              <a:effectLst/>
              <a:latin typeface="+mn-lt"/>
              <a:ea typeface="+mn-ea"/>
              <a:cs typeface="+mn-cs"/>
            </a:rPr>
            <a:t>L.C.P. Arisbeth Badillo Martinez</a:t>
          </a:r>
          <a:endParaRPr lang="es-MX" sz="1200">
            <a:effectLst/>
          </a:endParaRPr>
        </a:p>
        <a:p>
          <a:pPr algn="ctr"/>
          <a:r>
            <a:rPr lang="es-MX" sz="1100" baseline="0">
              <a:solidFill>
                <a:schemeClr val="tx1"/>
              </a:solidFill>
              <a:effectLst/>
              <a:latin typeface="+mn-lt"/>
              <a:ea typeface="+mn-ea"/>
              <a:cs typeface="+mn-cs"/>
            </a:rPr>
            <a:t>Coordinadora Administrativa del IMDAI</a:t>
          </a:r>
          <a:endParaRPr lang="es-MX" sz="1200">
            <a:effectLst/>
          </a:endParaRPr>
        </a:p>
      </xdr:txBody>
    </xdr:sp>
    <xdr:clientData/>
  </xdr:oneCellAnchor>
  <xdr:oneCellAnchor>
    <xdr:from>
      <xdr:col>8</xdr:col>
      <xdr:colOff>310698</xdr:colOff>
      <xdr:row>257</xdr:row>
      <xdr:rowOff>156482</xdr:rowOff>
    </xdr:from>
    <xdr:ext cx="3635025" cy="960662"/>
    <xdr:sp macro="" textlink="">
      <xdr:nvSpPr>
        <xdr:cNvPr id="8" name="CuadroTexto 7">
          <a:extLst>
            <a:ext uri="{FF2B5EF4-FFF2-40B4-BE49-F238E27FC236}">
              <a16:creationId xmlns:a16="http://schemas.microsoft.com/office/drawing/2014/main" id="{AB43D33E-D1AD-4519-95FA-0D13A7B52BD2}"/>
            </a:ext>
          </a:extLst>
        </xdr:cNvPr>
        <xdr:cNvSpPr txBox="1"/>
      </xdr:nvSpPr>
      <xdr:spPr>
        <a:xfrm>
          <a:off x="11713484" y="74329018"/>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oneCellAnchor>
    <xdr:from>
      <xdr:col>14</xdr:col>
      <xdr:colOff>1045484</xdr:colOff>
      <xdr:row>258</xdr:row>
      <xdr:rowOff>34017</xdr:rowOff>
    </xdr:from>
    <xdr:ext cx="4534395" cy="843821"/>
    <xdr:sp macro="" textlink="">
      <xdr:nvSpPr>
        <xdr:cNvPr id="9" name="CuadroTexto 8">
          <a:extLst>
            <a:ext uri="{FF2B5EF4-FFF2-40B4-BE49-F238E27FC236}">
              <a16:creationId xmlns:a16="http://schemas.microsoft.com/office/drawing/2014/main" id="{31F9FBE2-7854-4F6D-91D4-6E4835363670}"/>
            </a:ext>
          </a:extLst>
        </xdr:cNvPr>
        <xdr:cNvSpPr txBox="1"/>
      </xdr:nvSpPr>
      <xdr:spPr>
        <a:xfrm>
          <a:off x="19796127" y="74410660"/>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100">
              <a:solidFill>
                <a:schemeClr val="tx1"/>
              </a:solidFill>
              <a:effectLst/>
              <a:latin typeface="+mn-lt"/>
              <a:ea typeface="+mn-ea"/>
              <a:cs typeface="+mn-cs"/>
            </a:rPr>
            <a:t>C.</a:t>
          </a:r>
          <a:r>
            <a:rPr lang="es-MX" sz="1100" baseline="0">
              <a:solidFill>
                <a:schemeClr val="tx1"/>
              </a:solidFill>
              <a:effectLst/>
              <a:latin typeface="+mn-lt"/>
              <a:ea typeface="+mn-ea"/>
              <a:cs typeface="+mn-cs"/>
            </a:rPr>
            <a:t> Ana Saraí Pérez Sánchez</a:t>
          </a:r>
          <a:endParaRPr lang="es-MX" sz="1200">
            <a:effectLst/>
          </a:endParaRPr>
        </a:p>
        <a:p>
          <a:pPr algn="ctr"/>
          <a:r>
            <a:rPr lang="es-MX" sz="1100" baseline="0">
              <a:solidFill>
                <a:schemeClr val="tx1"/>
              </a:solidFill>
              <a:effectLst/>
              <a:latin typeface="+mn-lt"/>
              <a:ea typeface="+mn-ea"/>
              <a:cs typeface="+mn-cs"/>
            </a:rPr>
            <a:t> Directora General del IMDAI</a:t>
          </a:r>
          <a:endParaRPr lang="es-MX" sz="1200">
            <a:effectLst/>
          </a:endParaRPr>
        </a:p>
      </xdr:txBody>
    </xdr:sp>
    <xdr:clientData/>
  </xdr:oneCellAnchor>
  <xdr:oneCellAnchor>
    <xdr:from>
      <xdr:col>2</xdr:col>
      <xdr:colOff>490311</xdr:colOff>
      <xdr:row>258</xdr:row>
      <xdr:rowOff>91168</xdr:rowOff>
    </xdr:from>
    <xdr:ext cx="4953001" cy="1112232"/>
    <xdr:sp macro="" textlink="">
      <xdr:nvSpPr>
        <xdr:cNvPr id="10" name="CuadroTexto 9">
          <a:extLst>
            <a:ext uri="{FF2B5EF4-FFF2-40B4-BE49-F238E27FC236}">
              <a16:creationId xmlns:a16="http://schemas.microsoft.com/office/drawing/2014/main" id="{E925C2CF-18F8-40B7-9AA2-B47B8B760A13}"/>
            </a:ext>
          </a:extLst>
        </xdr:cNvPr>
        <xdr:cNvSpPr txBox="1"/>
      </xdr:nvSpPr>
      <xdr:spPr>
        <a:xfrm>
          <a:off x="2177597" y="74467811"/>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a:p>
          <a:pPr algn="ctr"/>
          <a:r>
            <a:rPr lang="es-MX" sz="1100" baseline="0">
              <a:solidFill>
                <a:schemeClr val="tx1"/>
              </a:solidFill>
              <a:effectLst/>
              <a:latin typeface="+mn-lt"/>
              <a:ea typeface="+mn-ea"/>
              <a:cs typeface="+mn-cs"/>
            </a:rPr>
            <a:t>L.C.P. Arisbeth Badillo Martinez</a:t>
          </a:r>
          <a:endParaRPr lang="es-MX" sz="1200">
            <a:effectLst/>
          </a:endParaRPr>
        </a:p>
        <a:p>
          <a:pPr algn="ctr"/>
          <a:r>
            <a:rPr lang="es-MX" sz="1100" baseline="0">
              <a:solidFill>
                <a:schemeClr val="tx1"/>
              </a:solidFill>
              <a:effectLst/>
              <a:latin typeface="+mn-lt"/>
              <a:ea typeface="+mn-ea"/>
              <a:cs typeface="+mn-cs"/>
            </a:rPr>
            <a:t>Coordinadora Administrativa del IMDAI</a:t>
          </a:r>
          <a:endParaRPr lang="es-MX" sz="1200">
            <a:effectLst/>
          </a:endParaRPr>
        </a:p>
      </xdr:txBody>
    </xdr:sp>
    <xdr:clientData/>
  </xdr:oneCellAnchor>
  <xdr:oneCellAnchor>
    <xdr:from>
      <xdr:col>8</xdr:col>
      <xdr:colOff>463098</xdr:colOff>
      <xdr:row>258</xdr:row>
      <xdr:rowOff>104775</xdr:rowOff>
    </xdr:from>
    <xdr:ext cx="3635025" cy="960662"/>
    <xdr:sp macro="" textlink="">
      <xdr:nvSpPr>
        <xdr:cNvPr id="11" name="CuadroTexto 10">
          <a:extLst>
            <a:ext uri="{FF2B5EF4-FFF2-40B4-BE49-F238E27FC236}">
              <a16:creationId xmlns:a16="http://schemas.microsoft.com/office/drawing/2014/main" id="{A7C0DD9E-FA28-4955-BB1B-01964DF42EDD}"/>
            </a:ext>
          </a:extLst>
        </xdr:cNvPr>
        <xdr:cNvSpPr txBox="1"/>
      </xdr:nvSpPr>
      <xdr:spPr>
        <a:xfrm>
          <a:off x="11865884" y="74481418"/>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oneCellAnchor>
    <xdr:from>
      <xdr:col>14</xdr:col>
      <xdr:colOff>1197884</xdr:colOff>
      <xdr:row>258</xdr:row>
      <xdr:rowOff>186417</xdr:rowOff>
    </xdr:from>
    <xdr:ext cx="4534395" cy="843821"/>
    <xdr:sp macro="" textlink="">
      <xdr:nvSpPr>
        <xdr:cNvPr id="12" name="CuadroTexto 11">
          <a:extLst>
            <a:ext uri="{FF2B5EF4-FFF2-40B4-BE49-F238E27FC236}">
              <a16:creationId xmlns:a16="http://schemas.microsoft.com/office/drawing/2014/main" id="{17A500CE-7C40-44A0-8809-BF215E911ED5}"/>
            </a:ext>
          </a:extLst>
        </xdr:cNvPr>
        <xdr:cNvSpPr txBox="1"/>
      </xdr:nvSpPr>
      <xdr:spPr>
        <a:xfrm>
          <a:off x="19948527" y="74563060"/>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100">
              <a:solidFill>
                <a:schemeClr val="tx1"/>
              </a:solidFill>
              <a:effectLst/>
              <a:latin typeface="+mn-lt"/>
              <a:ea typeface="+mn-ea"/>
              <a:cs typeface="+mn-cs"/>
            </a:rPr>
            <a:t>C.</a:t>
          </a:r>
          <a:r>
            <a:rPr lang="es-MX" sz="1100" baseline="0">
              <a:solidFill>
                <a:schemeClr val="tx1"/>
              </a:solidFill>
              <a:effectLst/>
              <a:latin typeface="+mn-lt"/>
              <a:ea typeface="+mn-ea"/>
              <a:cs typeface="+mn-cs"/>
            </a:rPr>
            <a:t> Ana Saraí Pérez Sánchez</a:t>
          </a:r>
          <a:endParaRPr lang="es-MX" sz="1200">
            <a:effectLst/>
          </a:endParaRPr>
        </a:p>
        <a:p>
          <a:pPr algn="ctr"/>
          <a:r>
            <a:rPr lang="es-MX" sz="1100" baseline="0">
              <a:solidFill>
                <a:schemeClr val="tx1"/>
              </a:solidFill>
              <a:effectLst/>
              <a:latin typeface="+mn-lt"/>
              <a:ea typeface="+mn-ea"/>
              <a:cs typeface="+mn-cs"/>
            </a:rPr>
            <a:t> Directora General del IMDAI</a:t>
          </a:r>
          <a:endParaRPr lang="es-MX" sz="1200">
            <a:effectLst/>
          </a:endParaRPr>
        </a:p>
      </xdr:txBody>
    </xdr:sp>
    <xdr:clientData/>
  </xdr:oneCellAnchor>
  <xdr:twoCellAnchor editAs="oneCell">
    <xdr:from>
      <xdr:col>15</xdr:col>
      <xdr:colOff>775607</xdr:colOff>
      <xdr:row>2</xdr:row>
      <xdr:rowOff>64342</xdr:rowOff>
    </xdr:from>
    <xdr:to>
      <xdr:col>16</xdr:col>
      <xdr:colOff>1455965</xdr:colOff>
      <xdr:row>7</xdr:row>
      <xdr:rowOff>161772</xdr:rowOff>
    </xdr:to>
    <xdr:pic>
      <xdr:nvPicPr>
        <xdr:cNvPr id="13" name="Imagen 12">
          <a:extLst>
            <a:ext uri="{FF2B5EF4-FFF2-40B4-BE49-F238E27FC236}">
              <a16:creationId xmlns:a16="http://schemas.microsoft.com/office/drawing/2014/main" id="{1CC2054D-EB1C-4DB3-8F0F-80A265BDC297}"/>
            </a:ext>
          </a:extLst>
        </xdr:cNvPr>
        <xdr:cNvPicPr>
          <a:picLocks noChangeAspect="1"/>
        </xdr:cNvPicPr>
      </xdr:nvPicPr>
      <xdr:blipFill>
        <a:blip xmlns:r="http://schemas.openxmlformats.org/officeDocument/2006/relationships" r:embed="rId1"/>
        <a:stretch>
          <a:fillRect/>
        </a:stretch>
      </xdr:blipFill>
      <xdr:spPr>
        <a:xfrm>
          <a:off x="21444857" y="472556"/>
          <a:ext cx="2598965" cy="1199609"/>
        </a:xfrm>
        <a:prstGeom prst="rect">
          <a:avLst/>
        </a:prstGeom>
      </xdr:spPr>
    </xdr:pic>
    <xdr:clientData/>
  </xdr:twoCellAnchor>
  <xdr:twoCellAnchor editAs="oneCell">
    <xdr:from>
      <xdr:col>2</xdr:col>
      <xdr:colOff>326570</xdr:colOff>
      <xdr:row>2</xdr:row>
      <xdr:rowOff>68036</xdr:rowOff>
    </xdr:from>
    <xdr:to>
      <xdr:col>2</xdr:col>
      <xdr:colOff>1499301</xdr:colOff>
      <xdr:row>7</xdr:row>
      <xdr:rowOff>108857</xdr:rowOff>
    </xdr:to>
    <xdr:pic>
      <xdr:nvPicPr>
        <xdr:cNvPr id="6" name="Imagen 5">
          <a:extLst>
            <a:ext uri="{FF2B5EF4-FFF2-40B4-BE49-F238E27FC236}">
              <a16:creationId xmlns:a16="http://schemas.microsoft.com/office/drawing/2014/main" id="{22C0BA4B-1AEB-CB52-EF16-F70727A59F7F}"/>
            </a:ext>
          </a:extLst>
        </xdr:cNvPr>
        <xdr:cNvPicPr>
          <a:picLocks noChangeAspect="1"/>
        </xdr:cNvPicPr>
      </xdr:nvPicPr>
      <xdr:blipFill>
        <a:blip xmlns:r="http://schemas.openxmlformats.org/officeDocument/2006/relationships" r:embed="rId2"/>
        <a:stretch>
          <a:fillRect/>
        </a:stretch>
      </xdr:blipFill>
      <xdr:spPr>
        <a:xfrm>
          <a:off x="2013856" y="476250"/>
          <a:ext cx="1172731"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S53"/>
  <sheetViews>
    <sheetView showGridLines="0" tabSelected="1" topLeftCell="F43" zoomScaleNormal="100" zoomScaleSheetLayoutView="40" workbookViewId="0">
      <selection activeCell="Q62" sqref="Q62"/>
    </sheetView>
  </sheetViews>
  <sheetFormatPr baseColWidth="10" defaultColWidth="11" defaultRowHeight="15.75" x14ac:dyDescent="0.25"/>
  <cols>
    <col min="3" max="3" width="28"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39" t="s">
        <v>0</v>
      </c>
      <c r="E4" s="139"/>
      <c r="F4" s="139"/>
      <c r="G4" s="139"/>
      <c r="H4" s="139"/>
      <c r="I4" s="139"/>
      <c r="J4" s="139"/>
      <c r="K4" s="139"/>
      <c r="L4" s="139"/>
      <c r="M4" s="139"/>
      <c r="N4" s="139"/>
      <c r="O4" s="139"/>
      <c r="P4" s="139"/>
      <c r="Q4" s="140"/>
    </row>
    <row r="5" spans="3:18" ht="18" x14ac:dyDescent="0.25">
      <c r="C5" s="4"/>
      <c r="D5" s="139" t="s">
        <v>1</v>
      </c>
      <c r="E5" s="139"/>
      <c r="F5" s="139"/>
      <c r="G5" s="139"/>
      <c r="H5" s="139"/>
      <c r="I5" s="139"/>
      <c r="J5" s="139"/>
      <c r="K5" s="139"/>
      <c r="L5" s="139"/>
      <c r="M5" s="139"/>
      <c r="N5" s="139"/>
      <c r="O5" s="139"/>
      <c r="P5" s="139"/>
      <c r="Q5" s="140"/>
    </row>
    <row r="6" spans="3:18" ht="18" x14ac:dyDescent="0.25">
      <c r="C6" s="4"/>
      <c r="D6" s="141" t="s">
        <v>60</v>
      </c>
      <c r="E6" s="141"/>
      <c r="F6" s="141"/>
      <c r="G6" s="141"/>
      <c r="H6" s="141"/>
      <c r="I6" s="141"/>
      <c r="J6" s="141"/>
      <c r="K6" s="141"/>
      <c r="L6" s="141"/>
      <c r="M6" s="141"/>
      <c r="N6" s="141"/>
      <c r="O6" s="141"/>
      <c r="P6" s="141"/>
      <c r="Q6" s="142"/>
      <c r="R6" s="7"/>
    </row>
    <row r="7" spans="3:18" x14ac:dyDescent="0.25">
      <c r="C7" s="4"/>
      <c r="Q7" s="5"/>
    </row>
    <row r="8" spans="3:18" ht="16.5" thickBot="1" x14ac:dyDescent="0.3">
      <c r="C8" s="4"/>
      <c r="Q8" s="5"/>
    </row>
    <row r="9" spans="3:18" ht="39" customHeight="1" thickBot="1" x14ac:dyDescent="0.3">
      <c r="C9" s="152" t="s">
        <v>25</v>
      </c>
      <c r="D9" s="153"/>
      <c r="E9" s="154"/>
      <c r="F9" s="143" t="s">
        <v>59</v>
      </c>
      <c r="G9" s="144"/>
      <c r="H9" s="144"/>
      <c r="I9" s="144"/>
      <c r="J9" s="144"/>
      <c r="K9" s="144"/>
      <c r="L9" s="144"/>
      <c r="M9" s="144"/>
      <c r="N9" s="144"/>
      <c r="O9" s="144"/>
      <c r="P9" s="144"/>
      <c r="Q9" s="145"/>
      <c r="R9" s="9"/>
    </row>
    <row r="10" spans="3:18" ht="27.95" customHeight="1" x14ac:dyDescent="0.25">
      <c r="C10" s="137" t="s">
        <v>2</v>
      </c>
      <c r="D10" s="150" t="s">
        <v>3</v>
      </c>
      <c r="E10" s="150" t="s">
        <v>23</v>
      </c>
      <c r="F10" s="150" t="s">
        <v>4</v>
      </c>
      <c r="G10" s="146" t="s">
        <v>5</v>
      </c>
      <c r="H10" s="146"/>
      <c r="I10" s="146"/>
      <c r="J10" s="146"/>
      <c r="K10" s="146"/>
      <c r="L10" s="146"/>
      <c r="M10" s="146"/>
      <c r="N10" s="146"/>
      <c r="O10" s="146" t="s">
        <v>6</v>
      </c>
      <c r="P10" s="146"/>
      <c r="Q10" s="147"/>
    </row>
    <row r="11" spans="3:18" ht="32.1" customHeight="1" x14ac:dyDescent="0.25">
      <c r="C11" s="138"/>
      <c r="D11" s="151"/>
      <c r="E11" s="151"/>
      <c r="F11" s="151"/>
      <c r="G11" s="151" t="s">
        <v>7</v>
      </c>
      <c r="H11" s="151" t="s">
        <v>8</v>
      </c>
      <c r="I11" s="148" t="s">
        <v>9</v>
      </c>
      <c r="J11" s="148"/>
      <c r="K11" s="148"/>
      <c r="L11" s="148"/>
      <c r="M11" s="148" t="s">
        <v>10</v>
      </c>
      <c r="N11" s="148"/>
      <c r="O11" s="148"/>
      <c r="P11" s="148"/>
      <c r="Q11" s="149"/>
    </row>
    <row r="12" spans="3:18" ht="31.5" x14ac:dyDescent="0.25">
      <c r="C12" s="138"/>
      <c r="D12" s="151"/>
      <c r="E12" s="151"/>
      <c r="F12" s="151"/>
      <c r="G12" s="151"/>
      <c r="H12" s="151"/>
      <c r="I12" s="10" t="s">
        <v>11</v>
      </c>
      <c r="J12" s="10" t="s">
        <v>12</v>
      </c>
      <c r="K12" s="10" t="s">
        <v>13</v>
      </c>
      <c r="L12" s="10" t="s">
        <v>14</v>
      </c>
      <c r="M12" s="10" t="s">
        <v>15</v>
      </c>
      <c r="N12" s="10" t="s">
        <v>16</v>
      </c>
      <c r="O12" s="148"/>
      <c r="P12" s="148"/>
      <c r="Q12" s="149"/>
    </row>
    <row r="13" spans="3:18" ht="90.75" customHeight="1" x14ac:dyDescent="0.25">
      <c r="C13" s="164" t="s">
        <v>58</v>
      </c>
      <c r="D13" s="168" t="s">
        <v>21</v>
      </c>
      <c r="E13" s="166" t="s">
        <v>24</v>
      </c>
      <c r="F13" s="167" t="s">
        <v>22</v>
      </c>
      <c r="G13" s="160">
        <v>0.37009999999999998</v>
      </c>
      <c r="H13" s="170" t="s">
        <v>17</v>
      </c>
      <c r="I13" s="16">
        <v>0.34699999999999998</v>
      </c>
      <c r="J13" s="16">
        <v>0.34699999999999998</v>
      </c>
      <c r="K13" s="16">
        <v>0.34699999999999998</v>
      </c>
      <c r="L13" s="16">
        <v>0.34699999999999998</v>
      </c>
      <c r="M13" s="44">
        <f>IFERROR(L13/L14,"ND")</f>
        <v>0.93758443663874624</v>
      </c>
      <c r="N13" s="132">
        <f>((I13/I14)+(J13/J14)+(K13/K14)+(L13/L14))/4</f>
        <v>0.93758443663874624</v>
      </c>
      <c r="O13" s="162" t="s">
        <v>26</v>
      </c>
      <c r="P13" s="162"/>
      <c r="Q13" s="163"/>
    </row>
    <row r="14" spans="3:18" ht="90.75" customHeight="1" x14ac:dyDescent="0.25">
      <c r="C14" s="164"/>
      <c r="D14" s="169"/>
      <c r="E14" s="134"/>
      <c r="F14" s="135"/>
      <c r="G14" s="161"/>
      <c r="H14" s="171"/>
      <c r="I14" s="11">
        <v>0.37009999999999998</v>
      </c>
      <c r="J14" s="11">
        <v>0.37009999999999998</v>
      </c>
      <c r="K14" s="11">
        <v>0.37009999999999998</v>
      </c>
      <c r="L14" s="11">
        <v>0.37009999999999998</v>
      </c>
      <c r="M14" s="60"/>
      <c r="N14" s="133"/>
      <c r="O14" s="157"/>
      <c r="P14" s="157"/>
      <c r="Q14" s="158"/>
    </row>
    <row r="15" spans="3:18" ht="75" customHeight="1" x14ac:dyDescent="0.25">
      <c r="C15" s="164"/>
      <c r="D15" s="104" t="s">
        <v>19</v>
      </c>
      <c r="E15" s="134" t="s">
        <v>24</v>
      </c>
      <c r="F15" s="135" t="s">
        <v>22</v>
      </c>
      <c r="G15" s="159">
        <v>70.5</v>
      </c>
      <c r="H15" s="135" t="s">
        <v>17</v>
      </c>
      <c r="I15" s="12">
        <v>59</v>
      </c>
      <c r="J15" s="12">
        <v>59</v>
      </c>
      <c r="K15" s="12">
        <v>59</v>
      </c>
      <c r="L15" s="12">
        <v>59</v>
      </c>
      <c r="M15" s="44">
        <f>IFERROR(L15/L16,"ND")</f>
        <v>0.83687943262411346</v>
      </c>
      <c r="N15" s="132">
        <f>((I15/I16)+(J15/J16)+(K15/K16)+(L15/L16))/4</f>
        <v>0.83687943262411346</v>
      </c>
      <c r="O15" s="155" t="s">
        <v>27</v>
      </c>
      <c r="P15" s="155"/>
      <c r="Q15" s="156"/>
    </row>
    <row r="16" spans="3:18" ht="75" customHeight="1" x14ac:dyDescent="0.25">
      <c r="C16" s="164"/>
      <c r="D16" s="104"/>
      <c r="E16" s="134"/>
      <c r="F16" s="135"/>
      <c r="G16" s="159"/>
      <c r="H16" s="135"/>
      <c r="I16" s="12">
        <v>70.5</v>
      </c>
      <c r="J16" s="12">
        <v>70.5</v>
      </c>
      <c r="K16" s="12">
        <v>70.5</v>
      </c>
      <c r="L16" s="12">
        <v>70.5</v>
      </c>
      <c r="M16" s="60"/>
      <c r="N16" s="133"/>
      <c r="O16" s="157"/>
      <c r="P16" s="157"/>
      <c r="Q16" s="158"/>
    </row>
    <row r="17" spans="3:19" ht="90.75" customHeight="1" x14ac:dyDescent="0.25">
      <c r="C17" s="164"/>
      <c r="D17" s="104" t="s">
        <v>20</v>
      </c>
      <c r="E17" s="134" t="s">
        <v>24</v>
      </c>
      <c r="F17" s="135" t="s">
        <v>22</v>
      </c>
      <c r="G17" s="136">
        <v>5.8</v>
      </c>
      <c r="H17" s="135" t="s">
        <v>17</v>
      </c>
      <c r="I17" s="12">
        <v>5</v>
      </c>
      <c r="J17" s="12">
        <v>5</v>
      </c>
      <c r="K17" s="12">
        <v>5</v>
      </c>
      <c r="L17" s="12">
        <v>5</v>
      </c>
      <c r="M17" s="44">
        <f>IFERROR(L17/L18,"ND")</f>
        <v>0.86206896551724144</v>
      </c>
      <c r="N17" s="132">
        <f>((I17/I18)+(J17/J18)+(K17/K18)+(L17/L18))/4</f>
        <v>0.86206896551724144</v>
      </c>
      <c r="O17" s="155" t="s">
        <v>28</v>
      </c>
      <c r="P17" s="155"/>
      <c r="Q17" s="156"/>
    </row>
    <row r="18" spans="3:19" ht="90.75" customHeight="1" x14ac:dyDescent="0.25">
      <c r="C18" s="165"/>
      <c r="D18" s="104"/>
      <c r="E18" s="134"/>
      <c r="F18" s="135"/>
      <c r="G18" s="136"/>
      <c r="H18" s="135"/>
      <c r="I18" s="12">
        <v>5.8</v>
      </c>
      <c r="J18" s="12">
        <v>5.8</v>
      </c>
      <c r="K18" s="12">
        <v>5.8</v>
      </c>
      <c r="L18" s="12">
        <v>5.8</v>
      </c>
      <c r="M18" s="60"/>
      <c r="N18" s="133"/>
      <c r="O18" s="157"/>
      <c r="P18" s="157"/>
      <c r="Q18" s="158"/>
      <c r="R18" s="6"/>
      <c r="S18" s="6"/>
    </row>
    <row r="19" spans="3:19" ht="61.5" customHeight="1" x14ac:dyDescent="0.25">
      <c r="C19" s="129" t="s">
        <v>29</v>
      </c>
      <c r="D19" s="106" t="s">
        <v>30</v>
      </c>
      <c r="E19" s="117" t="s">
        <v>24</v>
      </c>
      <c r="F19" s="106" t="s">
        <v>31</v>
      </c>
      <c r="G19" s="124">
        <v>55000</v>
      </c>
      <c r="H19" s="106" t="s">
        <v>32</v>
      </c>
      <c r="I19" s="18">
        <v>22494</v>
      </c>
      <c r="J19" s="18">
        <v>13637</v>
      </c>
      <c r="K19" s="18">
        <v>8163</v>
      </c>
      <c r="L19" s="18">
        <v>10419</v>
      </c>
      <c r="M19" s="71">
        <f>IFERROR(L19/L20,"ND")</f>
        <v>0.6946</v>
      </c>
      <c r="N19" s="71">
        <f>SUM(I19:L19)/G19</f>
        <v>0.99478181818181821</v>
      </c>
      <c r="O19" s="121" t="s">
        <v>62</v>
      </c>
      <c r="P19" s="122"/>
      <c r="Q19" s="123"/>
    </row>
    <row r="20" spans="3:19" ht="61.5" customHeight="1" x14ac:dyDescent="0.25">
      <c r="C20" s="130"/>
      <c r="D20" s="107"/>
      <c r="E20" s="118"/>
      <c r="F20" s="107"/>
      <c r="G20" s="125"/>
      <c r="H20" s="107"/>
      <c r="I20" s="19">
        <v>25000</v>
      </c>
      <c r="J20" s="18">
        <v>10000</v>
      </c>
      <c r="K20" s="18">
        <v>5000</v>
      </c>
      <c r="L20" s="20">
        <v>15000</v>
      </c>
      <c r="M20" s="72"/>
      <c r="N20" s="72"/>
      <c r="O20" s="121"/>
      <c r="P20" s="122"/>
      <c r="Q20" s="123"/>
    </row>
    <row r="21" spans="3:19" ht="66" customHeight="1" x14ac:dyDescent="0.25">
      <c r="C21" s="130"/>
      <c r="D21" s="115" t="s">
        <v>33</v>
      </c>
      <c r="E21" s="117" t="s">
        <v>24</v>
      </c>
      <c r="F21" s="106" t="s">
        <v>31</v>
      </c>
      <c r="G21" s="124">
        <v>24</v>
      </c>
      <c r="H21" s="106" t="s">
        <v>32</v>
      </c>
      <c r="I21" s="21">
        <v>1</v>
      </c>
      <c r="J21" s="21">
        <v>5</v>
      </c>
      <c r="K21" s="21">
        <v>9</v>
      </c>
      <c r="L21" s="21">
        <v>9</v>
      </c>
      <c r="M21" s="71">
        <f>IFERROR(L21/L22,"ND")</f>
        <v>1.5</v>
      </c>
      <c r="N21" s="71">
        <f>SUM(I21:L21)/G21</f>
        <v>1</v>
      </c>
      <c r="O21" s="126" t="s">
        <v>70</v>
      </c>
      <c r="P21" s="127"/>
      <c r="Q21" s="128"/>
    </row>
    <row r="22" spans="3:19" ht="114" customHeight="1" x14ac:dyDescent="0.25">
      <c r="C22" s="131"/>
      <c r="D22" s="116"/>
      <c r="E22" s="118"/>
      <c r="F22" s="107"/>
      <c r="G22" s="125"/>
      <c r="H22" s="107"/>
      <c r="I22" s="21">
        <v>6</v>
      </c>
      <c r="J22" s="21">
        <v>6</v>
      </c>
      <c r="K22" s="21">
        <v>6</v>
      </c>
      <c r="L22" s="21">
        <v>6</v>
      </c>
      <c r="M22" s="72"/>
      <c r="N22" s="72"/>
      <c r="O22" s="126"/>
      <c r="P22" s="127"/>
      <c r="Q22" s="128"/>
    </row>
    <row r="23" spans="3:19" ht="61.5" customHeight="1" x14ac:dyDescent="0.25">
      <c r="C23" s="113" t="s">
        <v>34</v>
      </c>
      <c r="D23" s="115" t="s">
        <v>35</v>
      </c>
      <c r="E23" s="117" t="s">
        <v>24</v>
      </c>
      <c r="F23" s="117" t="s">
        <v>31</v>
      </c>
      <c r="G23" s="119">
        <v>93000</v>
      </c>
      <c r="H23" s="106" t="s">
        <v>32</v>
      </c>
      <c r="I23" s="22">
        <v>40253</v>
      </c>
      <c r="J23" s="22">
        <v>37340</v>
      </c>
      <c r="K23" s="22">
        <v>17394</v>
      </c>
      <c r="L23" s="22">
        <v>30774</v>
      </c>
      <c r="M23" s="71">
        <f>IFERROR(L23/L24,"ND")</f>
        <v>1.2309600000000001</v>
      </c>
      <c r="N23" s="71">
        <f>SUM(I23:L23)/G23</f>
        <v>1.3522688172043011</v>
      </c>
      <c r="O23" s="73" t="s">
        <v>61</v>
      </c>
      <c r="P23" s="74"/>
      <c r="Q23" s="75"/>
    </row>
    <row r="24" spans="3:19" ht="61.5" customHeight="1" x14ac:dyDescent="0.25">
      <c r="C24" s="114"/>
      <c r="D24" s="116"/>
      <c r="E24" s="118"/>
      <c r="F24" s="118"/>
      <c r="G24" s="120"/>
      <c r="H24" s="107"/>
      <c r="I24" s="18">
        <v>40000</v>
      </c>
      <c r="J24" s="18">
        <v>18000</v>
      </c>
      <c r="K24" s="18">
        <v>10000</v>
      </c>
      <c r="L24" s="20">
        <v>25000</v>
      </c>
      <c r="M24" s="72"/>
      <c r="N24" s="72"/>
      <c r="O24" s="73"/>
      <c r="P24" s="74"/>
      <c r="Q24" s="75"/>
    </row>
    <row r="25" spans="3:19" ht="61.5" customHeight="1" x14ac:dyDescent="0.25">
      <c r="C25" s="87" t="s">
        <v>36</v>
      </c>
      <c r="D25" s="108" t="s">
        <v>37</v>
      </c>
      <c r="E25" s="109" t="s">
        <v>24</v>
      </c>
      <c r="F25" s="109" t="s">
        <v>31</v>
      </c>
      <c r="G25" s="110">
        <v>34000</v>
      </c>
      <c r="H25" s="111" t="s">
        <v>32</v>
      </c>
      <c r="I25" s="24">
        <v>12084</v>
      </c>
      <c r="J25" s="24">
        <v>13987</v>
      </c>
      <c r="K25" s="24">
        <v>3303</v>
      </c>
      <c r="L25" s="24">
        <v>2005</v>
      </c>
      <c r="M25" s="44">
        <f>IFERROR(L25/L26,"ND")</f>
        <v>0.16708333333333333</v>
      </c>
      <c r="N25" s="44">
        <f>SUM(I25:L25)/G25</f>
        <v>0.92291176470588232</v>
      </c>
      <c r="O25" s="103" t="s">
        <v>63</v>
      </c>
      <c r="P25" s="104"/>
      <c r="Q25" s="105"/>
    </row>
    <row r="26" spans="3:19" ht="61.5" customHeight="1" x14ac:dyDescent="0.25">
      <c r="C26" s="87"/>
      <c r="D26" s="89"/>
      <c r="E26" s="90"/>
      <c r="F26" s="90"/>
      <c r="G26" s="91"/>
      <c r="H26" s="112"/>
      <c r="I26" s="24">
        <v>12000</v>
      </c>
      <c r="J26" s="24">
        <v>6000</v>
      </c>
      <c r="K26" s="24">
        <v>4000</v>
      </c>
      <c r="L26" s="26">
        <v>12000</v>
      </c>
      <c r="M26" s="60"/>
      <c r="N26" s="60"/>
      <c r="O26" s="103"/>
      <c r="P26" s="104"/>
      <c r="Q26" s="105"/>
    </row>
    <row r="27" spans="3:19" ht="61.5" customHeight="1" x14ac:dyDescent="0.25">
      <c r="C27" s="97" t="s">
        <v>38</v>
      </c>
      <c r="D27" s="99" t="s">
        <v>39</v>
      </c>
      <c r="E27" s="100" t="s">
        <v>40</v>
      </c>
      <c r="F27" s="100" t="s">
        <v>31</v>
      </c>
      <c r="G27" s="101">
        <v>50</v>
      </c>
      <c r="H27" s="102" t="s">
        <v>32</v>
      </c>
      <c r="I27" s="18">
        <v>6</v>
      </c>
      <c r="J27" s="18">
        <v>23</v>
      </c>
      <c r="K27" s="18">
        <v>17</v>
      </c>
      <c r="L27" s="18">
        <v>14</v>
      </c>
      <c r="M27" s="71">
        <f>IFERROR(L27/L28,"ND")</f>
        <v>1.4</v>
      </c>
      <c r="N27" s="71">
        <f>SUM(I27:L27)/G27</f>
        <v>1.2</v>
      </c>
      <c r="O27" s="73" t="s">
        <v>71</v>
      </c>
      <c r="P27" s="74"/>
      <c r="Q27" s="75"/>
    </row>
    <row r="28" spans="3:19" ht="61.5" customHeight="1" x14ac:dyDescent="0.25">
      <c r="C28" s="98"/>
      <c r="D28" s="99"/>
      <c r="E28" s="100"/>
      <c r="F28" s="100"/>
      <c r="G28" s="101"/>
      <c r="H28" s="102"/>
      <c r="I28" s="18">
        <v>15</v>
      </c>
      <c r="J28" s="18">
        <v>15</v>
      </c>
      <c r="K28" s="18">
        <v>10</v>
      </c>
      <c r="L28" s="18">
        <v>10</v>
      </c>
      <c r="M28" s="72"/>
      <c r="N28" s="72"/>
      <c r="O28" s="73"/>
      <c r="P28" s="74"/>
      <c r="Q28" s="75"/>
    </row>
    <row r="29" spans="3:19" ht="81.75" customHeight="1" x14ac:dyDescent="0.25">
      <c r="C29" s="87" t="s">
        <v>41</v>
      </c>
      <c r="D29" s="89" t="s">
        <v>42</v>
      </c>
      <c r="E29" s="90" t="s">
        <v>24</v>
      </c>
      <c r="F29" s="90" t="s">
        <v>31</v>
      </c>
      <c r="G29" s="91">
        <v>120</v>
      </c>
      <c r="H29" s="93" t="s">
        <v>32</v>
      </c>
      <c r="I29" s="23">
        <v>0</v>
      </c>
      <c r="J29" s="23">
        <v>0</v>
      </c>
      <c r="K29" s="23">
        <v>0</v>
      </c>
      <c r="L29" s="23">
        <v>0</v>
      </c>
      <c r="M29" s="44">
        <f>IFERROR(L29/L30,"ND")</f>
        <v>0</v>
      </c>
      <c r="N29" s="44">
        <f>SUM(I29:L29)/G29</f>
        <v>0</v>
      </c>
      <c r="O29" s="103" t="s">
        <v>72</v>
      </c>
      <c r="P29" s="104"/>
      <c r="Q29" s="105"/>
    </row>
    <row r="30" spans="3:19" ht="81.75" customHeight="1" x14ac:dyDescent="0.25">
      <c r="C30" s="87"/>
      <c r="D30" s="89"/>
      <c r="E30" s="90"/>
      <c r="F30" s="90"/>
      <c r="G30" s="91"/>
      <c r="H30" s="93"/>
      <c r="I30" s="25">
        <v>30</v>
      </c>
      <c r="J30" s="25">
        <v>30</v>
      </c>
      <c r="K30" s="25">
        <v>30</v>
      </c>
      <c r="L30" s="25">
        <v>30</v>
      </c>
      <c r="M30" s="60"/>
      <c r="N30" s="60"/>
      <c r="O30" s="103"/>
      <c r="P30" s="104"/>
      <c r="Q30" s="105"/>
    </row>
    <row r="31" spans="3:19" ht="61.5" customHeight="1" x14ac:dyDescent="0.25">
      <c r="C31" s="97" t="s">
        <v>43</v>
      </c>
      <c r="D31" s="99" t="s">
        <v>44</v>
      </c>
      <c r="E31" s="100" t="s">
        <v>24</v>
      </c>
      <c r="F31" s="100" t="s">
        <v>31</v>
      </c>
      <c r="G31" s="101">
        <v>36</v>
      </c>
      <c r="H31" s="86" t="s">
        <v>32</v>
      </c>
      <c r="I31" s="27">
        <v>6</v>
      </c>
      <c r="J31" s="27">
        <v>11</v>
      </c>
      <c r="K31" s="27">
        <v>14</v>
      </c>
      <c r="L31" s="27">
        <v>10</v>
      </c>
      <c r="M31" s="71">
        <f>IFERROR(L31/L32,"ND")</f>
        <v>1.25</v>
      </c>
      <c r="N31" s="71">
        <f>SUM(I31:L31)/G31</f>
        <v>1.1388888888888888</v>
      </c>
      <c r="O31" s="73" t="s">
        <v>67</v>
      </c>
      <c r="P31" s="74"/>
      <c r="Q31" s="75"/>
    </row>
    <row r="32" spans="3:19" ht="61.5" customHeight="1" x14ac:dyDescent="0.25">
      <c r="C32" s="98"/>
      <c r="D32" s="99"/>
      <c r="E32" s="100"/>
      <c r="F32" s="100"/>
      <c r="G32" s="101"/>
      <c r="H32" s="86"/>
      <c r="I32" s="27">
        <v>8</v>
      </c>
      <c r="J32" s="27">
        <v>8</v>
      </c>
      <c r="K32" s="27">
        <v>12</v>
      </c>
      <c r="L32" s="27">
        <v>8</v>
      </c>
      <c r="M32" s="72"/>
      <c r="N32" s="72"/>
      <c r="O32" s="73"/>
      <c r="P32" s="74"/>
      <c r="Q32" s="75"/>
    </row>
    <row r="33" spans="3:17" ht="61.5" customHeight="1" x14ac:dyDescent="0.25">
      <c r="C33" s="87" t="s">
        <v>45</v>
      </c>
      <c r="D33" s="89" t="s">
        <v>46</v>
      </c>
      <c r="E33" s="90" t="s">
        <v>40</v>
      </c>
      <c r="F33" s="90" t="s">
        <v>31</v>
      </c>
      <c r="G33" s="91">
        <v>30</v>
      </c>
      <c r="H33" s="93" t="s">
        <v>32</v>
      </c>
      <c r="I33" s="25">
        <v>10</v>
      </c>
      <c r="J33" s="25">
        <v>18</v>
      </c>
      <c r="K33" s="25">
        <v>16</v>
      </c>
      <c r="L33" s="25">
        <v>3</v>
      </c>
      <c r="M33" s="44">
        <f>IFERROR(L33/L34,"ND")</f>
        <v>0.5</v>
      </c>
      <c r="N33" s="44">
        <f>SUM(I33:L33)/G33</f>
        <v>1.5666666666666667</v>
      </c>
      <c r="O33" s="94" t="s">
        <v>68</v>
      </c>
      <c r="P33" s="95"/>
      <c r="Q33" s="96"/>
    </row>
    <row r="34" spans="3:17" ht="61.5" customHeight="1" x14ac:dyDescent="0.25">
      <c r="C34" s="88"/>
      <c r="D34" s="77"/>
      <c r="E34" s="78"/>
      <c r="F34" s="78"/>
      <c r="G34" s="92"/>
      <c r="H34" s="79"/>
      <c r="I34" s="29">
        <v>10</v>
      </c>
      <c r="J34" s="29">
        <v>7</v>
      </c>
      <c r="K34" s="29">
        <v>7</v>
      </c>
      <c r="L34" s="29">
        <v>6</v>
      </c>
      <c r="M34" s="60"/>
      <c r="N34" s="60"/>
      <c r="O34" s="94"/>
      <c r="P34" s="95"/>
      <c r="Q34" s="96"/>
    </row>
    <row r="35" spans="3:17" ht="61.5" customHeight="1" x14ac:dyDescent="0.25">
      <c r="C35" s="80" t="s">
        <v>47</v>
      </c>
      <c r="D35" s="82" t="s">
        <v>48</v>
      </c>
      <c r="E35" s="84" t="s">
        <v>24</v>
      </c>
      <c r="F35" s="84" t="s">
        <v>31</v>
      </c>
      <c r="G35" s="84">
        <v>12</v>
      </c>
      <c r="H35" s="69" t="s">
        <v>32</v>
      </c>
      <c r="I35" s="39" t="s">
        <v>18</v>
      </c>
      <c r="J35" s="40">
        <v>2</v>
      </c>
      <c r="K35" s="40">
        <v>2</v>
      </c>
      <c r="L35" s="40">
        <v>0</v>
      </c>
      <c r="M35" s="71">
        <f>IFERROR(L35/L36,"ND")</f>
        <v>0</v>
      </c>
      <c r="N35" s="71">
        <f>SUM(I35:L35)/G35</f>
        <v>0.33333333333333331</v>
      </c>
      <c r="O35" s="73" t="s">
        <v>64</v>
      </c>
      <c r="P35" s="74"/>
      <c r="Q35" s="75"/>
    </row>
    <row r="36" spans="3:17" ht="61.5" customHeight="1" x14ac:dyDescent="0.25">
      <c r="C36" s="81"/>
      <c r="D36" s="83"/>
      <c r="E36" s="85"/>
      <c r="F36" s="85"/>
      <c r="G36" s="85"/>
      <c r="H36" s="70"/>
      <c r="I36" s="13" t="s">
        <v>18</v>
      </c>
      <c r="J36" s="28">
        <v>4</v>
      </c>
      <c r="K36" s="28">
        <v>4</v>
      </c>
      <c r="L36" s="41">
        <v>4</v>
      </c>
      <c r="M36" s="72"/>
      <c r="N36" s="72"/>
      <c r="O36" s="73"/>
      <c r="P36" s="74"/>
      <c r="Q36" s="75"/>
    </row>
    <row r="37" spans="3:17" ht="61.5" customHeight="1" x14ac:dyDescent="0.25">
      <c r="C37" s="76" t="s">
        <v>49</v>
      </c>
      <c r="D37" s="77" t="s">
        <v>50</v>
      </c>
      <c r="E37" s="78" t="s">
        <v>24</v>
      </c>
      <c r="F37" s="78" t="s">
        <v>31</v>
      </c>
      <c r="G37" s="78">
        <v>2</v>
      </c>
      <c r="H37" s="79" t="s">
        <v>32</v>
      </c>
      <c r="I37" s="14" t="s">
        <v>18</v>
      </c>
      <c r="J37" s="14" t="s">
        <v>18</v>
      </c>
      <c r="K37" s="30">
        <v>1</v>
      </c>
      <c r="L37" s="30">
        <v>0</v>
      </c>
      <c r="M37" s="44">
        <f>IFERROR(L37/L38,"ND")</f>
        <v>0</v>
      </c>
      <c r="N37" s="44">
        <f>SUM(I37:L37)/G37</f>
        <v>0.5</v>
      </c>
      <c r="O37" s="46" t="s">
        <v>65</v>
      </c>
      <c r="P37" s="47"/>
      <c r="Q37" s="48"/>
    </row>
    <row r="38" spans="3:17" ht="61.5" customHeight="1" x14ac:dyDescent="0.25">
      <c r="C38" s="62"/>
      <c r="D38" s="64"/>
      <c r="E38" s="66"/>
      <c r="F38" s="66"/>
      <c r="G38" s="66"/>
      <c r="H38" s="59"/>
      <c r="I38" s="31" t="s">
        <v>18</v>
      </c>
      <c r="J38" s="31" t="s">
        <v>18</v>
      </c>
      <c r="K38" s="32">
        <v>1</v>
      </c>
      <c r="L38" s="33">
        <v>1</v>
      </c>
      <c r="M38" s="60"/>
      <c r="N38" s="60"/>
      <c r="O38" s="46"/>
      <c r="P38" s="47"/>
      <c r="Q38" s="48"/>
    </row>
    <row r="39" spans="3:17" ht="61.5" customHeight="1" x14ac:dyDescent="0.25">
      <c r="C39" s="61" t="s">
        <v>51</v>
      </c>
      <c r="D39" s="63" t="s">
        <v>52</v>
      </c>
      <c r="E39" s="65" t="s">
        <v>24</v>
      </c>
      <c r="F39" s="65" t="s">
        <v>31</v>
      </c>
      <c r="G39" s="65">
        <v>100</v>
      </c>
      <c r="H39" s="58" t="s">
        <v>32</v>
      </c>
      <c r="I39" s="34" t="s">
        <v>18</v>
      </c>
      <c r="J39" s="34" t="s">
        <v>18</v>
      </c>
      <c r="K39" s="34" t="s">
        <v>18</v>
      </c>
      <c r="L39" s="33">
        <v>0</v>
      </c>
      <c r="M39" s="44">
        <f>IFERROR(L39/L40,"ND")</f>
        <v>0</v>
      </c>
      <c r="N39" s="44">
        <f>SUM(I39:L39)/G39</f>
        <v>0</v>
      </c>
      <c r="O39" s="46" t="s">
        <v>69</v>
      </c>
      <c r="P39" s="47"/>
      <c r="Q39" s="48"/>
    </row>
    <row r="40" spans="3:17" ht="61.5" customHeight="1" x14ac:dyDescent="0.25">
      <c r="C40" s="62"/>
      <c r="D40" s="64"/>
      <c r="E40" s="66"/>
      <c r="F40" s="66"/>
      <c r="G40" s="66"/>
      <c r="H40" s="59"/>
      <c r="I40" s="31" t="s">
        <v>18</v>
      </c>
      <c r="J40" s="31" t="s">
        <v>18</v>
      </c>
      <c r="K40" s="31" t="s">
        <v>18</v>
      </c>
      <c r="L40" s="33">
        <v>100</v>
      </c>
      <c r="M40" s="60"/>
      <c r="N40" s="60"/>
      <c r="O40" s="46"/>
      <c r="P40" s="47"/>
      <c r="Q40" s="48"/>
    </row>
    <row r="41" spans="3:17" ht="61.5" customHeight="1" x14ac:dyDescent="0.25">
      <c r="C41" s="61" t="s">
        <v>53</v>
      </c>
      <c r="D41" s="63" t="s">
        <v>54</v>
      </c>
      <c r="E41" s="65" t="s">
        <v>24</v>
      </c>
      <c r="F41" s="65" t="s">
        <v>31</v>
      </c>
      <c r="G41" s="67">
        <v>0</v>
      </c>
      <c r="H41" s="58" t="s">
        <v>32</v>
      </c>
      <c r="I41" s="34" t="s">
        <v>18</v>
      </c>
      <c r="J41" s="34" t="s">
        <v>18</v>
      </c>
      <c r="K41" s="34" t="s">
        <v>18</v>
      </c>
      <c r="L41" s="35" t="s">
        <v>18</v>
      </c>
      <c r="M41" s="44" t="str">
        <f>IFERROR(L41/L42,"ND")</f>
        <v>ND</v>
      </c>
      <c r="N41" s="44" t="str">
        <f>IFERROR(I41+J41+K41+L41/G41,"ND")</f>
        <v>ND</v>
      </c>
      <c r="O41" s="46" t="s">
        <v>55</v>
      </c>
      <c r="P41" s="47"/>
      <c r="Q41" s="48"/>
    </row>
    <row r="42" spans="3:17" ht="61.5" customHeight="1" x14ac:dyDescent="0.25">
      <c r="C42" s="62"/>
      <c r="D42" s="64"/>
      <c r="E42" s="66"/>
      <c r="F42" s="66"/>
      <c r="G42" s="68"/>
      <c r="H42" s="59"/>
      <c r="I42" s="31" t="s">
        <v>18</v>
      </c>
      <c r="J42" s="31" t="s">
        <v>18</v>
      </c>
      <c r="K42" s="31" t="s">
        <v>18</v>
      </c>
      <c r="L42" s="36" t="s">
        <v>18</v>
      </c>
      <c r="M42" s="60"/>
      <c r="N42" s="60"/>
      <c r="O42" s="46"/>
      <c r="P42" s="47"/>
      <c r="Q42" s="48"/>
    </row>
    <row r="43" spans="3:17" ht="61.5" customHeight="1" x14ac:dyDescent="0.25">
      <c r="C43" s="52" t="s">
        <v>56</v>
      </c>
      <c r="D43" s="54" t="s">
        <v>57</v>
      </c>
      <c r="E43" s="56" t="s">
        <v>24</v>
      </c>
      <c r="F43" s="56" t="s">
        <v>31</v>
      </c>
      <c r="G43" s="56">
        <v>6</v>
      </c>
      <c r="H43" s="42" t="s">
        <v>32</v>
      </c>
      <c r="I43" s="37" t="s">
        <v>18</v>
      </c>
      <c r="J43" s="38">
        <v>2</v>
      </c>
      <c r="K43" s="38">
        <v>1</v>
      </c>
      <c r="L43" s="38">
        <v>0</v>
      </c>
      <c r="M43" s="44">
        <f>IFERROR(L43/L44,"ND")</f>
        <v>0</v>
      </c>
      <c r="N43" s="44">
        <f>SUM(I43:L43)/G43</f>
        <v>0.5</v>
      </c>
      <c r="O43" s="46" t="s">
        <v>66</v>
      </c>
      <c r="P43" s="47"/>
      <c r="Q43" s="48"/>
    </row>
    <row r="44" spans="3:17" ht="61.5" customHeight="1" thickBot="1" x14ac:dyDescent="0.3">
      <c r="C44" s="53"/>
      <c r="D44" s="55"/>
      <c r="E44" s="57"/>
      <c r="F44" s="57"/>
      <c r="G44" s="57"/>
      <c r="H44" s="43"/>
      <c r="I44" s="15" t="s">
        <v>18</v>
      </c>
      <c r="J44" s="17">
        <v>3</v>
      </c>
      <c r="K44" s="17">
        <v>2</v>
      </c>
      <c r="L44" s="17">
        <v>1</v>
      </c>
      <c r="M44" s="45"/>
      <c r="N44" s="45"/>
      <c r="O44" s="49"/>
      <c r="P44" s="50"/>
      <c r="Q44" s="51"/>
    </row>
    <row r="45" spans="3:17" x14ac:dyDescent="0.25">
      <c r="I45" s="8"/>
    </row>
    <row r="46" spans="3:17" x14ac:dyDescent="0.25">
      <c r="I46" s="8"/>
    </row>
    <row r="47" spans="3:17" x14ac:dyDescent="0.25">
      <c r="I47" s="8"/>
    </row>
    <row r="48" spans="3:17" x14ac:dyDescent="0.25">
      <c r="I48" s="8"/>
    </row>
    <row r="49" spans="9:9" x14ac:dyDescent="0.25">
      <c r="I49" s="8"/>
    </row>
    <row r="50" spans="9:9" x14ac:dyDescent="0.25">
      <c r="I50" s="8"/>
    </row>
    <row r="51" spans="9:9" x14ac:dyDescent="0.25">
      <c r="I51" s="8"/>
    </row>
    <row r="52" spans="9:9" x14ac:dyDescent="0.25">
      <c r="I52" s="8"/>
    </row>
    <row r="53" spans="9:9" x14ac:dyDescent="0.25">
      <c r="I53" s="8"/>
    </row>
  </sheetData>
  <mergeCells count="156">
    <mergeCell ref="O15:Q16"/>
    <mergeCell ref="F15:F16"/>
    <mergeCell ref="G15:G16"/>
    <mergeCell ref="H15:H16"/>
    <mergeCell ref="G13:G14"/>
    <mergeCell ref="N13:N14"/>
    <mergeCell ref="O13:Q14"/>
    <mergeCell ref="C13:C18"/>
    <mergeCell ref="H17:H18"/>
    <mergeCell ref="M17:M18"/>
    <mergeCell ref="N17:N18"/>
    <mergeCell ref="E13:E14"/>
    <mergeCell ref="F13:F14"/>
    <mergeCell ref="D13:D14"/>
    <mergeCell ref="O17:Q18"/>
    <mergeCell ref="H13:H14"/>
    <mergeCell ref="M13:M14"/>
    <mergeCell ref="C10:C12"/>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9:C22"/>
    <mergeCell ref="D19:D20"/>
    <mergeCell ref="E19:E20"/>
    <mergeCell ref="F19:F20"/>
    <mergeCell ref="G19:G20"/>
    <mergeCell ref="M15:M16"/>
    <mergeCell ref="N15:N16"/>
    <mergeCell ref="D15:D16"/>
    <mergeCell ref="E15:E16"/>
    <mergeCell ref="E17:E18"/>
    <mergeCell ref="F17:F18"/>
    <mergeCell ref="G17:G18"/>
    <mergeCell ref="D17:D18"/>
    <mergeCell ref="H19:H20"/>
    <mergeCell ref="M19:M20"/>
    <mergeCell ref="N19:N20"/>
    <mergeCell ref="O19:Q20"/>
    <mergeCell ref="D21:D22"/>
    <mergeCell ref="E21:E22"/>
    <mergeCell ref="F21:F22"/>
    <mergeCell ref="G21:G22"/>
    <mergeCell ref="H21:H22"/>
    <mergeCell ref="M21:M22"/>
    <mergeCell ref="N21:N22"/>
    <mergeCell ref="O21:Q22"/>
    <mergeCell ref="H23:H24"/>
    <mergeCell ref="M23:M24"/>
    <mergeCell ref="N23:N24"/>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H27:H28"/>
    <mergeCell ref="M27:M28"/>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9:H40"/>
    <mergeCell ref="M39:M40"/>
    <mergeCell ref="N39:N40"/>
    <mergeCell ref="O39:Q40"/>
    <mergeCell ref="C41:C42"/>
    <mergeCell ref="D41:D42"/>
    <mergeCell ref="E41:E42"/>
    <mergeCell ref="F41:F42"/>
    <mergeCell ref="G41:G42"/>
    <mergeCell ref="H41:H42"/>
    <mergeCell ref="M41:M42"/>
    <mergeCell ref="N41:N42"/>
    <mergeCell ref="O41:Q42"/>
    <mergeCell ref="C39:C40"/>
    <mergeCell ref="D39:D40"/>
    <mergeCell ref="E39:E40"/>
    <mergeCell ref="F39:F40"/>
    <mergeCell ref="G39:G40"/>
    <mergeCell ref="H43:H44"/>
    <mergeCell ref="M43:M44"/>
    <mergeCell ref="N43:N44"/>
    <mergeCell ref="O43:Q44"/>
    <mergeCell ref="C43:C44"/>
    <mergeCell ref="D43:D44"/>
    <mergeCell ref="E43:E44"/>
    <mergeCell ref="F43:F44"/>
    <mergeCell ref="G43:G44"/>
  </mergeCells>
  <pageMargins left="0.25" right="0.25" top="0.75" bottom="0.75" header="0.3" footer="0.3"/>
  <pageSetup paperSize="5"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2Tr23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Dalel del Pozo</cp:lastModifiedBy>
  <cp:revision/>
  <cp:lastPrinted>2023-10-04T00:10:03Z</cp:lastPrinted>
  <dcterms:created xsi:type="dcterms:W3CDTF">2020-03-29T23:09:10Z</dcterms:created>
  <dcterms:modified xsi:type="dcterms:W3CDTF">2024-01-08T18:01:17Z</dcterms:modified>
  <cp:category/>
  <cp:contentStatus/>
</cp:coreProperties>
</file>