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529"/>
  <workbookPr defaultThemeVersion="166925"/>
  <mc:AlternateContent xmlns:mc="http://schemas.openxmlformats.org/markup-compatibility/2006">
    <mc:Choice Requires="x15">
      <x15ac:absPath xmlns:x15ac="http://schemas.microsoft.com/office/spreadsheetml/2010/11/ac" url="C:\Users\Dir. Planeacion\Desktop\AVANCES Trimestrales\2023\2do Trimestre 2023\1.06 IMDAI\"/>
    </mc:Choice>
  </mc:AlternateContent>
  <xr:revisionPtr revIDLastSave="0" documentId="8_{005C725B-D229-402E-BB1C-A565F7BA3707}" xr6:coauthVersionLast="47" xr6:coauthVersionMax="47" xr10:uidLastSave="{00000000-0000-0000-0000-000000000000}"/>
  <bookViews>
    <workbookView xWindow="12144" yWindow="204" windowWidth="10560" windowHeight="12360" xr2:uid="{00000000-000D-0000-FFFF-FFFF00000000}"/>
  </bookViews>
  <sheets>
    <sheet name="CEDULA 2Tr23" sheetId="5"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27" i="5" l="1"/>
  <c r="N27" i="5"/>
  <c r="M29" i="5"/>
  <c r="N29" i="5"/>
  <c r="M31" i="5"/>
  <c r="N31" i="5"/>
  <c r="M33" i="5"/>
  <c r="N33" i="5"/>
  <c r="M35" i="5"/>
  <c r="N35" i="5"/>
  <c r="M37" i="5"/>
  <c r="N37" i="5"/>
  <c r="M39" i="5"/>
  <c r="N39" i="5"/>
  <c r="M41" i="5"/>
  <c r="N41" i="5"/>
  <c r="M43" i="5"/>
  <c r="N43" i="5"/>
  <c r="M21" i="5"/>
  <c r="N21" i="5"/>
  <c r="M23" i="5"/>
  <c r="N23" i="5"/>
  <c r="M25" i="5"/>
  <c r="N25" i="5"/>
  <c r="N19" i="5" l="1"/>
  <c r="N15" i="5" l="1"/>
  <c r="N17" i="5"/>
  <c r="N13" i="5"/>
  <c r="M13" i="5"/>
  <c r="M15" i="5"/>
  <c r="M17" i="5"/>
  <c r="M19" i="5"/>
</calcChain>
</file>

<file path=xl/sharedStrings.xml><?xml version="1.0" encoding="utf-8"?>
<sst xmlns="http://schemas.openxmlformats.org/spreadsheetml/2006/main" count="144" uniqueCount="73">
  <si>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</si>
  <si>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</si>
  <si>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</si>
  <si>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</si>
  <si>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</si>
  <si>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</si>
  <si>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</si>
  <si>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</si>
  <si>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</si>
  <si>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</si>
  <si>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</si>
  <si>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</si>
  <si>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</si>
  <si>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</si>
  <si>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</si>
  <si>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</si>
  <si>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</si>
  <si>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</si>
  <si>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</si>
  <si>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</si>
  <si>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</si>
  <si>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</si>
  <si>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</si>
  <si>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</si>
  <si>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</si>
  <si>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</si>
  <si>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</si>
  <si>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</si>
  <si>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</si>
  <si>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Trimestral</t>
  </si>
  <si>
    <t>SI</t>
  </si>
  <si>
    <r>
      <t xml:space="preserve">C. 1.06.1.1.1 </t>
    </r>
    <r>
      <rPr>
        <sz val="12"/>
        <color theme="1"/>
        <rFont val="Calibri"/>
        <family val="2"/>
        <scheme val="minor"/>
      </rPr>
      <t>Trámites y Servicios de la Dirección de Ventanilla Única de Trámites y Servicios gestionados.</t>
    </r>
  </si>
  <si>
    <r>
      <rPr>
        <b/>
        <sz val="12"/>
        <color theme="1"/>
        <rFont val="Calibri"/>
        <family val="2"/>
        <scheme val="minor"/>
      </rPr>
      <t>PTSV:</t>
    </r>
    <r>
      <rPr>
        <sz val="12"/>
        <color theme="1"/>
        <rFont val="Calibri"/>
        <family val="2"/>
        <scheme val="minor"/>
      </rPr>
      <t xml:space="preserve"> Porcentaje de Trámites y Servicios gestionados en Dirección de Ventanilla.</t>
    </r>
  </si>
  <si>
    <r>
      <t xml:space="preserve">A. 1.06.1.1.1.1 </t>
    </r>
    <r>
      <rPr>
        <sz val="12"/>
        <color theme="1"/>
        <rFont val="Calibri"/>
        <family val="2"/>
        <scheme val="minor"/>
      </rPr>
      <t>Brindar asesoría personalizada e integral a la ciudadanía Benitojuarense.</t>
    </r>
  </si>
  <si>
    <r>
      <rPr>
        <b/>
        <sz val="12"/>
        <color theme="1"/>
        <rFont val="Calibri"/>
        <family val="2"/>
        <scheme val="minor"/>
      </rPr>
      <t>PAB:</t>
    </r>
    <r>
      <rPr>
        <sz val="12"/>
        <color theme="1"/>
        <rFont val="Calibri"/>
        <family val="2"/>
        <scheme val="minor"/>
      </rPr>
      <t xml:space="preserve"> Porcentaje de asesorÍas brindadas.</t>
    </r>
  </si>
  <si>
    <r>
      <t xml:space="preserve">C. 1.06.1.1.2 </t>
    </r>
    <r>
      <rPr>
        <sz val="12"/>
        <color theme="1"/>
        <rFont val="Calibri"/>
        <family val="2"/>
        <scheme val="minor"/>
      </rPr>
      <t>Trámites y Servicios mediante la aplicación de Herramientas de Mejora Regulatoria simplificados.</t>
    </r>
  </si>
  <si>
    <r>
      <rPr>
        <b/>
        <sz val="12"/>
        <color theme="1"/>
        <rFont val="Calibri"/>
        <family val="2"/>
        <scheme val="minor"/>
      </rPr>
      <t>PTSS:</t>
    </r>
    <r>
      <rPr>
        <sz val="12"/>
        <color theme="1"/>
        <rFont val="Calibri"/>
        <family val="2"/>
        <scheme val="minor"/>
      </rPr>
      <t xml:space="preserve"> Porcentaje de Trámites y Servicios Simplificados.</t>
    </r>
  </si>
  <si>
    <t>Ascendente
Nominal</t>
  </si>
  <si>
    <r>
      <t xml:space="preserve">A. 1.06.1.1.2.1 </t>
    </r>
    <r>
      <rPr>
        <sz val="12"/>
        <color theme="1"/>
        <rFont val="Calibri"/>
        <family val="2"/>
        <scheme val="minor"/>
      </rPr>
      <t>Atención de solicitudes de la Herramienta Protesta Ciudadana.</t>
    </r>
  </si>
  <si>
    <r>
      <rPr>
        <b/>
        <sz val="12"/>
        <color theme="1"/>
        <rFont val="Calibri"/>
        <family val="2"/>
        <scheme val="minor"/>
      </rPr>
      <t>PSAPC:</t>
    </r>
    <r>
      <rPr>
        <sz val="12"/>
        <color theme="1"/>
        <rFont val="Calibri"/>
        <family val="2"/>
        <scheme val="minor"/>
      </rPr>
      <t xml:space="preserve"> Porcentaje de solicitudes atendidas a través de la Herramienta Protesta Ciudadana.</t>
    </r>
  </si>
  <si>
    <r>
      <t xml:space="preserve">C. 1.06.1.1.3 </t>
    </r>
    <r>
      <rPr>
        <sz val="12"/>
        <color theme="1"/>
        <rFont val="Calibri"/>
        <family val="2"/>
        <scheme val="minor"/>
      </rPr>
      <t>Manuales Administrativos para las unidades y dependencias municipales diseñados y actualizados.</t>
    </r>
  </si>
  <si>
    <r>
      <rPr>
        <b/>
        <sz val="12"/>
        <color theme="1"/>
        <rFont val="Calibri"/>
        <family val="2"/>
        <scheme val="minor"/>
      </rPr>
      <t>PMADA:</t>
    </r>
    <r>
      <rPr>
        <sz val="12"/>
        <color theme="1"/>
        <rFont val="Calibri"/>
        <family val="2"/>
        <scheme val="minor"/>
      </rPr>
      <t xml:space="preserve"> Porcentaje de Manuales Administrativos Diseñados y Actualizados</t>
    </r>
  </si>
  <si>
    <r>
      <t xml:space="preserve">A. 1.06.1.1.3.1 </t>
    </r>
    <r>
      <rPr>
        <sz val="12"/>
        <color theme="1"/>
        <rFont val="Calibri"/>
        <family val="2"/>
        <scheme val="minor"/>
      </rPr>
      <t>Análisis y evaluación de las estructuras orgánicas propuestas por las dependencias, unidades y entidades de la administración pública municipal</t>
    </r>
  </si>
  <si>
    <r>
      <rPr>
        <b/>
        <sz val="12"/>
        <color theme="1"/>
        <rFont val="Calibri"/>
        <family val="2"/>
        <scheme val="minor"/>
      </rPr>
      <t>PEOAE:</t>
    </r>
    <r>
      <rPr>
        <sz val="12"/>
        <color theme="1"/>
        <rFont val="Calibri"/>
        <family val="2"/>
        <scheme val="minor"/>
      </rPr>
      <t xml:space="preserve"> Porcentaje de Estructuras Orgánicas Analizadas y Evaluadas.</t>
    </r>
  </si>
  <si>
    <r>
      <t xml:space="preserve">P. 1.06.1.1 </t>
    </r>
    <r>
      <rPr>
        <sz val="12"/>
        <color theme="1"/>
        <rFont val="Calibri"/>
        <family val="2"/>
        <scheme val="minor"/>
      </rPr>
      <t>La población y dependencias municipales reciben atención integral a través de la promoción de una mejora regulatoria articulada como base en una política pública transversal que genere un marco regulatorio claro y efectivo para beneficio del sector social, privado y público.</t>
    </r>
  </si>
  <si>
    <r>
      <rPr>
        <b/>
        <sz val="12"/>
        <color theme="1"/>
        <rFont val="Calibri"/>
        <family val="2"/>
        <scheme val="minor"/>
      </rPr>
      <t>PPA:</t>
    </r>
    <r>
      <rPr>
        <sz val="12"/>
        <color theme="1"/>
        <rFont val="Calibri"/>
        <family val="2"/>
        <scheme val="minor"/>
      </rPr>
      <t xml:space="preserve"> Porcentaje de la Población Atendida.</t>
    </r>
  </si>
  <si>
    <r>
      <rPr>
        <b/>
        <sz val="12"/>
        <color theme="1"/>
        <rFont val="Calibri"/>
        <family val="2"/>
        <scheme val="minor"/>
      </rPr>
      <t>PDMA:</t>
    </r>
    <r>
      <rPr>
        <sz val="12"/>
        <color theme="1"/>
        <rFont val="Calibri"/>
        <family val="2"/>
        <scheme val="minor"/>
      </rPr>
      <t xml:space="preserve"> Porcentaje de Dependencias municipales atendidas.</t>
    </r>
  </si>
  <si>
    <r>
      <t xml:space="preserve">C.1.06.1.1.4. </t>
    </r>
    <r>
      <rPr>
        <sz val="12"/>
        <color theme="1"/>
        <rFont val="Calibri"/>
        <family val="2"/>
        <scheme val="minor"/>
      </rPr>
      <t>Herramientas digitales que reduzcan los costos en gestión de trámites municipales y mejoren la calidad de vida de la población implementadas</t>
    </r>
  </si>
  <si>
    <r>
      <t>A.1.06.1.1.4.1.</t>
    </r>
    <r>
      <rPr>
        <sz val="12"/>
        <color theme="1"/>
        <rFont val="Calibri"/>
        <family val="2"/>
        <scheme val="minor"/>
      </rPr>
      <t xml:space="preserve"> Habilitación del Contact Center en donde se implementan los canales de comunicación </t>
    </r>
  </si>
  <si>
    <r>
      <t xml:space="preserve">A.1.06.1.1.4.2. </t>
    </r>
    <r>
      <rPr>
        <sz val="12"/>
        <color theme="1"/>
        <rFont val="Calibri"/>
        <family val="2"/>
        <scheme val="minor"/>
      </rPr>
      <t xml:space="preserve">Operatividad del Contact Center </t>
    </r>
  </si>
  <si>
    <r>
      <t xml:space="preserve">A.1.06.1.1.4.3. </t>
    </r>
    <r>
      <rPr>
        <sz val="12"/>
        <color theme="1"/>
        <rFont val="Calibri"/>
        <family val="2"/>
        <scheme val="minor"/>
      </rPr>
      <t>Habilitación de la Ventanilla de Construcción Simplificada (VECS)</t>
    </r>
  </si>
  <si>
    <r>
      <t xml:space="preserve">A.1.06.1.1.4.4. </t>
    </r>
    <r>
      <rPr>
        <sz val="12"/>
        <color theme="1"/>
        <rFont val="Calibri"/>
        <family val="2"/>
        <scheme val="minor"/>
      </rPr>
      <t xml:space="preserve">Interoperabiliad del Registro Municipal de Trámites y Servicios (REMTYS) con el Catálogo Nacional de Regulación de Trámites y Servicios </t>
    </r>
  </si>
  <si>
    <r>
      <rPr>
        <b/>
        <sz val="12"/>
        <color theme="1"/>
        <rFont val="Calibri"/>
        <family val="2"/>
        <scheme val="minor"/>
      </rPr>
      <t>PHDI:</t>
    </r>
    <r>
      <rPr>
        <sz val="12"/>
        <color theme="1"/>
        <rFont val="Calibri"/>
        <family val="2"/>
        <scheme val="minor"/>
      </rPr>
      <t xml:space="preserve"> Porcentaje de avance en la implementación de las herramientas digitales</t>
    </r>
  </si>
  <si>
    <r>
      <rPr>
        <b/>
        <sz val="12"/>
        <color theme="1"/>
        <rFont val="Calibri"/>
        <family val="2"/>
        <scheme val="minor"/>
      </rPr>
      <t>PCCH:</t>
    </r>
    <r>
      <rPr>
        <sz val="12"/>
        <color theme="1"/>
        <rFont val="Calibri"/>
        <family val="2"/>
        <scheme val="minor"/>
      </rPr>
      <t xml:space="preserve"> Porcentaje de canales de comunicación habilitados del Contact Center</t>
    </r>
  </si>
  <si>
    <r>
      <rPr>
        <b/>
        <sz val="12"/>
        <color theme="1"/>
        <rFont val="Calibri"/>
        <family val="2"/>
        <scheme val="minor"/>
      </rPr>
      <t>PACC:</t>
    </r>
    <r>
      <rPr>
        <sz val="12"/>
        <color theme="1"/>
        <rFont val="Calibri"/>
        <family val="2"/>
        <scheme val="minor"/>
      </rPr>
      <t>Porcentaje de Atenciones generadas a través del Contact Center</t>
    </r>
  </si>
  <si>
    <r>
      <rPr>
        <b/>
        <sz val="12"/>
        <color theme="1"/>
        <rFont val="Calibri"/>
        <family val="2"/>
        <scheme val="minor"/>
      </rPr>
      <t>PAIPV:</t>
    </r>
    <r>
      <rPr>
        <sz val="12"/>
        <color theme="1"/>
        <rFont val="Calibri"/>
        <family val="2"/>
        <scheme val="minor"/>
      </rPr>
      <t xml:space="preserve"> Porcentaje de avance en la Implementación de la Plataforma para la VECS.    </t>
    </r>
  </si>
  <si>
    <r>
      <rPr>
        <b/>
        <sz val="12"/>
        <color theme="1"/>
        <rFont val="Calibri"/>
        <family val="2"/>
        <scheme val="minor"/>
      </rPr>
      <t>PAIA:</t>
    </r>
    <r>
      <rPr>
        <sz val="12"/>
        <color theme="1"/>
        <rFont val="Calibri"/>
        <family val="2"/>
        <scheme val="minor"/>
      </rPr>
      <t xml:space="preserve"> Porcentaje de avance en la Implementación de la API.</t>
    </r>
  </si>
  <si>
    <r>
      <t xml:space="preserve">F 1.06.1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promoción de una mejora regulatoria articulada como base en una política pública transversal que genere un marco regulatorio claro y efectivo para beneficio del sector social, privado y público.</t>
    </r>
  </si>
  <si>
    <t>PERÍODO QUE SE INFORMA: DEL 1 DE ABRIL AL 30 DE JUNIO 2023.</t>
  </si>
  <si>
    <r>
      <rPr>
        <b/>
        <sz val="12"/>
        <color theme="1"/>
        <rFont val="Calibri"/>
        <family val="2"/>
        <scheme val="minor"/>
      </rPr>
      <t>Meta Trrimestral:</t>
    </r>
    <r>
      <rPr>
        <sz val="12"/>
        <color theme="1"/>
        <rFont val="Calibri"/>
        <family val="2"/>
        <scheme val="minor"/>
      </rPr>
      <t xml:space="preserve">  Durante este trimestre la Dirección de Mejora Regulatoria asesoró a dos dependencias municipales y se concluyó la validación del trámites y servicios de dos dependencias. La Dirección de Desarrollo Administrativo e Innovación  llevó a cabo la capacitación del manual de organización de la Secretaría Municipal de Seguridad Públicas y Tránsito así como asesoría sobre la estructuras orgánicas a la Dirección General de Servicios Públicos y  IMCA lo que significó un 83.33%  acumulado por ambas unidades administrativas.             
</t>
    </r>
    <r>
      <rPr>
        <b/>
        <sz val="12"/>
        <color theme="1"/>
        <rFont val="Calibri"/>
        <family val="2"/>
        <scheme val="minor"/>
      </rPr>
      <t>Meta Anual:</t>
    </r>
    <r>
      <rPr>
        <sz val="12"/>
        <color theme="1"/>
        <rFont val="Calibri"/>
        <family val="2"/>
        <scheme val="minor"/>
      </rPr>
      <t xml:space="preserve"> Se obtiene mejores resultados por parte de las dependencias lo cual permiten un avance del 50% a la meta anual.</t>
    </r>
  </si>
  <si>
    <r>
      <t xml:space="preserve">Meta Trimestral: </t>
    </r>
    <r>
      <rPr>
        <sz val="12"/>
        <color theme="1"/>
        <rFont val="Calibri"/>
        <family val="2"/>
        <scheme val="minor"/>
      </rPr>
      <t xml:space="preserve">Durante este trimestre se brinda atención a la ciudadanía que acude a las oficinas de la Dirección de la Ventanilla Única de Trámites y Servicios, para información o gestión de algún trámite o servicio, se supera la meta alcanzando un 136.37% de lo programado en el trimestre. </t>
    </r>
    <r>
      <rPr>
        <b/>
        <sz val="12"/>
        <color theme="1"/>
        <rFont val="Calibri"/>
        <family val="2"/>
        <scheme val="minor"/>
      </rPr>
      <t xml:space="preserve">     </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Se obtiene en este periodo mayor afluencia de la ciudadanía, debido a la integración de la implementación de programas sociales con los que repercute en mayor demanda de atención se logra un avance del 113.17% de la meta anual programada</t>
    </r>
    <r>
      <rPr>
        <b/>
        <sz val="12"/>
        <color theme="1"/>
        <rFont val="Calibri"/>
        <family val="2"/>
        <scheme val="minor"/>
      </rPr>
      <t>.</t>
    </r>
  </si>
  <si>
    <r>
      <rPr>
        <b/>
        <sz val="12"/>
        <color theme="1"/>
        <rFont val="Calibri"/>
        <family val="2"/>
        <scheme val="minor"/>
      </rPr>
      <t>Meta Trimestral:</t>
    </r>
    <r>
      <rPr>
        <sz val="12"/>
        <color theme="1"/>
        <rFont val="Calibri"/>
        <family val="2"/>
        <scheme val="minor"/>
      </rPr>
      <t xml:space="preserve"> Derivado de la incorporación de más trámites y servicios al catálogo de atención que brinda la Dirección de la Ventanilla Única de Trámites y Servicios, así como el cobro de predial y la atención para la gestión y seguimiento de trámites en línea se supera la meta alcanzando un 207.44% de lo programado para el trimestre.                                                                                
</t>
    </r>
    <r>
      <rPr>
        <b/>
        <sz val="12"/>
        <color theme="1"/>
        <rFont val="Calibri"/>
        <family val="2"/>
        <scheme val="minor"/>
      </rPr>
      <t>Meta Anual:</t>
    </r>
    <r>
      <rPr>
        <sz val="12"/>
        <color theme="1"/>
        <rFont val="Calibri"/>
        <family val="2"/>
        <scheme val="minor"/>
      </rPr>
      <t xml:space="preserve"> Derivado a la fluencia de tramites en programas sociales se obtiene un incremento y se logra un avance del 154.04% de la meta anual.</t>
    </r>
  </si>
  <si>
    <r>
      <rPr>
        <b/>
        <sz val="12"/>
        <color theme="1"/>
        <rFont val="Calibri"/>
        <family val="2"/>
        <scheme val="minor"/>
      </rPr>
      <t>Meta Trimestral:</t>
    </r>
    <r>
      <rPr>
        <sz val="12"/>
        <color theme="1"/>
        <rFont val="Calibri"/>
        <family val="2"/>
        <scheme val="minor"/>
      </rPr>
      <t xml:space="preserve">A través de los diversos módulos y canales digitales se brinda asesoría a la ciudadanía de forma más ágil y oportuna permitiéndonos un mayor avance y superar la meta del trimestre logrando 233.12% de lo programado para el trimestre.                                                
</t>
    </r>
    <r>
      <rPr>
        <b/>
        <sz val="12"/>
        <color theme="1"/>
        <rFont val="Calibri"/>
        <family val="2"/>
        <scheme val="minor"/>
      </rPr>
      <t>Meta Anual:</t>
    </r>
    <r>
      <rPr>
        <sz val="12"/>
        <color theme="1"/>
        <rFont val="Calibri"/>
        <family val="2"/>
        <scheme val="minor"/>
      </rPr>
      <t xml:space="preserve"> Se alcanza un avance del 166.91% de la meta anual programada, logrando un buen avance en relación a la meta anual establecida </t>
    </r>
  </si>
  <si>
    <r>
      <rPr>
        <b/>
        <sz val="12"/>
        <color theme="1"/>
        <rFont val="Calibri"/>
        <family val="2"/>
        <scheme val="minor"/>
      </rPr>
      <t xml:space="preserve">Meta Trimestral: </t>
    </r>
    <r>
      <rPr>
        <sz val="12"/>
        <color theme="1"/>
        <rFont val="Calibri"/>
        <family val="2"/>
        <scheme val="minor"/>
      </rPr>
      <t>Derivado del seguimiento a las diversas dependencias mediante la aplicación de herramientas de Mejora Regulatoria simplificados, se avanza en este trimestre 153.33% a lo programado del trimestre.</t>
    </r>
    <r>
      <rPr>
        <b/>
        <sz val="12"/>
        <color theme="1"/>
        <rFont val="Calibri"/>
        <family val="2"/>
        <scheme val="minor"/>
      </rPr>
      <t xml:space="preserve">                            
Meta Anual:</t>
    </r>
    <r>
      <rPr>
        <sz val="12"/>
        <color theme="1"/>
        <rFont val="Calibri"/>
        <family val="2"/>
        <scheme val="minor"/>
      </rPr>
      <t xml:space="preserve"> Se logro un avance del 96.67% de la meta anual para el ejercicio 2023</t>
    </r>
  </si>
  <si>
    <r>
      <rPr>
        <b/>
        <sz val="12"/>
        <color theme="1"/>
        <rFont val="Calibri"/>
        <family val="2"/>
        <scheme val="minor"/>
      </rPr>
      <t>Meta Trimestral:</t>
    </r>
    <r>
      <rPr>
        <sz val="12"/>
        <color theme="1"/>
        <rFont val="Calibri"/>
        <family val="2"/>
        <scheme val="minor"/>
      </rPr>
      <t xml:space="preserve"> De manera previa se ha solicitado a la dirección de sistemas la reactivación de la herramienta de protesta ciudadana en el portal www.cancun.gob.mx, esto con el fin de que al reactivar dicha herramienta  los ciudadanos puedan hacer uso de ella y presentar sugerencias quejas o inconformidades sobre los trámites y servicios que brinda el municipio de Benito Juárez. se obtiene 0% de avance en este trimestre 
</t>
    </r>
    <r>
      <rPr>
        <b/>
        <sz val="12"/>
        <color theme="1"/>
        <rFont val="Calibri"/>
        <family val="2"/>
        <scheme val="minor"/>
      </rPr>
      <t xml:space="preserve">Meta Anual: </t>
    </r>
    <r>
      <rPr>
        <sz val="12"/>
        <color theme="1"/>
        <rFont val="Calibri"/>
        <family val="2"/>
        <scheme val="minor"/>
      </rPr>
      <t>Se comtempla alcanzar la meta anual para el termino del ejercicio 2023 para los proximos dos trimestres.</t>
    </r>
  </si>
  <si>
    <r>
      <rPr>
        <b/>
        <sz val="12"/>
        <color theme="1"/>
        <rFont val="Calibri"/>
        <family val="2"/>
        <scheme val="minor"/>
      </rPr>
      <t>Meta Trimestral:</t>
    </r>
    <r>
      <rPr>
        <sz val="12"/>
        <color theme="1"/>
        <rFont val="Calibri"/>
        <family val="2"/>
        <scheme val="minor"/>
      </rPr>
      <t xml:space="preserve"> Se lleva a cabo la revisión y validación de 11 manuales quedando un 37.5% por encima de la meta programada ya que existieron actualizaciones significativas de los manuales de organización.         
</t>
    </r>
    <r>
      <rPr>
        <b/>
        <sz val="12"/>
        <color theme="1"/>
        <rFont val="Calibri"/>
        <family val="2"/>
        <scheme val="minor"/>
      </rPr>
      <t xml:space="preserve">Meta Anual: </t>
    </r>
    <r>
      <rPr>
        <sz val="12"/>
        <color theme="1"/>
        <rFont val="Calibri"/>
        <family val="2"/>
        <scheme val="minor"/>
      </rPr>
      <t>Se llevan a cabo la revisión y validación de 11 manuales, cumpliendo un 106.25% de la meta anual acumulada.</t>
    </r>
  </si>
  <si>
    <r>
      <t>Menta trimestral:</t>
    </r>
    <r>
      <rPr>
        <sz val="12"/>
        <color theme="1"/>
        <rFont val="Calibri"/>
        <family val="2"/>
        <scheme val="minor"/>
      </rPr>
      <t xml:space="preserve">Se supera la meta trimestral realizando un 157.14% por encima de la meta programada gracias a la participación y cumplimiento en tiempo y forma de las dependencias municipales    </t>
    </r>
    <r>
      <rPr>
        <b/>
        <sz val="12"/>
        <color theme="1"/>
        <rFont val="Calibri"/>
        <family val="2"/>
        <scheme val="minor"/>
      </rPr>
      <t xml:space="preserve">                    
Meta anual:</t>
    </r>
    <r>
      <rPr>
        <sz val="12"/>
        <color theme="1"/>
        <rFont val="Calibri"/>
        <family val="2"/>
        <scheme val="minor"/>
      </rPr>
      <t xml:space="preserve"> se logra un 178.57% de la meta anual programada gracias a la activa  participación de las Dependencias Municipales</t>
    </r>
    <r>
      <rPr>
        <b/>
        <sz val="12"/>
        <color theme="1"/>
        <rFont val="Calibri"/>
        <family val="2"/>
        <scheme val="minor"/>
      </rPr>
      <t xml:space="preserve">
</t>
    </r>
  </si>
  <si>
    <r>
      <rPr>
        <b/>
        <sz val="12"/>
        <color theme="1"/>
        <rFont val="Calibri"/>
        <family val="2"/>
        <scheme val="minor"/>
      </rPr>
      <t xml:space="preserve">Meta trimestral: </t>
    </r>
    <r>
      <rPr>
        <sz val="12"/>
        <color theme="1"/>
        <rFont val="Calibri"/>
        <family val="2"/>
        <scheme val="minor"/>
      </rPr>
      <t xml:space="preserve">La dirección de gestión de calidad inicia los trámites en coordinación con la dirección de tecnologías de información alcanzando un total de dos actividades de las cuatro programadas para el periodo siendo el 50% del avance programado .                                                                                                                       
</t>
    </r>
    <r>
      <rPr>
        <b/>
        <sz val="12"/>
        <color theme="1"/>
        <rFont val="Calibri"/>
        <family val="2"/>
        <scheme val="minor"/>
      </rPr>
      <t xml:space="preserve">Meta Anual: </t>
    </r>
    <r>
      <rPr>
        <sz val="12"/>
        <color theme="1"/>
        <rFont val="Calibri"/>
        <family val="2"/>
        <scheme val="minor"/>
      </rPr>
      <t>en cuanto al avance anual representa 16% de avance programado para el periodo comprendido.</t>
    </r>
  </si>
  <si>
    <r>
      <rPr>
        <b/>
        <sz val="12"/>
        <color theme="1"/>
        <rFont val="Calibri"/>
        <family val="2"/>
        <scheme val="minor"/>
      </rPr>
      <t>Meta trimestral:</t>
    </r>
    <r>
      <rPr>
        <sz val="12"/>
        <color theme="1"/>
        <rFont val="Calibri"/>
        <family val="2"/>
        <scheme val="minor"/>
      </rPr>
      <t xml:space="preserve">  Cómo inicio del proceso de la actividad se ha llevado a cabo acercamientos con el proveedor de Telmex para solicitar la cotización del servicio instalación y mantenimiento del servicio sin llegar a un a un acuerdo formal, el cumplimiento de la actividad está programado para el periodo correspondiente del tercero al cuarto trimestre del 2023.     
</t>
    </r>
    <r>
      <rPr>
        <b/>
        <sz val="12"/>
        <color theme="1"/>
        <rFont val="Calibri"/>
        <family val="2"/>
        <scheme val="minor"/>
      </rPr>
      <t>Meta Anual:</t>
    </r>
    <r>
      <rPr>
        <sz val="12"/>
        <color theme="1"/>
        <rFont val="Calibri"/>
        <family val="2"/>
        <scheme val="minor"/>
      </rPr>
      <t xml:space="preserve"> Esta actividad pretende activarse a partir del tercer trimestre 2023.                       </t>
    </r>
  </si>
  <si>
    <r>
      <rPr>
        <b/>
        <sz val="12"/>
        <color theme="1"/>
        <rFont val="Calibri"/>
        <family val="2"/>
        <scheme val="minor"/>
      </rPr>
      <t>Meta trimestral:</t>
    </r>
    <r>
      <rPr>
        <sz val="12"/>
        <color theme="1"/>
        <rFont val="Calibri"/>
        <family val="2"/>
        <scheme val="minor"/>
      </rPr>
      <t xml:space="preserve"> Se pretende realizar el conteo de atenciones brindadas a partir de la puesta en marcha del sistema.    
</t>
    </r>
    <r>
      <rPr>
        <b/>
        <sz val="12"/>
        <color theme="1"/>
        <rFont val="Calibri"/>
        <family val="2"/>
        <scheme val="minor"/>
      </rPr>
      <t>Meta anual:</t>
    </r>
    <r>
      <rPr>
        <sz val="12"/>
        <color theme="1"/>
        <rFont val="Calibri"/>
        <family val="2"/>
        <scheme val="minor"/>
      </rPr>
      <t xml:space="preserve">  Para medir esta actividad se requerirá contar con el Contac Center habilitado, y se pretende medir a partir del 4 trimestre del 2023 y durante los trimestres del 2024, a la conclusión de la Actual Administración.</t>
    </r>
  </si>
  <si>
    <r>
      <rPr>
        <b/>
        <sz val="12"/>
        <color theme="1"/>
        <rFont val="Calibri"/>
        <family val="2"/>
        <scheme val="minor"/>
      </rPr>
      <t>Meta trimestral:</t>
    </r>
    <r>
      <rPr>
        <sz val="12"/>
        <color theme="1"/>
        <rFont val="Calibri"/>
        <family val="2"/>
        <scheme val="minor"/>
      </rPr>
      <t xml:space="preserve">   El inicio de la actividad está programada partir del inicio del año 2024 para la conclusión de la administración
</t>
    </r>
    <r>
      <rPr>
        <b/>
        <sz val="12"/>
        <color theme="1"/>
        <rFont val="Calibri"/>
        <family val="2"/>
        <scheme val="minor"/>
      </rPr>
      <t>Meta anual:</t>
    </r>
    <r>
      <rPr>
        <sz val="12"/>
        <color theme="1"/>
        <rFont val="Calibri"/>
        <family val="2"/>
        <scheme val="minor"/>
      </rPr>
      <t xml:space="preserve"> El proyecto referente a las VECS se pretende iniciar a partir del primer trimestre de 2024.</t>
    </r>
  </si>
  <si>
    <r>
      <rPr>
        <b/>
        <sz val="12"/>
        <color theme="1"/>
        <rFont val="Calibri"/>
        <family val="2"/>
        <scheme val="minor"/>
      </rPr>
      <t xml:space="preserve">Meta trimestral: </t>
    </r>
    <r>
      <rPr>
        <sz val="12"/>
        <color theme="1"/>
        <rFont val="Calibri"/>
        <family val="2"/>
        <scheme val="minor"/>
      </rPr>
      <t xml:space="preserve"> Se ha llevado a cabo el desarrollo de dos tareas de las programadas dentro de la MIR para el cumplimiento de la actividad planteada concertándose la reunión de trabajo con la CONAMER para el envío de aceptación de la carta intención del municipio y posteriormente las mesas de trabajo con la dirección de tecnologías de información y comunicación para el análisis del desarrollo de los códigos fuente para la interconectividad con el Catálogo nacional de regulaciones de trámites y servicios, alcanzando un avance del 66.67%                                                                                                                                                                
</t>
    </r>
    <r>
      <rPr>
        <b/>
        <sz val="12"/>
        <color theme="1"/>
        <rFont val="Calibri"/>
        <family val="2"/>
        <scheme val="minor"/>
      </rPr>
      <t xml:space="preserve">Meta anual: </t>
    </r>
    <r>
      <rPr>
        <sz val="12"/>
        <color theme="1"/>
        <rFont val="Calibri"/>
        <family val="2"/>
        <scheme val="minor"/>
      </rPr>
      <t>La meta anual corresponde al cumplimiento de 6 actividades encontrando con ello que hasta el momento.</t>
    </r>
  </si>
  <si>
    <t>G-PPA 1.06 PROGRAMA DE MODERNIZACIÓN EN MATERIA DE MEJORA REGULATORIA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</si>
</sst>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 x14ac:knownFonts="1">
    <font>
      <sz val="12"/>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8"/>
      <color theme="1"/>
      <name val="Arial"/>
      <family val="2"/>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45">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hair">
        <color indexed="64"/>
      </left>
      <right style="hair">
        <color indexed="64"/>
      </right>
      <top style="dotted">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thin">
        <color indexed="64"/>
      </left>
      <right/>
      <top style="dotted">
        <color indexed="64"/>
      </top>
      <bottom style="dotted">
        <color indexed="64"/>
      </bottom>
      <diagonal/>
    </border>
    <border>
      <left/>
      <right/>
      <top style="dotted">
        <color indexed="64"/>
      </top>
      <bottom style="dotted">
        <color indexed="64"/>
      </bottom>
      <diagonal/>
    </border>
    <border>
      <left/>
      <right style="medium">
        <color indexed="64"/>
      </right>
      <top style="dotted">
        <color indexed="64"/>
      </top>
      <bottom style="dotted">
        <color indexed="64"/>
      </bottom>
      <diagonal/>
    </border>
    <border>
      <left style="thin">
        <color indexed="64"/>
      </left>
      <right style="hair">
        <color indexed="64"/>
      </right>
      <top style="dotted">
        <color indexed="64"/>
      </top>
      <bottom style="dotted">
        <color indexed="64"/>
      </bottom>
      <diagonal/>
    </border>
    <border>
      <left style="hair">
        <color indexed="64"/>
      </left>
      <right style="medium">
        <color indexed="64"/>
      </right>
      <top style="dotted">
        <color indexed="64"/>
      </top>
      <bottom style="dotted">
        <color indexed="64"/>
      </bottom>
      <diagonal/>
    </border>
    <border>
      <left style="thin">
        <color indexed="64"/>
      </left>
      <right/>
      <top style="dotted">
        <color indexed="64"/>
      </top>
      <bottom style="medium">
        <color indexed="64"/>
      </bottom>
      <diagonal/>
    </border>
    <border>
      <left/>
      <right/>
      <top style="dotted">
        <color indexed="64"/>
      </top>
      <bottom style="medium">
        <color indexed="64"/>
      </bottom>
      <diagonal/>
    </border>
    <border>
      <left/>
      <right style="medium">
        <color indexed="64"/>
      </right>
      <top style="dotted">
        <color indexed="64"/>
      </top>
      <bottom style="medium">
        <color indexed="64"/>
      </bottom>
      <diagonal/>
    </border>
    <border>
      <left style="dotted">
        <color indexed="64"/>
      </left>
      <right style="medium">
        <color indexed="64"/>
      </right>
      <top/>
      <bottom style="dotted">
        <color indexed="64"/>
      </bottom>
      <diagonal/>
    </border>
    <border>
      <left style="thin">
        <color indexed="64"/>
      </left>
      <right style="dotted">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thin">
        <color indexed="64"/>
      </left>
      <right style="dotted">
        <color indexed="64"/>
      </right>
      <top style="dotted">
        <color indexed="64"/>
      </top>
      <bottom style="medium">
        <color indexed="64"/>
      </bottom>
      <diagonal/>
    </border>
    <border>
      <left style="medium">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hair">
        <color indexed="64"/>
      </left>
      <right style="thin">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thin">
        <color indexed="64"/>
      </right>
      <top style="hair">
        <color indexed="64"/>
      </top>
      <bottom style="medium">
        <color indexed="64"/>
      </bottom>
      <diagonal/>
    </border>
  </borders>
  <cellStyleXfs count="2">
    <xf numFmtId="0" fontId="0" fillId="0" borderId="0"/>
    <xf numFmtId="9" fontId="5" fillId="0" borderId="0" applyFont="0" applyFill="0" applyBorder="0" applyAlignment="0" applyProtection="0"/>
  </cellStyleXfs>
  <cellXfs count="117">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3" fillId="0" borderId="11" xfId="0" applyFont="1" applyBorder="1" applyAlignment="1">
      <alignment vertical="center"/>
    </xf>
    <xf numFmtId="0" fontId="0" fillId="0" borderId="0" xfId="0" applyAlignment="1">
      <alignment horizontal="center" vertical="center"/>
    </xf>
    <xf numFmtId="0" fontId="4" fillId="0" borderId="0" xfId="0" applyFont="1" applyAlignment="1">
      <alignment vertical="center"/>
    </xf>
    <xf numFmtId="0" fontId="4" fillId="2" borderId="2" xfId="0" applyFont="1" applyFill="1" applyBorder="1" applyAlignment="1">
      <alignment horizontal="center" vertical="center" wrapText="1"/>
    </xf>
    <xf numFmtId="2" fontId="0" fillId="3" borderId="13" xfId="0" applyNumberFormat="1" applyFill="1" applyBorder="1" applyAlignment="1">
      <alignment horizontal="center" vertical="center"/>
    </xf>
    <xf numFmtId="1" fontId="0" fillId="3" borderId="13" xfId="0" applyNumberFormat="1" applyFill="1" applyBorder="1" applyAlignment="1">
      <alignment horizontal="center" vertical="center"/>
    </xf>
    <xf numFmtId="1" fontId="0" fillId="3" borderId="13" xfId="0" applyNumberFormat="1" applyFill="1" applyBorder="1" applyAlignment="1">
      <alignment horizontal="center" vertical="center" wrapText="1"/>
    </xf>
    <xf numFmtId="1" fontId="0" fillId="2" borderId="13" xfId="0" applyNumberFormat="1" applyFill="1" applyBorder="1" applyAlignment="1">
      <alignment horizontal="center" vertical="center" wrapText="1"/>
    </xf>
    <xf numFmtId="1" fontId="0" fillId="2" borderId="13" xfId="0" applyNumberFormat="1" applyFill="1" applyBorder="1" applyAlignment="1">
      <alignment horizontal="center" vertical="center"/>
    </xf>
    <xf numFmtId="1" fontId="0" fillId="4" borderId="13" xfId="0" applyNumberFormat="1" applyFill="1" applyBorder="1" applyAlignment="1">
      <alignment horizontal="center" vertical="center"/>
    </xf>
    <xf numFmtId="1" fontId="0" fillId="3" borderId="14" xfId="0" applyNumberFormat="1" applyFill="1" applyBorder="1" applyAlignment="1">
      <alignment horizontal="center" vertical="center" wrapText="1"/>
    </xf>
    <xf numFmtId="10" fontId="0" fillId="3" borderId="40" xfId="0" applyNumberFormat="1" applyFill="1" applyBorder="1" applyAlignment="1">
      <alignment horizontal="center" vertical="center"/>
    </xf>
    <xf numFmtId="10" fontId="0" fillId="3" borderId="41" xfId="0" applyNumberFormat="1" applyFill="1" applyBorder="1" applyAlignment="1">
      <alignment horizontal="center" vertical="center"/>
    </xf>
    <xf numFmtId="10" fontId="0" fillId="3" borderId="13" xfId="0" applyNumberFormat="1" applyFill="1" applyBorder="1" applyAlignment="1">
      <alignment horizontal="center" vertical="center"/>
    </xf>
    <xf numFmtId="10" fontId="0" fillId="3" borderId="42" xfId="0" applyNumberFormat="1" applyFill="1" applyBorder="1" applyAlignment="1">
      <alignment horizontal="center" vertical="center"/>
    </xf>
    <xf numFmtId="2" fontId="0" fillId="3" borderId="42" xfId="0" applyNumberFormat="1" applyFill="1" applyBorder="1" applyAlignment="1">
      <alignment horizontal="center" vertical="center"/>
    </xf>
    <xf numFmtId="1" fontId="0" fillId="2" borderId="42" xfId="0" applyNumberFormat="1" applyFill="1" applyBorder="1" applyAlignment="1">
      <alignment horizontal="center" vertical="center"/>
    </xf>
    <xf numFmtId="1" fontId="0" fillId="2" borderId="42" xfId="0" applyNumberFormat="1" applyFill="1" applyBorder="1" applyAlignment="1">
      <alignment horizontal="center" vertical="center" wrapText="1"/>
    </xf>
    <xf numFmtId="1" fontId="0" fillId="3" borderId="42" xfId="0" applyNumberFormat="1" applyFill="1" applyBorder="1" applyAlignment="1">
      <alignment horizontal="center" vertical="center" wrapText="1"/>
    </xf>
    <xf numFmtId="1" fontId="0" fillId="4" borderId="42" xfId="0" applyNumberFormat="1" applyFill="1" applyBorder="1" applyAlignment="1">
      <alignment horizontal="center" vertical="center"/>
    </xf>
    <xf numFmtId="1" fontId="0" fillId="3" borderId="42" xfId="0" applyNumberFormat="1" applyFill="1" applyBorder="1" applyAlignment="1">
      <alignment horizontal="center" vertical="center"/>
    </xf>
    <xf numFmtId="1" fontId="0" fillId="3" borderId="44" xfId="0" applyNumberFormat="1" applyFill="1" applyBorder="1" applyAlignment="1">
      <alignment horizontal="center" vertical="center" wrapText="1"/>
    </xf>
    <xf numFmtId="0" fontId="4" fillId="2" borderId="27" xfId="0" applyFont="1" applyFill="1" applyBorder="1" applyAlignment="1">
      <alignment horizontal="left" vertical="center" wrapText="1"/>
    </xf>
    <xf numFmtId="0" fontId="4" fillId="2" borderId="28" xfId="0" applyFont="1" applyFill="1" applyBorder="1" applyAlignment="1">
      <alignment horizontal="left" vertical="center" wrapText="1"/>
    </xf>
    <xf numFmtId="0" fontId="4" fillId="2" borderId="29" xfId="0" applyFont="1" applyFill="1" applyBorder="1" applyAlignment="1">
      <alignment horizontal="left" vertical="center" wrapText="1"/>
    </xf>
    <xf numFmtId="0" fontId="0" fillId="2" borderId="27" xfId="0" applyFill="1" applyBorder="1" applyAlignment="1">
      <alignment horizontal="left" vertical="center" wrapText="1"/>
    </xf>
    <xf numFmtId="0" fontId="0" fillId="2" borderId="28" xfId="0" applyFill="1" applyBorder="1" applyAlignment="1">
      <alignment horizontal="left" vertical="center" wrapText="1"/>
    </xf>
    <xf numFmtId="0" fontId="0" fillId="2" borderId="29" xfId="0" applyFill="1" applyBorder="1" applyAlignment="1">
      <alignment horizontal="left" vertical="center" wrapText="1"/>
    </xf>
    <xf numFmtId="0" fontId="4" fillId="3" borderId="12" xfId="0" applyFont="1" applyFill="1" applyBorder="1" applyAlignment="1">
      <alignment horizontal="left" vertical="center" wrapText="1"/>
    </xf>
    <xf numFmtId="0" fontId="0" fillId="3" borderId="13" xfId="0" applyFill="1" applyBorder="1" applyAlignment="1">
      <alignment vertical="center" wrapText="1"/>
    </xf>
    <xf numFmtId="0" fontId="0" fillId="3" borderId="13" xfId="0" applyFill="1" applyBorder="1" applyAlignment="1">
      <alignment horizontal="center" vertical="center" wrapText="1"/>
    </xf>
    <xf numFmtId="1" fontId="0" fillId="3" borderId="13" xfId="0" applyNumberFormat="1" applyFill="1" applyBorder="1" applyAlignment="1">
      <alignment horizontal="center" vertical="center" wrapText="1"/>
    </xf>
    <xf numFmtId="0" fontId="4" fillId="2" borderId="12" xfId="0" applyFont="1" applyFill="1" applyBorder="1" applyAlignment="1">
      <alignment horizontal="justify" vertical="center" wrapText="1"/>
    </xf>
    <xf numFmtId="10" fontId="2" fillId="3" borderId="25" xfId="0" applyNumberFormat="1" applyFont="1" applyFill="1" applyBorder="1" applyAlignment="1">
      <alignment horizontal="center" vertical="center" wrapText="1"/>
    </xf>
    <xf numFmtId="0" fontId="0" fillId="3" borderId="30" xfId="0" applyFill="1" applyBorder="1" applyAlignment="1">
      <alignment horizontal="left" vertical="center" wrapText="1"/>
    </xf>
    <xf numFmtId="0" fontId="0" fillId="3" borderId="18" xfId="0" applyFill="1" applyBorder="1" applyAlignment="1">
      <alignment horizontal="left" vertical="center" wrapText="1"/>
    </xf>
    <xf numFmtId="0" fontId="0" fillId="3" borderId="31" xfId="0" applyFill="1" applyBorder="1" applyAlignment="1">
      <alignment horizontal="left" vertical="center" wrapText="1"/>
    </xf>
    <xf numFmtId="0" fontId="4" fillId="3" borderId="12" xfId="0" applyFont="1" applyFill="1" applyBorder="1" applyAlignment="1">
      <alignment horizontal="justify" vertical="center" wrapText="1"/>
    </xf>
    <xf numFmtId="10" fontId="2" fillId="3" borderId="37" xfId="0" applyNumberFormat="1" applyFont="1" applyFill="1" applyBorder="1" applyAlignment="1">
      <alignment horizontal="center" vertical="center" wrapText="1"/>
    </xf>
    <xf numFmtId="0" fontId="0" fillId="4" borderId="30" xfId="0" applyFill="1" applyBorder="1" applyAlignment="1">
      <alignment horizontal="left" vertical="center" wrapText="1"/>
    </xf>
    <xf numFmtId="0" fontId="0" fillId="4" borderId="18" xfId="0" applyFill="1" applyBorder="1" applyAlignment="1">
      <alignment horizontal="left" vertical="center" wrapText="1"/>
    </xf>
    <xf numFmtId="0" fontId="0" fillId="4" borderId="31" xfId="0" applyFill="1" applyBorder="1" applyAlignment="1">
      <alignment horizontal="left" vertical="center" wrapText="1"/>
    </xf>
    <xf numFmtId="0" fontId="0" fillId="2" borderId="13" xfId="0" applyFill="1" applyBorder="1" applyAlignment="1">
      <alignment horizontal="left" vertical="center" wrapText="1"/>
    </xf>
    <xf numFmtId="0" fontId="0" fillId="2" borderId="13" xfId="0" applyFill="1" applyBorder="1" applyAlignment="1">
      <alignment horizontal="center" vertical="center" wrapText="1"/>
    </xf>
    <xf numFmtId="1" fontId="0" fillId="2" borderId="13" xfId="0" applyNumberFormat="1" applyFill="1" applyBorder="1" applyAlignment="1">
      <alignment horizontal="center" vertical="center" wrapText="1"/>
    </xf>
    <xf numFmtId="0" fontId="0" fillId="3" borderId="20" xfId="0" applyFill="1" applyBorder="1" applyAlignment="1">
      <alignment horizontal="left" vertical="top" wrapText="1"/>
    </xf>
    <xf numFmtId="0" fontId="0" fillId="3" borderId="19" xfId="0" applyFill="1" applyBorder="1" applyAlignment="1">
      <alignment horizontal="left" vertical="top" wrapText="1"/>
    </xf>
    <xf numFmtId="0" fontId="0" fillId="3" borderId="21" xfId="0" applyFill="1" applyBorder="1" applyAlignment="1">
      <alignment horizontal="left" vertical="top" wrapText="1"/>
    </xf>
    <xf numFmtId="0" fontId="0" fillId="3" borderId="22" xfId="0" applyFill="1" applyBorder="1" applyAlignment="1">
      <alignment horizontal="left" vertical="top" wrapText="1"/>
    </xf>
    <xf numFmtId="0" fontId="0" fillId="3" borderId="13" xfId="0" applyFill="1" applyBorder="1" applyAlignment="1">
      <alignment horizontal="center" vertical="center"/>
    </xf>
    <xf numFmtId="2" fontId="0" fillId="3" borderId="13" xfId="1" applyNumberFormat="1" applyFont="1" applyFill="1" applyBorder="1" applyAlignment="1">
      <alignment horizontal="center" vertical="center"/>
    </xf>
    <xf numFmtId="10" fontId="0" fillId="3" borderId="40" xfId="0" applyNumberFormat="1" applyFill="1" applyBorder="1" applyAlignment="1">
      <alignment horizontal="center" vertical="center"/>
    </xf>
    <xf numFmtId="10" fontId="0" fillId="3" borderId="13" xfId="0" applyNumberFormat="1" applyFill="1" applyBorder="1" applyAlignment="1">
      <alignment horizontal="center" vertical="center"/>
    </xf>
    <xf numFmtId="10" fontId="2" fillId="3" borderId="24" xfId="0" applyNumberFormat="1" applyFont="1" applyFill="1" applyBorder="1" applyAlignment="1">
      <alignment horizontal="center" vertical="center" wrapText="1"/>
    </xf>
    <xf numFmtId="0" fontId="0" fillId="3" borderId="23" xfId="0" applyFill="1" applyBorder="1" applyAlignment="1">
      <alignment horizontal="left" vertical="top" wrapText="1"/>
    </xf>
    <xf numFmtId="0" fontId="0" fillId="3" borderId="35" xfId="0" applyFill="1" applyBorder="1" applyAlignment="1">
      <alignment horizontal="left" vertical="top" wrapText="1"/>
    </xf>
    <xf numFmtId="0" fontId="4" fillId="3" borderId="39" xfId="0" applyFont="1" applyFill="1" applyBorder="1" applyAlignment="1">
      <alignment horizontal="justify" vertical="center" wrapText="1"/>
    </xf>
    <xf numFmtId="0" fontId="0" fillId="3" borderId="12" xfId="0" applyFill="1" applyBorder="1" applyAlignment="1">
      <alignment horizontal="justify" vertical="center" wrapText="1"/>
    </xf>
    <xf numFmtId="0" fontId="0" fillId="3" borderId="40" xfId="0" applyFill="1" applyBorder="1" applyAlignment="1">
      <alignment horizontal="center" vertical="center" wrapText="1"/>
    </xf>
    <xf numFmtId="0" fontId="0" fillId="3" borderId="40" xfId="0" applyFill="1" applyBorder="1" applyAlignment="1">
      <alignment horizontal="center" vertical="center"/>
    </xf>
    <xf numFmtId="0" fontId="0" fillId="3" borderId="40" xfId="0" applyFill="1" applyBorder="1" applyAlignment="1">
      <alignment horizontal="justify" vertical="center" wrapText="1"/>
    </xf>
    <xf numFmtId="0" fontId="0" fillId="3" borderId="13" xfId="0" applyFill="1" applyBorder="1" applyAlignment="1">
      <alignment horizontal="justify" vertical="center" wrapText="1"/>
    </xf>
    <xf numFmtId="10" fontId="2" fillId="3" borderId="36" xfId="0" applyNumberFormat="1" applyFont="1" applyFill="1" applyBorder="1" applyAlignment="1">
      <alignment horizontal="center" vertical="center" wrapText="1"/>
    </xf>
    <xf numFmtId="0" fontId="4" fillId="2" borderId="5" xfId="0" applyFont="1" applyFill="1" applyBorder="1" applyAlignment="1">
      <alignment horizontal="center" vertical="center" wrapText="1"/>
    </xf>
    <xf numFmtId="0" fontId="4" fillId="2" borderId="8" xfId="0" applyFont="1" applyFill="1" applyBorder="1" applyAlignment="1">
      <alignment horizontal="center" vertical="center" wrapText="1"/>
    </xf>
    <xf numFmtId="0" fontId="7" fillId="0" borderId="0" xfId="0" applyFont="1" applyAlignment="1">
      <alignment horizontal="center"/>
    </xf>
    <xf numFmtId="0" fontId="7" fillId="0" borderId="4" xfId="0" applyFont="1" applyBorder="1" applyAlignment="1">
      <alignment horizontal="center"/>
    </xf>
    <xf numFmtId="0" fontId="7" fillId="0" borderId="0" xfId="0" applyFont="1" applyAlignment="1">
      <alignment horizontal="center" vertical="center"/>
    </xf>
    <xf numFmtId="0" fontId="7" fillId="0" borderId="4" xfId="0" applyFont="1" applyBorder="1" applyAlignment="1">
      <alignment horizontal="center" vertical="center"/>
    </xf>
    <xf numFmtId="0" fontId="7" fillId="0" borderId="17" xfId="0" applyFont="1" applyBorder="1" applyAlignment="1">
      <alignment horizontal="center" vertical="center"/>
    </xf>
    <xf numFmtId="0" fontId="7" fillId="0" borderId="15" xfId="0" applyFont="1" applyBorder="1" applyAlignment="1">
      <alignment horizontal="center" vertical="center"/>
    </xf>
    <xf numFmtId="0" fontId="7" fillId="0" borderId="16" xfId="0" applyFont="1" applyBorder="1" applyAlignment="1">
      <alignment horizontal="center" vertical="center"/>
    </xf>
    <xf numFmtId="0" fontId="4" fillId="2" borderId="6" xfId="0" applyFont="1" applyFill="1" applyBorder="1" applyAlignment="1">
      <alignment horizontal="center" vertical="center"/>
    </xf>
    <xf numFmtId="0" fontId="4" fillId="2" borderId="7" xfId="0" applyFont="1" applyFill="1" applyBorder="1" applyAlignment="1">
      <alignment horizontal="center" vertical="center"/>
    </xf>
    <xf numFmtId="0" fontId="4" fillId="2" borderId="2" xfId="0" applyFont="1" applyFill="1" applyBorder="1" applyAlignment="1">
      <alignment horizontal="center" vertical="center"/>
    </xf>
    <xf numFmtId="0" fontId="4" fillId="2" borderId="9" xfId="0" applyFont="1" applyFill="1" applyBorder="1" applyAlignment="1">
      <alignment horizontal="center" vertical="center"/>
    </xf>
    <xf numFmtId="0" fontId="4" fillId="2" borderId="6"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6" fillId="2" borderId="17" xfId="0" applyFont="1" applyFill="1" applyBorder="1" applyAlignment="1">
      <alignment horizontal="center" vertical="center"/>
    </xf>
    <xf numFmtId="0" fontId="6" fillId="2" borderId="15" xfId="0" applyFont="1" applyFill="1" applyBorder="1" applyAlignment="1">
      <alignment horizontal="center" vertical="center"/>
    </xf>
    <xf numFmtId="0" fontId="6" fillId="2" borderId="16" xfId="0" applyFont="1" applyFill="1" applyBorder="1" applyAlignment="1">
      <alignment horizontal="center" vertical="center"/>
    </xf>
    <xf numFmtId="0" fontId="0" fillId="2" borderId="13" xfId="0" applyFill="1" applyBorder="1" applyAlignment="1">
      <alignment horizontal="left" vertical="center"/>
    </xf>
    <xf numFmtId="0" fontId="0" fillId="2" borderId="13" xfId="0" applyFill="1" applyBorder="1" applyAlignment="1">
      <alignment horizontal="center" vertical="center"/>
    </xf>
    <xf numFmtId="2" fontId="0" fillId="3" borderId="13" xfId="0" applyNumberFormat="1" applyFill="1" applyBorder="1" applyAlignment="1">
      <alignment horizontal="center" vertical="center"/>
    </xf>
    <xf numFmtId="1" fontId="0" fillId="2" borderId="13" xfId="0" applyNumberFormat="1" applyFill="1" applyBorder="1" applyAlignment="1">
      <alignment horizontal="center" vertical="center"/>
    </xf>
    <xf numFmtId="1" fontId="0" fillId="3" borderId="13" xfId="0" applyNumberFormat="1" applyFill="1" applyBorder="1" applyAlignment="1">
      <alignment horizontal="center" vertical="center"/>
    </xf>
    <xf numFmtId="0" fontId="0" fillId="2" borderId="12" xfId="0" applyFill="1" applyBorder="1" applyAlignment="1">
      <alignment horizontal="justify" vertical="center" wrapText="1"/>
    </xf>
    <xf numFmtId="0" fontId="4" fillId="4" borderId="12" xfId="0" applyFont="1" applyFill="1" applyBorder="1" applyAlignment="1">
      <alignment horizontal="left" vertical="center" wrapText="1"/>
    </xf>
    <xf numFmtId="0" fontId="0" fillId="4" borderId="13" xfId="0" applyFill="1" applyBorder="1" applyAlignment="1">
      <alignment horizontal="left" vertical="center" wrapText="1"/>
    </xf>
    <xf numFmtId="0" fontId="0" fillId="4" borderId="13" xfId="0" applyFill="1" applyBorder="1" applyAlignment="1">
      <alignment horizontal="center" vertical="center" wrapText="1"/>
    </xf>
    <xf numFmtId="1" fontId="0" fillId="4" borderId="13" xfId="0" applyNumberFormat="1" applyFill="1" applyBorder="1" applyAlignment="1">
      <alignment horizontal="center" vertical="center" wrapText="1"/>
    </xf>
    <xf numFmtId="0" fontId="4" fillId="3" borderId="43" xfId="0" applyFont="1" applyFill="1" applyBorder="1" applyAlignment="1">
      <alignment horizontal="left" vertical="center" wrapText="1"/>
    </xf>
    <xf numFmtId="0" fontId="0" fillId="3" borderId="14" xfId="0" applyFill="1" applyBorder="1" applyAlignment="1">
      <alignment vertical="center" wrapText="1"/>
    </xf>
    <xf numFmtId="0" fontId="0" fillId="3" borderId="14" xfId="0" applyFill="1" applyBorder="1" applyAlignment="1">
      <alignment horizontal="center" vertical="center" wrapText="1"/>
    </xf>
    <xf numFmtId="1" fontId="0" fillId="3" borderId="14" xfId="0" applyNumberFormat="1" applyFill="1" applyBorder="1" applyAlignment="1">
      <alignment horizontal="center" vertical="center" wrapText="1"/>
    </xf>
    <xf numFmtId="1" fontId="0" fillId="3" borderId="14" xfId="0" applyNumberFormat="1" applyFill="1" applyBorder="1" applyAlignment="1">
      <alignment horizontal="center" vertical="center"/>
    </xf>
    <xf numFmtId="0" fontId="0" fillId="3" borderId="27" xfId="0" applyFill="1" applyBorder="1" applyAlignment="1">
      <alignment horizontal="left" vertical="center" wrapText="1"/>
    </xf>
    <xf numFmtId="0" fontId="0" fillId="3" borderId="28" xfId="0" applyFill="1" applyBorder="1" applyAlignment="1">
      <alignment horizontal="left" vertical="center" wrapText="1"/>
    </xf>
    <xf numFmtId="0" fontId="0" fillId="3" borderId="29" xfId="0" applyFill="1" applyBorder="1" applyAlignment="1">
      <alignment horizontal="left" vertical="center" wrapText="1"/>
    </xf>
    <xf numFmtId="0" fontId="0" fillId="3" borderId="32" xfId="0" applyFill="1" applyBorder="1" applyAlignment="1">
      <alignment horizontal="left" vertical="center" wrapText="1"/>
    </xf>
    <xf numFmtId="0" fontId="0" fillId="3" borderId="33" xfId="0" applyFill="1" applyBorder="1" applyAlignment="1">
      <alignment horizontal="left" vertical="center" wrapText="1"/>
    </xf>
    <xf numFmtId="0" fontId="0" fillId="3" borderId="34" xfId="0" applyFill="1" applyBorder="1" applyAlignment="1">
      <alignment horizontal="left" vertical="center" wrapText="1"/>
    </xf>
    <xf numFmtId="0" fontId="4" fillId="3" borderId="30" xfId="0" applyFont="1" applyFill="1" applyBorder="1" applyAlignment="1">
      <alignment horizontal="left" vertical="center" wrapText="1"/>
    </xf>
    <xf numFmtId="0" fontId="4" fillId="3" borderId="18" xfId="0" applyFont="1" applyFill="1" applyBorder="1" applyAlignment="1">
      <alignment horizontal="left" vertical="center" wrapText="1"/>
    </xf>
    <xf numFmtId="0" fontId="4" fillId="3" borderId="31" xfId="0" applyFont="1" applyFill="1" applyBorder="1" applyAlignment="1">
      <alignment horizontal="left" vertical="center" wrapText="1"/>
    </xf>
    <xf numFmtId="1" fontId="0" fillId="4" borderId="13" xfId="0" applyNumberFormat="1" applyFill="1" applyBorder="1" applyAlignment="1">
      <alignment horizontal="center" vertical="center"/>
    </xf>
    <xf numFmtId="10" fontId="1" fillId="3" borderId="37" xfId="0" applyNumberFormat="1" applyFont="1" applyFill="1" applyBorder="1" applyAlignment="1">
      <alignment horizontal="center" vertical="center" wrapText="1"/>
    </xf>
    <xf numFmtId="10" fontId="1" fillId="3" borderId="25" xfId="0" applyNumberFormat="1" applyFont="1" applyFill="1" applyBorder="1" applyAlignment="1">
      <alignment horizontal="center" vertical="center" wrapText="1"/>
    </xf>
    <xf numFmtId="10" fontId="1" fillId="3" borderId="38" xfId="0" applyNumberFormat="1" applyFont="1" applyFill="1" applyBorder="1" applyAlignment="1">
      <alignment horizontal="center" vertical="center" wrapText="1"/>
    </xf>
    <xf numFmtId="10" fontId="1" fillId="3" borderId="26" xfId="0" applyNumberFormat="1" applyFont="1" applyFill="1" applyBorder="1" applyAlignment="1">
      <alignment horizontal="center" vertical="center" wrapText="1"/>
    </xf>
  </cellXfs>
  <cellStyles count="2">
    <cellStyle name="Normal" xfId="0" builtinId="0"/>
    <cellStyle name="Porcentaje" xfId="1" builtinId="5"/>
  </cellStyles>
  <dxfs count="11">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theme="0"/>
        </patternFill>
      </fill>
    </dxf>
    <dxf>
      <numFmt numFmtId="14" formatCode="0.00%"/>
      <fill>
        <patternFill>
          <bgColor rgb="FF00B050"/>
        </patternFill>
      </fill>
    </dxf>
    <dxf>
      <numFmt numFmtId="14" formatCode="0.00%"/>
      <fill>
        <patternFill>
          <bgColor rgb="FF00B050"/>
        </patternFill>
      </fill>
    </dxf>
    <dxf>
      <numFmt numFmtId="14" formatCode="0.00%"/>
      <fill>
        <patternFill>
          <bgColor rgb="FFFF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701902</xdr:colOff>
      <xdr:row>2</xdr:row>
      <xdr:rowOff>122018</xdr:rowOff>
    </xdr:from>
    <xdr:to>
      <xdr:col>2</xdr:col>
      <xdr:colOff>1787236</xdr:colOff>
      <xdr:row>6</xdr:row>
      <xdr:rowOff>145524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392157" y="509945"/>
          <a:ext cx="1085334" cy="1090306"/>
        </a:xfrm>
        <a:prstGeom prst="rect">
          <a:avLst/>
        </a:prstGeom>
      </xdr:spPr>
    </xdr:pic>
    <xdr:clientData/>
  </xdr:twoCellAnchor>
  <xdr:twoCellAnchor editAs="oneCell">
    <xdr:from>
      <xdr:col>15</xdr:col>
      <xdr:colOff>1</xdr:colOff>
      <xdr:row>2</xdr:row>
      <xdr:rowOff>1</xdr:rowOff>
    </xdr:from>
    <xdr:to>
      <xdr:col>16</xdr:col>
      <xdr:colOff>568780</xdr:colOff>
      <xdr:row>6</xdr:row>
      <xdr:rowOff>149432</xdr:rowOff>
    </xdr:to>
    <xdr:pic>
      <xdr:nvPicPr>
        <xdr:cNvPr id="7" name="Imagen 6">
          <a:extLst>
            <a:ext uri="{FF2B5EF4-FFF2-40B4-BE49-F238E27FC236}">
              <a16:creationId xmlns:a16="http://schemas.microsoft.com/office/drawing/2014/main" id="{1279DAAF-1790-44BE-B310-F5EE2A2A37FD}"/>
            </a:ext>
          </a:extLst>
        </xdr:cNvPr>
        <xdr:cNvPicPr>
          <a:picLocks noChangeAspect="1"/>
        </xdr:cNvPicPr>
      </xdr:nvPicPr>
      <xdr:blipFill>
        <a:blip xmlns:r="http://schemas.openxmlformats.org/officeDocument/2006/relationships" r:embed="rId2"/>
        <a:stretch>
          <a:fillRect/>
        </a:stretch>
      </xdr:blipFill>
      <xdr:spPr>
        <a:xfrm>
          <a:off x="20669251" y="408215"/>
          <a:ext cx="2735036" cy="1265464"/>
        </a:xfrm>
        <a:prstGeom prst="rect">
          <a:avLst/>
        </a:prstGeom>
      </xdr:spPr>
    </xdr:pic>
    <xdr:clientData/>
  </xdr:twoCellAnchor>
  <xdr:oneCellAnchor>
    <xdr:from>
      <xdr:col>2</xdr:col>
      <xdr:colOff>350320</xdr:colOff>
      <xdr:row>48</xdr:row>
      <xdr:rowOff>80406</xdr:rowOff>
    </xdr:from>
    <xdr:ext cx="4953001" cy="1112232"/>
    <xdr:sp macro="" textlink="">
      <xdr:nvSpPr>
        <xdr:cNvPr id="8" name="CuadroTexto 7">
          <a:extLst>
            <a:ext uri="{FF2B5EF4-FFF2-40B4-BE49-F238E27FC236}">
              <a16:creationId xmlns:a16="http://schemas.microsoft.com/office/drawing/2014/main" id="{C2F7533B-2281-4033-B49B-74F59EACFAA7}"/>
            </a:ext>
          </a:extLst>
        </xdr:cNvPr>
        <xdr:cNvSpPr txBox="1"/>
      </xdr:nvSpPr>
      <xdr:spPr>
        <a:xfrm>
          <a:off x="2040575" y="32015133"/>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a:t>
          </a:r>
        </a:p>
        <a:p>
          <a:pPr algn="ctr"/>
          <a:r>
            <a:rPr lang="es-MX" sz="1100" baseline="0">
              <a:solidFill>
                <a:schemeClr val="tx1"/>
              </a:solidFill>
              <a:effectLst/>
              <a:latin typeface="+mn-lt"/>
              <a:ea typeface="+mn-ea"/>
              <a:cs typeface="+mn-cs"/>
            </a:rPr>
            <a:t>L.C.P. Arisbeth Badillo Martinez</a:t>
          </a:r>
          <a:endParaRPr lang="es-MX" sz="1200">
            <a:effectLst/>
          </a:endParaRPr>
        </a:p>
        <a:p>
          <a:pPr algn="ctr"/>
          <a:r>
            <a:rPr lang="es-MX" sz="1100" baseline="0">
              <a:solidFill>
                <a:schemeClr val="tx1"/>
              </a:solidFill>
              <a:effectLst/>
              <a:latin typeface="+mn-lt"/>
              <a:ea typeface="+mn-ea"/>
              <a:cs typeface="+mn-cs"/>
            </a:rPr>
            <a:t>Coordinadora Administrativa del IMDAI</a:t>
          </a:r>
          <a:endParaRPr lang="es-MX" sz="1200">
            <a:effectLst/>
          </a:endParaRPr>
        </a:p>
      </xdr:txBody>
    </xdr:sp>
    <xdr:clientData/>
  </xdr:oneCellAnchor>
  <xdr:oneCellAnchor>
    <xdr:from>
      <xdr:col>8</xdr:col>
      <xdr:colOff>415388</xdr:colOff>
      <xdr:row>48</xdr:row>
      <xdr:rowOff>163287</xdr:rowOff>
    </xdr:from>
    <xdr:ext cx="3635025" cy="960662"/>
    <xdr:sp macro="" textlink="">
      <xdr:nvSpPr>
        <xdr:cNvPr id="9" name="CuadroTexto 8">
          <a:extLst>
            <a:ext uri="{FF2B5EF4-FFF2-40B4-BE49-F238E27FC236}">
              <a16:creationId xmlns:a16="http://schemas.microsoft.com/office/drawing/2014/main" id="{8CA38711-1F72-4796-BFC4-C535388E0059}"/>
            </a:ext>
          </a:extLst>
        </xdr:cNvPr>
        <xdr:cNvSpPr txBox="1"/>
      </xdr:nvSpPr>
      <xdr:spPr>
        <a:xfrm>
          <a:off x="11886952" y="32098014"/>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14</xdr:col>
      <xdr:colOff>1171946</xdr:colOff>
      <xdr:row>49</xdr:row>
      <xdr:rowOff>26967</xdr:rowOff>
    </xdr:from>
    <xdr:ext cx="4534395" cy="843821"/>
    <xdr:sp macro="" textlink="">
      <xdr:nvSpPr>
        <xdr:cNvPr id="10" name="CuadroTexto 9">
          <a:extLst>
            <a:ext uri="{FF2B5EF4-FFF2-40B4-BE49-F238E27FC236}">
              <a16:creationId xmlns:a16="http://schemas.microsoft.com/office/drawing/2014/main" id="{08FD8842-2757-4146-BF5A-A223C8C9F665}"/>
            </a:ext>
          </a:extLst>
        </xdr:cNvPr>
        <xdr:cNvSpPr txBox="1"/>
      </xdr:nvSpPr>
      <xdr:spPr>
        <a:xfrm>
          <a:off x="20014128" y="32155658"/>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100">
              <a:solidFill>
                <a:schemeClr val="tx1"/>
              </a:solidFill>
              <a:effectLst/>
              <a:latin typeface="+mn-lt"/>
              <a:ea typeface="+mn-ea"/>
              <a:cs typeface="+mn-cs"/>
            </a:rPr>
            <a:t>C.</a:t>
          </a:r>
          <a:r>
            <a:rPr lang="es-MX" sz="1100" baseline="0">
              <a:solidFill>
                <a:schemeClr val="tx1"/>
              </a:solidFill>
              <a:effectLst/>
              <a:latin typeface="+mn-lt"/>
              <a:ea typeface="+mn-ea"/>
              <a:cs typeface="+mn-cs"/>
            </a:rPr>
            <a:t> Ana Saraí Pérez Sánchez</a:t>
          </a:r>
          <a:endParaRPr lang="es-MX" sz="1200">
            <a:effectLst/>
          </a:endParaRPr>
        </a:p>
        <a:p>
          <a:pPr algn="ctr"/>
          <a:r>
            <a:rPr lang="es-MX" sz="1100" baseline="0">
              <a:solidFill>
                <a:schemeClr val="tx1"/>
              </a:solidFill>
              <a:effectLst/>
              <a:latin typeface="+mn-lt"/>
              <a:ea typeface="+mn-ea"/>
              <a:cs typeface="+mn-cs"/>
            </a:rPr>
            <a:t> Directora General del IMDAI</a:t>
          </a:r>
          <a:endParaRPr lang="es-MX" sz="1200">
            <a:effectLst/>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49"/>
  <sheetViews>
    <sheetView tabSelected="1" topLeftCell="G37" zoomScale="55" zoomScaleNormal="55" zoomScaleSheetLayoutView="40" workbookViewId="0">
      <selection activeCell="M47" sqref="M47"/>
    </sheetView>
  </sheetViews>
  <sheetFormatPr baseColWidth="10" defaultColWidth="11" defaultRowHeight="15.6" x14ac:dyDescent="0.3"/>
  <cols>
    <col min="3" max="3" width="28" customWidth="1"/>
    <col min="4" max="4" width="35.69921875" customWidth="1"/>
    <col min="5" max="5" width="15.09765625" customWidth="1"/>
    <col min="6" max="6" width="18" customWidth="1"/>
    <col min="7" max="7" width="16" customWidth="1"/>
    <col min="8" max="8" width="15.59765625" customWidth="1"/>
    <col min="9" max="12" width="12.09765625" customWidth="1"/>
    <col min="13" max="14" width="24" customWidth="1"/>
    <col min="15" max="17" width="28.5" customWidth="1"/>
  </cols>
  <sheetData>
    <row r="3" spans="3:18" x14ac:dyDescent="0.3">
      <c r="C3" s="1"/>
      <c r="D3" s="2"/>
      <c r="E3" s="2"/>
      <c r="F3" s="2"/>
      <c r="G3" s="2"/>
      <c r="H3" s="2"/>
      <c r="I3" s="2"/>
      <c r="J3" s="2"/>
      <c r="K3" s="2"/>
      <c r="L3" s="2"/>
      <c r="M3" s="2"/>
      <c r="N3" s="2"/>
      <c r="O3" s="2"/>
      <c r="P3" s="2"/>
      <c r="Q3" s="3"/>
    </row>
    <row r="4" spans="3:18" ht="22.8" x14ac:dyDescent="0.4">
      <c r="C4" s="4"/>
      <c r="D4" s="72" t="s">
        <v>0</v>
      </c>
      <c r="E4" s="72"/>
      <c r="F4" s="72"/>
      <c r="G4" s="72"/>
      <c r="H4" s="72"/>
      <c r="I4" s="72"/>
      <c r="J4" s="72"/>
      <c r="K4" s="72"/>
      <c r="L4" s="72"/>
      <c r="M4" s="72"/>
      <c r="N4" s="72"/>
      <c r="O4" s="72"/>
      <c r="P4" s="72"/>
      <c r="Q4" s="73"/>
    </row>
    <row r="5" spans="3:18" ht="22.8" x14ac:dyDescent="0.4">
      <c r="C5" s="4"/>
      <c r="D5" s="72" t="s">
        <v>1</v>
      </c>
      <c r="E5" s="72"/>
      <c r="F5" s="72"/>
      <c r="G5" s="72"/>
      <c r="H5" s="72"/>
      <c r="I5" s="72"/>
      <c r="J5" s="72"/>
      <c r="K5" s="72"/>
      <c r="L5" s="72"/>
      <c r="M5" s="72"/>
      <c r="N5" s="72"/>
      <c r="O5" s="72"/>
      <c r="P5" s="72"/>
      <c r="Q5" s="73"/>
    </row>
    <row r="6" spans="3:18" ht="22.8" x14ac:dyDescent="0.3">
      <c r="C6" s="4"/>
      <c r="D6" s="74" t="s">
        <v>58</v>
      </c>
      <c r="E6" s="74"/>
      <c r="F6" s="74"/>
      <c r="G6" s="74"/>
      <c r="H6" s="74"/>
      <c r="I6" s="74"/>
      <c r="J6" s="74"/>
      <c r="K6" s="74"/>
      <c r="L6" s="74"/>
      <c r="M6" s="74"/>
      <c r="N6" s="74"/>
      <c r="O6" s="74"/>
      <c r="P6" s="74"/>
      <c r="Q6" s="75"/>
      <c r="R6" s="7"/>
    </row>
    <row r="7" spans="3:18" x14ac:dyDescent="0.3">
      <c r="C7" s="4"/>
      <c r="Q7" s="5"/>
    </row>
    <row r="8" spans="3:18" ht="16.2" thickBot="1" x14ac:dyDescent="0.35">
      <c r="C8" s="4"/>
      <c r="Q8" s="5"/>
    </row>
    <row r="9" spans="3:18" ht="39" customHeight="1" thickBot="1" x14ac:dyDescent="0.35">
      <c r="C9" s="85" t="s">
        <v>25</v>
      </c>
      <c r="D9" s="86"/>
      <c r="E9" s="87"/>
      <c r="F9" s="76" t="s">
        <v>72</v>
      </c>
      <c r="G9" s="77"/>
      <c r="H9" s="77"/>
      <c r="I9" s="77"/>
      <c r="J9" s="77"/>
      <c r="K9" s="77"/>
      <c r="L9" s="77"/>
      <c r="M9" s="77"/>
      <c r="N9" s="77"/>
      <c r="O9" s="77"/>
      <c r="P9" s="77"/>
      <c r="Q9" s="78"/>
      <c r="R9" s="9"/>
    </row>
    <row r="10" spans="3:18" ht="27.9" customHeight="1" x14ac:dyDescent="0.3">
      <c r="C10" s="70" t="s">
        <v>2</v>
      </c>
      <c r="D10" s="83" t="s">
        <v>3</v>
      </c>
      <c r="E10" s="83" t="s">
        <v>23</v>
      </c>
      <c r="F10" s="83" t="s">
        <v>4</v>
      </c>
      <c r="G10" s="79" t="s">
        <v>5</v>
      </c>
      <c r="H10" s="79"/>
      <c r="I10" s="79"/>
      <c r="J10" s="79"/>
      <c r="K10" s="79"/>
      <c r="L10" s="79"/>
      <c r="M10" s="79"/>
      <c r="N10" s="79"/>
      <c r="O10" s="79" t="s">
        <v>6</v>
      </c>
      <c r="P10" s="79"/>
      <c r="Q10" s="80"/>
    </row>
    <row r="11" spans="3:18" ht="32.1" customHeight="1" x14ac:dyDescent="0.3">
      <c r="C11" s="71"/>
      <c r="D11" s="84"/>
      <c r="E11" s="84"/>
      <c r="F11" s="84"/>
      <c r="G11" s="84" t="s">
        <v>7</v>
      </c>
      <c r="H11" s="84" t="s">
        <v>8</v>
      </c>
      <c r="I11" s="81" t="s">
        <v>9</v>
      </c>
      <c r="J11" s="81"/>
      <c r="K11" s="81"/>
      <c r="L11" s="81"/>
      <c r="M11" s="81" t="s">
        <v>10</v>
      </c>
      <c r="N11" s="81"/>
      <c r="O11" s="81"/>
      <c r="P11" s="81"/>
      <c r="Q11" s="82"/>
    </row>
    <row r="12" spans="3:18" ht="31.2" x14ac:dyDescent="0.3">
      <c r="C12" s="71"/>
      <c r="D12" s="84"/>
      <c r="E12" s="84"/>
      <c r="F12" s="84"/>
      <c r="G12" s="84"/>
      <c r="H12" s="84"/>
      <c r="I12" s="10" t="s">
        <v>11</v>
      </c>
      <c r="J12" s="10" t="s">
        <v>12</v>
      </c>
      <c r="K12" s="10" t="s">
        <v>13</v>
      </c>
      <c r="L12" s="10" t="s">
        <v>14</v>
      </c>
      <c r="M12" s="10" t="s">
        <v>15</v>
      </c>
      <c r="N12" s="10" t="s">
        <v>16</v>
      </c>
      <c r="O12" s="81"/>
      <c r="P12" s="81"/>
      <c r="Q12" s="82"/>
    </row>
    <row r="13" spans="3:18" ht="90.75" customHeight="1" x14ac:dyDescent="0.3">
      <c r="C13" s="63" t="s">
        <v>57</v>
      </c>
      <c r="D13" s="67" t="s">
        <v>21</v>
      </c>
      <c r="E13" s="65" t="s">
        <v>24</v>
      </c>
      <c r="F13" s="66" t="s">
        <v>22</v>
      </c>
      <c r="G13" s="58">
        <v>0.37009999999999998</v>
      </c>
      <c r="H13" s="66" t="s">
        <v>17</v>
      </c>
      <c r="I13" s="18">
        <v>0.34699999999999998</v>
      </c>
      <c r="J13" s="18">
        <v>0.34699999999999998</v>
      </c>
      <c r="K13" s="18" t="s">
        <v>18</v>
      </c>
      <c r="L13" s="19" t="s">
        <v>18</v>
      </c>
      <c r="M13" s="69">
        <f>IFERROR(J13/J14,"ND")</f>
        <v>0.93758443663874624</v>
      </c>
      <c r="N13" s="60">
        <f>((I13/I14)+(J13/J14))/2</f>
        <v>0.93758443663874624</v>
      </c>
      <c r="O13" s="61" t="s">
        <v>26</v>
      </c>
      <c r="P13" s="61"/>
      <c r="Q13" s="62"/>
    </row>
    <row r="14" spans="3:18" ht="90.75" customHeight="1" x14ac:dyDescent="0.3">
      <c r="C14" s="64"/>
      <c r="D14" s="68"/>
      <c r="E14" s="37"/>
      <c r="F14" s="56"/>
      <c r="G14" s="59"/>
      <c r="H14" s="56"/>
      <c r="I14" s="20">
        <v>0.37009999999999998</v>
      </c>
      <c r="J14" s="20">
        <v>0.37009999999999998</v>
      </c>
      <c r="K14" s="20">
        <v>0.37009999999999998</v>
      </c>
      <c r="L14" s="21">
        <v>0.37009999999999998</v>
      </c>
      <c r="M14" s="45"/>
      <c r="N14" s="40"/>
      <c r="O14" s="54"/>
      <c r="P14" s="54"/>
      <c r="Q14" s="55"/>
    </row>
    <row r="15" spans="3:18" ht="75" customHeight="1" x14ac:dyDescent="0.3">
      <c r="C15" s="64"/>
      <c r="D15" s="68" t="s">
        <v>19</v>
      </c>
      <c r="E15" s="37" t="s">
        <v>24</v>
      </c>
      <c r="F15" s="56" t="s">
        <v>22</v>
      </c>
      <c r="G15" s="57">
        <v>70.5</v>
      </c>
      <c r="H15" s="56" t="s">
        <v>17</v>
      </c>
      <c r="I15" s="11">
        <v>59</v>
      </c>
      <c r="J15" s="11">
        <v>59</v>
      </c>
      <c r="K15" s="11" t="s">
        <v>18</v>
      </c>
      <c r="L15" s="22" t="s">
        <v>18</v>
      </c>
      <c r="M15" s="45">
        <f t="shared" ref="M15" si="0">IFERROR(J15/J16,"ND")</f>
        <v>0.83687943262411346</v>
      </c>
      <c r="N15" s="40">
        <f t="shared" ref="N15" si="1">((I15/I16)+(J15/J16))/2</f>
        <v>0.83687943262411346</v>
      </c>
      <c r="O15" s="52" t="s">
        <v>27</v>
      </c>
      <c r="P15" s="52"/>
      <c r="Q15" s="53"/>
    </row>
    <row r="16" spans="3:18" ht="75" customHeight="1" x14ac:dyDescent="0.3">
      <c r="C16" s="64"/>
      <c r="D16" s="68"/>
      <c r="E16" s="37"/>
      <c r="F16" s="56"/>
      <c r="G16" s="57"/>
      <c r="H16" s="56"/>
      <c r="I16" s="11">
        <v>70.5</v>
      </c>
      <c r="J16" s="11">
        <v>70.5</v>
      </c>
      <c r="K16" s="11">
        <v>70.5</v>
      </c>
      <c r="L16" s="22">
        <v>70.5</v>
      </c>
      <c r="M16" s="45"/>
      <c r="N16" s="40"/>
      <c r="O16" s="54"/>
      <c r="P16" s="54"/>
      <c r="Q16" s="55"/>
    </row>
    <row r="17" spans="3:19" ht="90.75" customHeight="1" x14ac:dyDescent="0.3">
      <c r="C17" s="64"/>
      <c r="D17" s="68" t="s">
        <v>20</v>
      </c>
      <c r="E17" s="37" t="s">
        <v>24</v>
      </c>
      <c r="F17" s="56" t="s">
        <v>22</v>
      </c>
      <c r="G17" s="90">
        <v>5.8</v>
      </c>
      <c r="H17" s="56" t="s">
        <v>17</v>
      </c>
      <c r="I17" s="11">
        <v>5</v>
      </c>
      <c r="J17" s="11">
        <v>5</v>
      </c>
      <c r="K17" s="11" t="s">
        <v>18</v>
      </c>
      <c r="L17" s="22" t="s">
        <v>18</v>
      </c>
      <c r="M17" s="45">
        <f t="shared" ref="M17" si="2">IFERROR(J17/J18,"ND")</f>
        <v>0.86206896551724144</v>
      </c>
      <c r="N17" s="40">
        <f t="shared" ref="N17" si="3">((I17/I18)+(J17/J18))/2</f>
        <v>0.86206896551724144</v>
      </c>
      <c r="O17" s="52" t="s">
        <v>28</v>
      </c>
      <c r="P17" s="52"/>
      <c r="Q17" s="53"/>
    </row>
    <row r="18" spans="3:19" ht="90.75" customHeight="1" x14ac:dyDescent="0.3">
      <c r="C18" s="64"/>
      <c r="D18" s="68"/>
      <c r="E18" s="37"/>
      <c r="F18" s="56"/>
      <c r="G18" s="90"/>
      <c r="H18" s="56"/>
      <c r="I18" s="11">
        <v>5.8</v>
      </c>
      <c r="J18" s="11">
        <v>5.8</v>
      </c>
      <c r="K18" s="11">
        <v>5.8</v>
      </c>
      <c r="L18" s="22">
        <v>5.8</v>
      </c>
      <c r="M18" s="45"/>
      <c r="N18" s="40"/>
      <c r="O18" s="54"/>
      <c r="P18" s="54"/>
      <c r="Q18" s="55"/>
      <c r="R18" s="6"/>
      <c r="S18" s="6"/>
    </row>
    <row r="19" spans="3:19" ht="61.5" customHeight="1" x14ac:dyDescent="0.3">
      <c r="C19" s="39" t="s">
        <v>44</v>
      </c>
      <c r="D19" s="88" t="s">
        <v>45</v>
      </c>
      <c r="E19" s="50" t="s">
        <v>24</v>
      </c>
      <c r="F19" s="89" t="s">
        <v>29</v>
      </c>
      <c r="G19" s="51">
        <v>55000</v>
      </c>
      <c r="H19" s="91" t="s">
        <v>30</v>
      </c>
      <c r="I19" s="14">
        <v>22494</v>
      </c>
      <c r="J19" s="15">
        <v>13637</v>
      </c>
      <c r="K19" s="15" t="s">
        <v>18</v>
      </c>
      <c r="L19" s="23" t="s">
        <v>18</v>
      </c>
      <c r="M19" s="113">
        <f t="shared" ref="M19" si="4">IFERROR(J19/J20,"ND")</f>
        <v>1.3636999999999999</v>
      </c>
      <c r="N19" s="114">
        <f>IFERROR((I19+J19)/(G19),"ND")</f>
        <v>0.65692727272727269</v>
      </c>
      <c r="O19" s="29" t="s">
        <v>60</v>
      </c>
      <c r="P19" s="30"/>
      <c r="Q19" s="31"/>
    </row>
    <row r="20" spans="3:19" ht="61.5" customHeight="1" x14ac:dyDescent="0.3">
      <c r="C20" s="39"/>
      <c r="D20" s="88"/>
      <c r="E20" s="50"/>
      <c r="F20" s="89"/>
      <c r="G20" s="51"/>
      <c r="H20" s="91"/>
      <c r="I20" s="14">
        <v>25000</v>
      </c>
      <c r="J20" s="14">
        <v>10000</v>
      </c>
      <c r="K20" s="14">
        <v>5000</v>
      </c>
      <c r="L20" s="24">
        <v>15000</v>
      </c>
      <c r="M20" s="113"/>
      <c r="N20" s="114"/>
      <c r="O20" s="29"/>
      <c r="P20" s="30"/>
      <c r="Q20" s="31"/>
    </row>
    <row r="21" spans="3:19" ht="66" customHeight="1" x14ac:dyDescent="0.3">
      <c r="C21" s="39"/>
      <c r="D21" s="49" t="s">
        <v>46</v>
      </c>
      <c r="E21" s="50" t="s">
        <v>24</v>
      </c>
      <c r="F21" s="89" t="s">
        <v>29</v>
      </c>
      <c r="G21" s="51">
        <v>24</v>
      </c>
      <c r="H21" s="91" t="s">
        <v>30</v>
      </c>
      <c r="I21" s="15">
        <v>1</v>
      </c>
      <c r="J21" s="15">
        <v>5</v>
      </c>
      <c r="K21" s="15" t="s">
        <v>18</v>
      </c>
      <c r="L21" s="23" t="s">
        <v>18</v>
      </c>
      <c r="M21" s="113">
        <f t="shared" ref="M21:M26" si="5">IFERROR(J21/J22,"ND")</f>
        <v>0.83333333333333337</v>
      </c>
      <c r="N21" s="114">
        <f t="shared" ref="N21:N26" si="6">IFERROR((I21+J21)/(G21),"ND")</f>
        <v>0.25</v>
      </c>
      <c r="O21" s="32" t="s">
        <v>59</v>
      </c>
      <c r="P21" s="33"/>
      <c r="Q21" s="34"/>
    </row>
    <row r="22" spans="3:19" ht="66" customHeight="1" x14ac:dyDescent="0.3">
      <c r="C22" s="39"/>
      <c r="D22" s="49"/>
      <c r="E22" s="50"/>
      <c r="F22" s="89"/>
      <c r="G22" s="51"/>
      <c r="H22" s="91"/>
      <c r="I22" s="15">
        <v>6</v>
      </c>
      <c r="J22" s="15">
        <v>6</v>
      </c>
      <c r="K22" s="15">
        <v>6</v>
      </c>
      <c r="L22" s="23">
        <v>6</v>
      </c>
      <c r="M22" s="113"/>
      <c r="N22" s="114"/>
      <c r="O22" s="32"/>
      <c r="P22" s="33"/>
      <c r="Q22" s="34"/>
    </row>
    <row r="23" spans="3:19" ht="61.5" customHeight="1" x14ac:dyDescent="0.3">
      <c r="C23" s="39" t="s">
        <v>31</v>
      </c>
      <c r="D23" s="49" t="s">
        <v>32</v>
      </c>
      <c r="E23" s="50" t="s">
        <v>24</v>
      </c>
      <c r="F23" s="50" t="s">
        <v>29</v>
      </c>
      <c r="G23" s="51">
        <v>93000</v>
      </c>
      <c r="H23" s="91" t="s">
        <v>30</v>
      </c>
      <c r="I23" s="14">
        <v>40253</v>
      </c>
      <c r="J23" s="14">
        <v>37340</v>
      </c>
      <c r="K23" s="14"/>
      <c r="L23" s="24"/>
      <c r="M23" s="113">
        <f t="shared" ref="M23:M26" si="7">IFERROR(J23/J24,"ND")</f>
        <v>2.0744444444444445</v>
      </c>
      <c r="N23" s="114">
        <f t="shared" ref="N23:N26" si="8">IFERROR((I23+J23)/(G23),"ND")</f>
        <v>0.83433333333333337</v>
      </c>
      <c r="O23" s="46" t="s">
        <v>61</v>
      </c>
      <c r="P23" s="47"/>
      <c r="Q23" s="48"/>
    </row>
    <row r="24" spans="3:19" ht="61.5" customHeight="1" x14ac:dyDescent="0.3">
      <c r="C24" s="39"/>
      <c r="D24" s="49"/>
      <c r="E24" s="50"/>
      <c r="F24" s="50"/>
      <c r="G24" s="51"/>
      <c r="H24" s="91"/>
      <c r="I24" s="14">
        <v>40000</v>
      </c>
      <c r="J24" s="14">
        <v>18000</v>
      </c>
      <c r="K24" s="14">
        <v>10000</v>
      </c>
      <c r="L24" s="24">
        <v>25000</v>
      </c>
      <c r="M24" s="113"/>
      <c r="N24" s="114"/>
      <c r="O24" s="46"/>
      <c r="P24" s="47"/>
      <c r="Q24" s="48"/>
    </row>
    <row r="25" spans="3:19" ht="61.5" customHeight="1" x14ac:dyDescent="0.3">
      <c r="C25" s="44" t="s">
        <v>33</v>
      </c>
      <c r="D25" s="36" t="s">
        <v>34</v>
      </c>
      <c r="E25" s="37" t="s">
        <v>24</v>
      </c>
      <c r="F25" s="37" t="s">
        <v>29</v>
      </c>
      <c r="G25" s="38">
        <v>27000</v>
      </c>
      <c r="H25" s="92" t="s">
        <v>30</v>
      </c>
      <c r="I25" s="13">
        <v>12084</v>
      </c>
      <c r="J25" s="13">
        <v>13987</v>
      </c>
      <c r="K25" s="13" t="s">
        <v>18</v>
      </c>
      <c r="L25" s="25" t="s">
        <v>18</v>
      </c>
      <c r="M25" s="113">
        <f t="shared" ref="M25:M26" si="9">IFERROR(J25/J26,"ND")</f>
        <v>2.3311666666666668</v>
      </c>
      <c r="N25" s="114">
        <f t="shared" ref="N25:N26" si="10">IFERROR((I25+J25)/(G25),"ND")</f>
        <v>0.96559259259259256</v>
      </c>
      <c r="O25" s="41" t="s">
        <v>62</v>
      </c>
      <c r="P25" s="42"/>
      <c r="Q25" s="43"/>
    </row>
    <row r="26" spans="3:19" ht="61.5" customHeight="1" x14ac:dyDescent="0.3">
      <c r="C26" s="44"/>
      <c r="D26" s="36"/>
      <c r="E26" s="37"/>
      <c r="F26" s="37"/>
      <c r="G26" s="38"/>
      <c r="H26" s="92"/>
      <c r="I26" s="13">
        <v>12000</v>
      </c>
      <c r="J26" s="13">
        <v>6000</v>
      </c>
      <c r="K26" s="13">
        <v>4000</v>
      </c>
      <c r="L26" s="25">
        <v>12000</v>
      </c>
      <c r="M26" s="113"/>
      <c r="N26" s="114"/>
      <c r="O26" s="41"/>
      <c r="P26" s="42"/>
      <c r="Q26" s="43"/>
    </row>
    <row r="27" spans="3:19" ht="61.5" customHeight="1" x14ac:dyDescent="0.3">
      <c r="C27" s="39" t="s">
        <v>35</v>
      </c>
      <c r="D27" s="49" t="s">
        <v>36</v>
      </c>
      <c r="E27" s="50" t="s">
        <v>37</v>
      </c>
      <c r="F27" s="50" t="s">
        <v>29</v>
      </c>
      <c r="G27" s="51">
        <v>50</v>
      </c>
      <c r="H27" s="91" t="s">
        <v>30</v>
      </c>
      <c r="I27" s="14">
        <v>6</v>
      </c>
      <c r="J27" s="14">
        <v>23</v>
      </c>
      <c r="K27" s="14" t="s">
        <v>18</v>
      </c>
      <c r="L27" s="24" t="s">
        <v>18</v>
      </c>
      <c r="M27" s="113">
        <f t="shared" ref="M27:M44" si="11">IFERROR(J27/J28,"ND")</f>
        <v>1.5333333333333334</v>
      </c>
      <c r="N27" s="114">
        <f t="shared" ref="N27:N44" si="12">IFERROR((I27+J27)/(G27),"ND")</f>
        <v>0.57999999999999996</v>
      </c>
      <c r="O27" s="46" t="s">
        <v>63</v>
      </c>
      <c r="P27" s="47"/>
      <c r="Q27" s="48"/>
    </row>
    <row r="28" spans="3:19" ht="61.5" customHeight="1" x14ac:dyDescent="0.3">
      <c r="C28" s="93"/>
      <c r="D28" s="49"/>
      <c r="E28" s="50"/>
      <c r="F28" s="50"/>
      <c r="G28" s="51"/>
      <c r="H28" s="91"/>
      <c r="I28" s="14">
        <v>15</v>
      </c>
      <c r="J28" s="14">
        <v>15</v>
      </c>
      <c r="K28" s="14">
        <v>10</v>
      </c>
      <c r="L28" s="24">
        <v>10</v>
      </c>
      <c r="M28" s="113"/>
      <c r="N28" s="114"/>
      <c r="O28" s="46"/>
      <c r="P28" s="47"/>
      <c r="Q28" s="48"/>
    </row>
    <row r="29" spans="3:19" ht="81.75" customHeight="1" x14ac:dyDescent="0.3">
      <c r="C29" s="44" t="s">
        <v>38</v>
      </c>
      <c r="D29" s="36" t="s">
        <v>39</v>
      </c>
      <c r="E29" s="37" t="s">
        <v>24</v>
      </c>
      <c r="F29" s="37" t="s">
        <v>29</v>
      </c>
      <c r="G29" s="38">
        <v>120</v>
      </c>
      <c r="H29" s="92" t="s">
        <v>30</v>
      </c>
      <c r="I29" s="13">
        <v>0</v>
      </c>
      <c r="J29" s="13">
        <v>0</v>
      </c>
      <c r="K29" s="13" t="s">
        <v>18</v>
      </c>
      <c r="L29" s="25" t="s">
        <v>18</v>
      </c>
      <c r="M29" s="113">
        <f t="shared" ref="M29:M44" si="13">IFERROR(J29/J30,"ND")</f>
        <v>0</v>
      </c>
      <c r="N29" s="114">
        <f t="shared" ref="N29:N44" si="14">IFERROR((I29+J29)/(G29),"ND")</f>
        <v>0</v>
      </c>
      <c r="O29" s="41" t="s">
        <v>64</v>
      </c>
      <c r="P29" s="42"/>
      <c r="Q29" s="43"/>
    </row>
    <row r="30" spans="3:19" ht="81.75" customHeight="1" x14ac:dyDescent="0.3">
      <c r="C30" s="44"/>
      <c r="D30" s="36"/>
      <c r="E30" s="37"/>
      <c r="F30" s="37"/>
      <c r="G30" s="38"/>
      <c r="H30" s="92"/>
      <c r="I30" s="13">
        <v>30</v>
      </c>
      <c r="J30" s="13">
        <v>30</v>
      </c>
      <c r="K30" s="13">
        <v>30</v>
      </c>
      <c r="L30" s="25">
        <v>30</v>
      </c>
      <c r="M30" s="113"/>
      <c r="N30" s="114"/>
      <c r="O30" s="41"/>
      <c r="P30" s="42"/>
      <c r="Q30" s="43"/>
    </row>
    <row r="31" spans="3:19" ht="61.5" customHeight="1" x14ac:dyDescent="0.3">
      <c r="C31" s="39" t="s">
        <v>40</v>
      </c>
      <c r="D31" s="49" t="s">
        <v>41</v>
      </c>
      <c r="E31" s="50" t="s">
        <v>24</v>
      </c>
      <c r="F31" s="50" t="s">
        <v>29</v>
      </c>
      <c r="G31" s="51">
        <v>36</v>
      </c>
      <c r="H31" s="91" t="s">
        <v>30</v>
      </c>
      <c r="I31" s="14">
        <v>6</v>
      </c>
      <c r="J31" s="14">
        <v>11</v>
      </c>
      <c r="K31" s="14" t="s">
        <v>18</v>
      </c>
      <c r="L31" s="24" t="s">
        <v>18</v>
      </c>
      <c r="M31" s="113">
        <f t="shared" ref="M31:M44" si="15">IFERROR(J31/J32,"ND")</f>
        <v>1.375</v>
      </c>
      <c r="N31" s="114">
        <f t="shared" ref="N31:N44" si="16">IFERROR((I31+J31)/(G31),"ND")</f>
        <v>0.47222222222222221</v>
      </c>
      <c r="O31" s="46" t="s">
        <v>65</v>
      </c>
      <c r="P31" s="47"/>
      <c r="Q31" s="48"/>
    </row>
    <row r="32" spans="3:19" ht="61.5" customHeight="1" x14ac:dyDescent="0.3">
      <c r="C32" s="93"/>
      <c r="D32" s="49"/>
      <c r="E32" s="50"/>
      <c r="F32" s="50"/>
      <c r="G32" s="51"/>
      <c r="H32" s="91"/>
      <c r="I32" s="14">
        <v>8</v>
      </c>
      <c r="J32" s="14">
        <v>8</v>
      </c>
      <c r="K32" s="14">
        <v>12</v>
      </c>
      <c r="L32" s="24">
        <v>8</v>
      </c>
      <c r="M32" s="113"/>
      <c r="N32" s="114"/>
      <c r="O32" s="46"/>
      <c r="P32" s="47"/>
      <c r="Q32" s="48"/>
    </row>
    <row r="33" spans="3:17" ht="61.5" customHeight="1" x14ac:dyDescent="0.3">
      <c r="C33" s="44" t="s">
        <v>42</v>
      </c>
      <c r="D33" s="36" t="s">
        <v>43</v>
      </c>
      <c r="E33" s="37" t="s">
        <v>37</v>
      </c>
      <c r="F33" s="37" t="s">
        <v>29</v>
      </c>
      <c r="G33" s="38">
        <v>30</v>
      </c>
      <c r="H33" s="92" t="s">
        <v>30</v>
      </c>
      <c r="I33" s="13">
        <v>10</v>
      </c>
      <c r="J33" s="13">
        <v>18</v>
      </c>
      <c r="K33" s="13" t="s">
        <v>18</v>
      </c>
      <c r="L33" s="25" t="s">
        <v>18</v>
      </c>
      <c r="M33" s="113">
        <f t="shared" ref="M33:M44" si="17">IFERROR(J33/J34,"ND")</f>
        <v>2.5714285714285716</v>
      </c>
      <c r="N33" s="114">
        <f t="shared" ref="N33:N44" si="18">IFERROR((I33+J33)/(G33),"ND")</f>
        <v>0.93333333333333335</v>
      </c>
      <c r="O33" s="109" t="s">
        <v>66</v>
      </c>
      <c r="P33" s="110"/>
      <c r="Q33" s="111"/>
    </row>
    <row r="34" spans="3:17" ht="61.5" customHeight="1" x14ac:dyDescent="0.3">
      <c r="C34" s="44"/>
      <c r="D34" s="36"/>
      <c r="E34" s="37"/>
      <c r="F34" s="37"/>
      <c r="G34" s="38"/>
      <c r="H34" s="92"/>
      <c r="I34" s="13">
        <v>10</v>
      </c>
      <c r="J34" s="13">
        <v>7</v>
      </c>
      <c r="K34" s="13">
        <v>7</v>
      </c>
      <c r="L34" s="25">
        <v>6</v>
      </c>
      <c r="M34" s="113"/>
      <c r="N34" s="114"/>
      <c r="O34" s="109"/>
      <c r="P34" s="110"/>
      <c r="Q34" s="111"/>
    </row>
    <row r="35" spans="3:17" ht="61.5" customHeight="1" x14ac:dyDescent="0.3">
      <c r="C35" s="94" t="s">
        <v>47</v>
      </c>
      <c r="D35" s="95" t="s">
        <v>52</v>
      </c>
      <c r="E35" s="96" t="s">
        <v>24</v>
      </c>
      <c r="F35" s="96" t="s">
        <v>29</v>
      </c>
      <c r="G35" s="97">
        <v>12</v>
      </c>
      <c r="H35" s="112" t="s">
        <v>30</v>
      </c>
      <c r="I35" s="16">
        <v>0</v>
      </c>
      <c r="J35" s="16">
        <v>2</v>
      </c>
      <c r="K35" s="16" t="s">
        <v>18</v>
      </c>
      <c r="L35" s="26" t="s">
        <v>18</v>
      </c>
      <c r="M35" s="113">
        <f t="shared" ref="M35:M44" si="19">IFERROR(J35/J36,"ND")</f>
        <v>0.5</v>
      </c>
      <c r="N35" s="114">
        <f t="shared" ref="N35:N44" si="20">IFERROR((I35+J35)/(G35),"ND")</f>
        <v>0.16666666666666666</v>
      </c>
      <c r="O35" s="46" t="s">
        <v>67</v>
      </c>
      <c r="P35" s="47"/>
      <c r="Q35" s="48"/>
    </row>
    <row r="36" spans="3:17" ht="61.5" customHeight="1" x14ac:dyDescent="0.3">
      <c r="C36" s="94"/>
      <c r="D36" s="95"/>
      <c r="E36" s="96"/>
      <c r="F36" s="96"/>
      <c r="G36" s="97"/>
      <c r="H36" s="112"/>
      <c r="I36" s="16">
        <v>0</v>
      </c>
      <c r="J36" s="16">
        <v>4</v>
      </c>
      <c r="K36" s="16">
        <v>4</v>
      </c>
      <c r="L36" s="26">
        <v>4</v>
      </c>
      <c r="M36" s="113"/>
      <c r="N36" s="114"/>
      <c r="O36" s="46"/>
      <c r="P36" s="47"/>
      <c r="Q36" s="48"/>
    </row>
    <row r="37" spans="3:17" ht="61.5" customHeight="1" x14ac:dyDescent="0.3">
      <c r="C37" s="35" t="s">
        <v>48</v>
      </c>
      <c r="D37" s="36" t="s">
        <v>53</v>
      </c>
      <c r="E37" s="37" t="s">
        <v>24</v>
      </c>
      <c r="F37" s="37" t="s">
        <v>29</v>
      </c>
      <c r="G37" s="38">
        <v>2</v>
      </c>
      <c r="H37" s="92" t="s">
        <v>30</v>
      </c>
      <c r="I37" s="12">
        <v>0</v>
      </c>
      <c r="J37" s="12">
        <v>0</v>
      </c>
      <c r="K37" s="12" t="s">
        <v>18</v>
      </c>
      <c r="L37" s="27" t="s">
        <v>18</v>
      </c>
      <c r="M37" s="113" t="str">
        <f t="shared" ref="M37:M44" si="21">IFERROR(J37/J38,"ND")</f>
        <v>ND</v>
      </c>
      <c r="N37" s="114">
        <f t="shared" ref="N37:N44" si="22">IFERROR((I37+J37)/(G37),"ND")</f>
        <v>0</v>
      </c>
      <c r="O37" s="103" t="s">
        <v>68</v>
      </c>
      <c r="P37" s="104"/>
      <c r="Q37" s="105"/>
    </row>
    <row r="38" spans="3:17" ht="61.5" customHeight="1" x14ac:dyDescent="0.3">
      <c r="C38" s="35"/>
      <c r="D38" s="36"/>
      <c r="E38" s="37"/>
      <c r="F38" s="37"/>
      <c r="G38" s="38"/>
      <c r="H38" s="92"/>
      <c r="I38" s="13">
        <v>0</v>
      </c>
      <c r="J38" s="13">
        <v>0</v>
      </c>
      <c r="K38" s="13">
        <v>1</v>
      </c>
      <c r="L38" s="25">
        <v>1</v>
      </c>
      <c r="M38" s="113"/>
      <c r="N38" s="114"/>
      <c r="O38" s="103"/>
      <c r="P38" s="104"/>
      <c r="Q38" s="105"/>
    </row>
    <row r="39" spans="3:17" ht="61.5" customHeight="1" x14ac:dyDescent="0.3">
      <c r="C39" s="35" t="s">
        <v>49</v>
      </c>
      <c r="D39" s="36" t="s">
        <v>54</v>
      </c>
      <c r="E39" s="37" t="s">
        <v>24</v>
      </c>
      <c r="F39" s="37" t="s">
        <v>29</v>
      </c>
      <c r="G39" s="38">
        <v>100</v>
      </c>
      <c r="H39" s="92" t="s">
        <v>30</v>
      </c>
      <c r="I39" s="12">
        <v>0</v>
      </c>
      <c r="J39" s="12">
        <v>0</v>
      </c>
      <c r="K39" s="12" t="s">
        <v>18</v>
      </c>
      <c r="L39" s="27" t="s">
        <v>18</v>
      </c>
      <c r="M39" s="113" t="str">
        <f t="shared" ref="M39:M44" si="23">IFERROR(J39/J40,"ND")</f>
        <v>ND</v>
      </c>
      <c r="N39" s="114">
        <f t="shared" ref="N39:N44" si="24">IFERROR((I39+J39)/(G39),"ND")</f>
        <v>0</v>
      </c>
      <c r="O39" s="103" t="s">
        <v>69</v>
      </c>
      <c r="P39" s="104"/>
      <c r="Q39" s="105"/>
    </row>
    <row r="40" spans="3:17" ht="61.5" customHeight="1" x14ac:dyDescent="0.3">
      <c r="C40" s="35"/>
      <c r="D40" s="36"/>
      <c r="E40" s="37"/>
      <c r="F40" s="37"/>
      <c r="G40" s="38"/>
      <c r="H40" s="92"/>
      <c r="I40" s="13">
        <v>0</v>
      </c>
      <c r="J40" s="13">
        <v>0</v>
      </c>
      <c r="K40" s="13">
        <v>0</v>
      </c>
      <c r="L40" s="25">
        <v>100</v>
      </c>
      <c r="M40" s="113"/>
      <c r="N40" s="114"/>
      <c r="O40" s="103"/>
      <c r="P40" s="104"/>
      <c r="Q40" s="105"/>
    </row>
    <row r="41" spans="3:17" ht="61.5" customHeight="1" x14ac:dyDescent="0.3">
      <c r="C41" s="35" t="s">
        <v>50</v>
      </c>
      <c r="D41" s="36" t="s">
        <v>55</v>
      </c>
      <c r="E41" s="37" t="s">
        <v>24</v>
      </c>
      <c r="F41" s="37" t="s">
        <v>29</v>
      </c>
      <c r="G41" s="38">
        <v>0</v>
      </c>
      <c r="H41" s="92" t="s">
        <v>30</v>
      </c>
      <c r="I41" s="12">
        <v>0</v>
      </c>
      <c r="J41" s="12">
        <v>0</v>
      </c>
      <c r="K41" s="12" t="s">
        <v>18</v>
      </c>
      <c r="L41" s="27" t="s">
        <v>18</v>
      </c>
      <c r="M41" s="113" t="str">
        <f t="shared" ref="M41:M44" si="25">IFERROR(J41/J42,"ND")</f>
        <v>ND</v>
      </c>
      <c r="N41" s="114" t="str">
        <f t="shared" ref="N41:N44" si="26">IFERROR((I41+J41)/(G41),"ND")</f>
        <v>ND</v>
      </c>
      <c r="O41" s="103" t="s">
        <v>70</v>
      </c>
      <c r="P41" s="104"/>
      <c r="Q41" s="105"/>
    </row>
    <row r="42" spans="3:17" ht="61.5" customHeight="1" x14ac:dyDescent="0.3">
      <c r="C42" s="35"/>
      <c r="D42" s="36"/>
      <c r="E42" s="37"/>
      <c r="F42" s="37"/>
      <c r="G42" s="38"/>
      <c r="H42" s="92"/>
      <c r="I42" s="13">
        <v>0</v>
      </c>
      <c r="J42" s="13">
        <v>0</v>
      </c>
      <c r="K42" s="13">
        <v>0</v>
      </c>
      <c r="L42" s="25">
        <v>0</v>
      </c>
      <c r="M42" s="113"/>
      <c r="N42" s="114"/>
      <c r="O42" s="103"/>
      <c r="P42" s="104"/>
      <c r="Q42" s="105"/>
    </row>
    <row r="43" spans="3:17" ht="73.2" customHeight="1" x14ac:dyDescent="0.3">
      <c r="C43" s="35" t="s">
        <v>51</v>
      </c>
      <c r="D43" s="36" t="s">
        <v>56</v>
      </c>
      <c r="E43" s="37" t="s">
        <v>24</v>
      </c>
      <c r="F43" s="37" t="s">
        <v>29</v>
      </c>
      <c r="G43" s="38">
        <v>6</v>
      </c>
      <c r="H43" s="92" t="s">
        <v>30</v>
      </c>
      <c r="I43" s="12">
        <v>0</v>
      </c>
      <c r="J43" s="12">
        <v>2</v>
      </c>
      <c r="K43" s="12" t="s">
        <v>18</v>
      </c>
      <c r="L43" s="27" t="s">
        <v>18</v>
      </c>
      <c r="M43" s="113">
        <f t="shared" ref="M43:M44" si="27">IFERROR(J43/J44,"ND")</f>
        <v>0.66666666666666663</v>
      </c>
      <c r="N43" s="114">
        <f t="shared" ref="N43:N44" si="28">IFERROR((I43+J43)/(G43),"ND")</f>
        <v>0.33333333333333331</v>
      </c>
      <c r="O43" s="103" t="s">
        <v>71</v>
      </c>
      <c r="P43" s="104"/>
      <c r="Q43" s="105"/>
    </row>
    <row r="44" spans="3:17" ht="73.2" customHeight="1" thickBot="1" x14ac:dyDescent="0.35">
      <c r="C44" s="98"/>
      <c r="D44" s="99"/>
      <c r="E44" s="100"/>
      <c r="F44" s="100"/>
      <c r="G44" s="101"/>
      <c r="H44" s="102"/>
      <c r="I44" s="17">
        <v>0</v>
      </c>
      <c r="J44" s="17">
        <v>3</v>
      </c>
      <c r="K44" s="17">
        <v>2</v>
      </c>
      <c r="L44" s="28">
        <v>1</v>
      </c>
      <c r="M44" s="115"/>
      <c r="N44" s="116"/>
      <c r="O44" s="106"/>
      <c r="P44" s="107"/>
      <c r="Q44" s="108"/>
    </row>
    <row r="45" spans="3:17" ht="15.75" customHeight="1" x14ac:dyDescent="0.3">
      <c r="I45" s="8"/>
    </row>
    <row r="46" spans="3:17" x14ac:dyDescent="0.3">
      <c r="I46" s="8"/>
    </row>
    <row r="47" spans="3:17" ht="15.75" customHeight="1" x14ac:dyDescent="0.3">
      <c r="I47" s="8"/>
    </row>
    <row r="48" spans="3:17" x14ac:dyDescent="0.3">
      <c r="I48" s="8"/>
    </row>
    <row r="49" spans="9:9" x14ac:dyDescent="0.3">
      <c r="I49" s="8"/>
    </row>
  </sheetData>
  <mergeCells count="156">
    <mergeCell ref="H41:H42"/>
    <mergeCell ref="M41:M42"/>
    <mergeCell ref="N41:N42"/>
    <mergeCell ref="O41:Q42"/>
    <mergeCell ref="H33:H34"/>
    <mergeCell ref="M35:M36"/>
    <mergeCell ref="N35:N36"/>
    <mergeCell ref="O37:Q38"/>
    <mergeCell ref="M33:M34"/>
    <mergeCell ref="N33:N34"/>
    <mergeCell ref="O33:Q34"/>
    <mergeCell ref="H37:H38"/>
    <mergeCell ref="M37:M38"/>
    <mergeCell ref="H35:H36"/>
    <mergeCell ref="O35:Q36"/>
    <mergeCell ref="H39:H40"/>
    <mergeCell ref="M39:M40"/>
    <mergeCell ref="N39:N40"/>
    <mergeCell ref="O39:Q40"/>
    <mergeCell ref="N37:N38"/>
    <mergeCell ref="C43:C44"/>
    <mergeCell ref="D43:D44"/>
    <mergeCell ref="E43:E44"/>
    <mergeCell ref="F43:F44"/>
    <mergeCell ref="G43:G44"/>
    <mergeCell ref="H43:H44"/>
    <mergeCell ref="M43:M44"/>
    <mergeCell ref="N43:N44"/>
    <mergeCell ref="O43:Q44"/>
    <mergeCell ref="C33:C34"/>
    <mergeCell ref="C27:C28"/>
    <mergeCell ref="D27:D28"/>
    <mergeCell ref="E27:E28"/>
    <mergeCell ref="C41:C42"/>
    <mergeCell ref="D41:D42"/>
    <mergeCell ref="E41:E42"/>
    <mergeCell ref="F41:F42"/>
    <mergeCell ref="G41:G42"/>
    <mergeCell ref="C39:C40"/>
    <mergeCell ref="D39:D40"/>
    <mergeCell ref="E39:E40"/>
    <mergeCell ref="F39:F40"/>
    <mergeCell ref="G39:G40"/>
    <mergeCell ref="C35:C36"/>
    <mergeCell ref="D35:D36"/>
    <mergeCell ref="E35:E36"/>
    <mergeCell ref="F35:F36"/>
    <mergeCell ref="G35:G36"/>
    <mergeCell ref="G27:G28"/>
    <mergeCell ref="D33:D34"/>
    <mergeCell ref="E33:E34"/>
    <mergeCell ref="F33:F34"/>
    <mergeCell ref="G33:G34"/>
    <mergeCell ref="C31:C32"/>
    <mergeCell ref="D31:D32"/>
    <mergeCell ref="E31:E32"/>
    <mergeCell ref="F31:F32"/>
    <mergeCell ref="G31:G32"/>
    <mergeCell ref="N27:N28"/>
    <mergeCell ref="O27:Q28"/>
    <mergeCell ref="M29:M30"/>
    <mergeCell ref="N29:N30"/>
    <mergeCell ref="O29:Q30"/>
    <mergeCell ref="H31:H32"/>
    <mergeCell ref="M31:M32"/>
    <mergeCell ref="N31:N32"/>
    <mergeCell ref="O31:Q32"/>
    <mergeCell ref="H27:H28"/>
    <mergeCell ref="M27:M28"/>
    <mergeCell ref="M25:M26"/>
    <mergeCell ref="H23:H24"/>
    <mergeCell ref="H25:H26"/>
    <mergeCell ref="G29:G30"/>
    <mergeCell ref="H29:H30"/>
    <mergeCell ref="C29:C30"/>
    <mergeCell ref="D29:D30"/>
    <mergeCell ref="E29:E30"/>
    <mergeCell ref="F29:F30"/>
    <mergeCell ref="D19:D20"/>
    <mergeCell ref="D21:D22"/>
    <mergeCell ref="E19:E20"/>
    <mergeCell ref="E21:E22"/>
    <mergeCell ref="F19:F20"/>
    <mergeCell ref="F21:F22"/>
    <mergeCell ref="M15:M16"/>
    <mergeCell ref="N15:N16"/>
    <mergeCell ref="D15:D16"/>
    <mergeCell ref="E15:E16"/>
    <mergeCell ref="E17:E18"/>
    <mergeCell ref="F17:F18"/>
    <mergeCell ref="G17:G18"/>
    <mergeCell ref="D17:D18"/>
    <mergeCell ref="H19:H20"/>
    <mergeCell ref="H21:H22"/>
    <mergeCell ref="G19:G20"/>
    <mergeCell ref="G21:G22"/>
    <mergeCell ref="M19:M20"/>
    <mergeCell ref="M21:M22"/>
    <mergeCell ref="N19:N20"/>
    <mergeCell ref="N21:N22"/>
    <mergeCell ref="C10:C12"/>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O15:Q16"/>
    <mergeCell ref="F15:F16"/>
    <mergeCell ref="G15:G16"/>
    <mergeCell ref="H15:H16"/>
    <mergeCell ref="G13:G14"/>
    <mergeCell ref="N13:N14"/>
    <mergeCell ref="O13:Q14"/>
    <mergeCell ref="C13:C18"/>
    <mergeCell ref="H17:H18"/>
    <mergeCell ref="M17:M18"/>
    <mergeCell ref="N17:N18"/>
    <mergeCell ref="E13:E14"/>
    <mergeCell ref="F13:F14"/>
    <mergeCell ref="D13:D14"/>
    <mergeCell ref="O17:Q18"/>
    <mergeCell ref="H13:H14"/>
    <mergeCell ref="M13:M14"/>
    <mergeCell ref="O19:Q20"/>
    <mergeCell ref="O21:Q22"/>
    <mergeCell ref="C37:C38"/>
    <mergeCell ref="D37:D38"/>
    <mergeCell ref="E37:E38"/>
    <mergeCell ref="F37:F38"/>
    <mergeCell ref="G37:G38"/>
    <mergeCell ref="C19:C22"/>
    <mergeCell ref="N25:N26"/>
    <mergeCell ref="O25:Q26"/>
    <mergeCell ref="N23:N24"/>
    <mergeCell ref="C23:C24"/>
    <mergeCell ref="C25:C26"/>
    <mergeCell ref="M23:M24"/>
    <mergeCell ref="O23:Q24"/>
    <mergeCell ref="D25:D26"/>
    <mergeCell ref="E25:E26"/>
    <mergeCell ref="F25:F26"/>
    <mergeCell ref="G25:G26"/>
    <mergeCell ref="D23:D24"/>
    <mergeCell ref="E23:E24"/>
    <mergeCell ref="F23:F24"/>
    <mergeCell ref="G23:G24"/>
    <mergeCell ref="F27:F28"/>
  </mergeCells>
  <conditionalFormatting sqref="M13:N18">
    <cfRule type="cellIs" dxfId="10" priority="27" operator="greaterThan">
      <formula>1.2</formula>
    </cfRule>
  </conditionalFormatting>
  <conditionalFormatting sqref="M13:N18">
    <cfRule type="cellIs" dxfId="8" priority="24" operator="between">
      <formula>0.7</formula>
      <formula>1.2</formula>
    </cfRule>
  </conditionalFormatting>
  <conditionalFormatting sqref="M13:N18">
    <cfRule type="containsText" dxfId="7" priority="5" operator="containsText" text="ND">
      <formula>NOT(ISERROR(SEARCH("ND",M13)))</formula>
    </cfRule>
    <cfRule type="cellIs" dxfId="6" priority="7" operator="between">
      <formula>0.5</formula>
      <formula>0.7</formula>
    </cfRule>
    <cfRule type="cellIs" dxfId="5" priority="8" operator="lessThan">
      <formula>0.5</formula>
    </cfRule>
  </conditionalFormatting>
  <conditionalFormatting sqref="M19:N44">
    <cfRule type="containsText" dxfId="3" priority="1" operator="containsText" text="ND">
      <formula>NOT(ISERROR(SEARCH("ND",M19)))</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ageMargins left="0.25" right="0.25" top="0.75" bottom="0.75" header="0.3" footer="0.3"/>
  <pageSetup paperSize="5" scale="53" fitToHeight="0" orientation="landscape" r:id="rId1"/>
  <rowBreaks count="1" manualBreakCount="1">
    <brk id="22"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2Tr23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DPM</dc:creator>
  <cp:keywords/>
  <dc:description/>
  <cp:lastModifiedBy>Alma</cp:lastModifiedBy>
  <cp:revision/>
  <dcterms:created xsi:type="dcterms:W3CDTF">2020-03-29T23:09:10Z</dcterms:created>
  <dcterms:modified xsi:type="dcterms:W3CDTF">2023-07-06T15:34:16Z</dcterms:modified>
  <cp:category/>
  <cp:contentStatus/>
</cp:coreProperties>
</file>