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ssica Silveyra\Desktop\Reportes trimestrales 2023\4to trimestre\4.21 IMCA\"/>
    </mc:Choice>
  </mc:AlternateContent>
  <bookViews>
    <workbookView xWindow="0" yWindow="0" windowWidth="23040" windowHeight="7632" tabRatio="458"/>
  </bookViews>
  <sheets>
    <sheet name="CEDULA EJE4 T2" sheetId="2" r:id="rId1"/>
  </sheets>
  <definedNames>
    <definedName name="_xlnm.Print_Area" localSheetId="0">'CEDULA EJE4 T2'!$C$3:$Q$44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13" i="2" l="1"/>
  <c r="N27" i="2" l="1"/>
  <c r="N25" i="2"/>
  <c r="N23" i="2"/>
  <c r="N21" i="2"/>
  <c r="N19" i="2"/>
  <c r="N17" i="2"/>
  <c r="N15" i="2"/>
  <c r="N31" i="2"/>
  <c r="N33" i="2"/>
  <c r="M33" i="2"/>
  <c r="M31" i="2"/>
  <c r="M29" i="2"/>
  <c r="M27" i="2"/>
  <c r="M25" i="2"/>
  <c r="M23" i="2"/>
  <c r="M21" i="2"/>
  <c r="M19" i="2"/>
  <c r="M17" i="2"/>
  <c r="M15" i="2"/>
  <c r="N29" i="2" l="1"/>
  <c r="M13" i="2" l="1"/>
  <c r="G33" i="2" l="1"/>
  <c r="G31" i="2"/>
  <c r="G29" i="2"/>
  <c r="G27" i="2"/>
  <c r="G25" i="2"/>
  <c r="G23" i="2"/>
  <c r="G21" i="2"/>
  <c r="G19" i="2"/>
  <c r="G17" i="2"/>
  <c r="G15" i="2"/>
</calcChain>
</file>

<file path=xl/sharedStrings.xml><?xml version="1.0" encoding="utf-8"?>
<sst xmlns="http://schemas.openxmlformats.org/spreadsheetml/2006/main" count="88" uniqueCount="64">
  <si>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</si>
  <si>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</si>
  <si>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</si>
  <si>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</si>
  <si>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</si>
  <si>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</si>
  <si>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</si>
  <si>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</si>
  <si>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</si>
  <si>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</si>
  <si>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</si>
  <si>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</si>
  <si>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</si>
  <si>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</si>
  <si>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</si>
  <si>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ANUAL</t>
  </si>
  <si>
    <t>Descendente</t>
  </si>
  <si>
    <t>Anual</t>
  </si>
  <si>
    <t>NO</t>
  </si>
  <si>
    <t>Descendente
Regular</t>
  </si>
  <si>
    <t xml:space="preserve">PROGRAMA PRESUPUESTARIO ANUAL: </t>
  </si>
  <si>
    <t>SENTIDO DEL INDICADOR
(ascendente, descendente, regular o nominal)</t>
  </si>
  <si>
    <r>
      <rPr>
        <b/>
        <sz val="11"/>
        <color theme="1"/>
        <rFont val="Calibri"/>
        <family val="2"/>
        <scheme val="minor"/>
      </rPr>
      <t>PPPIVCENVIPE:</t>
    </r>
    <r>
      <rPr>
        <sz val="11"/>
        <color theme="1"/>
        <rFont val="Calibri"/>
        <family val="2"/>
        <scheme val="minor"/>
      </rPr>
      <t xml:space="preserve"> Porcentaje de población de 18 años y más que percibe inseguro vivir en Cancún.
</t>
    </r>
    <r>
      <rPr>
        <b/>
        <sz val="11"/>
        <color theme="1"/>
        <rFont val="Calibri"/>
        <family val="2"/>
        <scheme val="minor"/>
      </rPr>
      <t xml:space="preserve">ENVIPE: </t>
    </r>
    <r>
      <rPr>
        <sz val="11"/>
        <color theme="1"/>
        <rFont val="Calibri"/>
        <family val="2"/>
        <scheme val="minor"/>
      </rPr>
      <t>Encuesta Nacional de Seguridad Pública Urbana. Periodicidad Anual.</t>
    </r>
  </si>
  <si>
    <t>TRIMESTRAL</t>
  </si>
  <si>
    <r>
      <t xml:space="preserve">F. 4.21.1: </t>
    </r>
    <r>
      <rPr>
        <sz val="11"/>
        <color theme="1"/>
        <rFont val="Calibri"/>
        <family val="2"/>
        <scheme val="minor"/>
      </rPr>
      <t xml:space="preserve">Contribuir en la promoción de  acciones que combatan las causas que generan las violencias y la delincuencia contribuyendo a la paz y la justica </t>
    </r>
    <r>
      <rPr>
        <b/>
        <sz val="11"/>
        <color theme="1"/>
        <rFont val="Calibri"/>
        <family val="2"/>
        <scheme val="minor"/>
      </rPr>
      <t>mediante</t>
    </r>
    <r>
      <rPr>
        <sz val="11"/>
        <color theme="1"/>
        <rFont val="Calibri"/>
        <family val="2"/>
        <scheme val="minor"/>
      </rPr>
      <t xml:space="preserve"> el conocimiento respecto a las causas, efectos y prevención  de las adicciones.</t>
    </r>
  </si>
  <si>
    <t>Ascendente
Regular</t>
  </si>
  <si>
    <t>Trimestral</t>
  </si>
  <si>
    <t>SI</t>
  </si>
  <si>
    <r>
      <t xml:space="preserve">C. 4.21.1.1.1 </t>
    </r>
    <r>
      <rPr>
        <sz val="11"/>
        <color theme="1"/>
        <rFont val="Calibri"/>
        <family val="2"/>
        <scheme val="minor"/>
      </rPr>
      <t>Acciones encaminadas a incrementar el conocimiento social y la sensibilización sobre las causas, efectos y prevención de las adicciones realizadas.</t>
    </r>
  </si>
  <si>
    <r>
      <t xml:space="preserve">A. 4.21.1.1.1.1 </t>
    </r>
    <r>
      <rPr>
        <sz val="11"/>
        <color theme="1"/>
        <rFont val="Calibri"/>
        <family val="2"/>
        <scheme val="minor"/>
      </rPr>
      <t>Difusión de la Campaña digital sobre las causas, efectos y prevención de las adicciones.</t>
    </r>
  </si>
  <si>
    <r>
      <t xml:space="preserve">A. 4.21.1.1.1.2 </t>
    </r>
    <r>
      <rPr>
        <sz val="11"/>
        <color theme="1"/>
        <rFont val="Calibri"/>
        <family val="2"/>
        <scheme val="minor"/>
      </rPr>
      <t>Fortalecimiento de la cultura de prevención de las adicciones.</t>
    </r>
  </si>
  <si>
    <r>
      <t xml:space="preserve">A. 4.21.1.1.1.3 </t>
    </r>
    <r>
      <rPr>
        <sz val="11"/>
        <color theme="1"/>
        <rFont val="Calibri"/>
        <family val="2"/>
        <scheme val="minor"/>
      </rPr>
      <t>Otorgamiento de certificados a instituciones educativas por cumplir con los lineamientos de prevención y detección de adicciones establecidas por el IMCA.</t>
    </r>
  </si>
  <si>
    <r>
      <t xml:space="preserve">A. 4.21.1.1.1.4 </t>
    </r>
    <r>
      <rPr>
        <sz val="11"/>
        <color theme="1"/>
        <rFont val="Calibri"/>
        <family val="2"/>
        <scheme val="minor"/>
      </rPr>
      <t>Otorgamiento de Becas a personas principalmente con adicciones en situación vulnerable.</t>
    </r>
  </si>
  <si>
    <r>
      <t xml:space="preserve">C. 4.21.1.1.2 </t>
    </r>
    <r>
      <rPr>
        <sz val="11"/>
        <color theme="1"/>
        <rFont val="Calibri"/>
        <family val="2"/>
        <scheme val="minor"/>
      </rPr>
      <t>Atención dirigida y otorgada a la población sobre las adicciones.</t>
    </r>
  </si>
  <si>
    <r>
      <t xml:space="preserve">A. 4.21.1.1.2.1  </t>
    </r>
    <r>
      <rPr>
        <sz val="11"/>
        <color theme="1"/>
        <rFont val="Calibri"/>
        <family val="2"/>
        <scheme val="minor"/>
      </rPr>
      <t>Impresión diagnóstica a los usuarios para la detección de adicciones.</t>
    </r>
  </si>
  <si>
    <r>
      <t xml:space="preserve">A. 4.21.1.1.2.2 </t>
    </r>
    <r>
      <rPr>
        <sz val="11"/>
        <color theme="1"/>
        <rFont val="Calibri"/>
        <family val="2"/>
        <scheme val="minor"/>
      </rPr>
      <t>Canalización de las personas con adicciones a las instituciones o agrupaciones correspondientes.</t>
    </r>
  </si>
  <si>
    <r>
      <t xml:space="preserve">A. 4.21.1.1.2.3 </t>
    </r>
    <r>
      <rPr>
        <sz val="11"/>
        <color theme="1"/>
        <rFont val="Calibri"/>
        <family val="2"/>
        <scheme val="minor"/>
      </rPr>
      <t xml:space="preserve">Seguimiento a los usuarios en su programa de rehabilitación y reinserción social. </t>
    </r>
  </si>
  <si>
    <r>
      <rPr>
        <b/>
        <sz val="11"/>
        <color theme="1"/>
        <rFont val="Calibri"/>
        <family val="2"/>
        <scheme val="minor"/>
      </rPr>
      <t>PPSA:</t>
    </r>
    <r>
      <rPr>
        <sz val="11"/>
        <color theme="1"/>
        <rFont val="Calibri"/>
        <family val="2"/>
        <scheme val="minor"/>
      </rPr>
      <t xml:space="preserve"> Porcentaje de personas sensibilizadas con las  actividades del IMCA.</t>
    </r>
  </si>
  <si>
    <r>
      <rPr>
        <b/>
        <sz val="11"/>
        <color theme="1"/>
        <rFont val="Calibri"/>
        <family val="2"/>
        <scheme val="minor"/>
      </rPr>
      <t>PIRS:</t>
    </r>
    <r>
      <rPr>
        <sz val="11"/>
        <color theme="1"/>
        <rFont val="Calibri"/>
        <family val="2"/>
        <scheme val="minor"/>
      </rPr>
      <t xml:space="preserve"> Porcentaje de impactos de la campaña en redes sociales.</t>
    </r>
  </si>
  <si>
    <r>
      <rPr>
        <b/>
        <sz val="11"/>
        <color theme="1"/>
        <rFont val="Calibri"/>
        <family val="2"/>
        <scheme val="minor"/>
      </rPr>
      <t>PAPA:</t>
    </r>
    <r>
      <rPr>
        <sz val="11"/>
        <color theme="1"/>
        <rFont val="Calibri"/>
        <family val="2"/>
        <scheme val="minor"/>
      </rPr>
      <t xml:space="preserve"> Porcentaje de acciones para el fomento de la  cultura de prevención de adicciones.</t>
    </r>
  </si>
  <si>
    <r>
      <rPr>
        <b/>
        <sz val="11"/>
        <color theme="1"/>
        <rFont val="Calibri"/>
        <family val="2"/>
        <scheme val="minor"/>
      </rPr>
      <t>PEC:</t>
    </r>
    <r>
      <rPr>
        <sz val="11"/>
        <color theme="1"/>
        <rFont val="Calibri"/>
        <family val="2"/>
        <scheme val="minor"/>
      </rPr>
      <t xml:space="preserve"> Porcentaje de escuelas certificadas como #YoNoSoyCómplice.</t>
    </r>
  </si>
  <si>
    <r>
      <rPr>
        <b/>
        <sz val="11"/>
        <color theme="1"/>
        <rFont val="Calibri"/>
        <family val="2"/>
        <scheme val="minor"/>
      </rPr>
      <t>PBO:</t>
    </r>
    <r>
      <rPr>
        <sz val="11"/>
        <color theme="1"/>
        <rFont val="Calibri"/>
        <family val="2"/>
        <scheme val="minor"/>
      </rPr>
      <t xml:space="preserve"> Porcentaje de becas otorgadas</t>
    </r>
  </si>
  <si>
    <r>
      <rPr>
        <b/>
        <sz val="11"/>
        <color theme="1"/>
        <rFont val="Calibri"/>
        <family val="2"/>
        <scheme val="minor"/>
      </rPr>
      <t>PPA:</t>
    </r>
    <r>
      <rPr>
        <sz val="11"/>
        <color theme="1"/>
        <rFont val="Calibri"/>
        <family val="2"/>
        <scheme val="minor"/>
      </rPr>
      <t xml:space="preserve"> Porcentaje de personas atendidas con adicciones.</t>
    </r>
  </si>
  <si>
    <r>
      <rPr>
        <b/>
        <sz val="11"/>
        <color theme="1"/>
        <rFont val="Calibri"/>
        <family val="2"/>
        <scheme val="minor"/>
      </rPr>
      <t>PPAID:</t>
    </r>
    <r>
      <rPr>
        <sz val="11"/>
        <color theme="1"/>
        <rFont val="Calibri"/>
        <family val="2"/>
        <scheme val="minor"/>
      </rPr>
      <t xml:space="preserve"> Porcentaje de personas atendidas de primer contacto que reciben impresiones diagnósticas.</t>
    </r>
  </si>
  <si>
    <r>
      <rPr>
        <b/>
        <sz val="11"/>
        <color theme="1"/>
        <rFont val="Calibri"/>
        <family val="2"/>
        <scheme val="minor"/>
      </rPr>
      <t>PPAC:</t>
    </r>
    <r>
      <rPr>
        <sz val="11"/>
        <color theme="1"/>
        <rFont val="Calibri"/>
        <family val="2"/>
        <scheme val="minor"/>
      </rPr>
      <t xml:space="preserve"> Porcentaje de Personas con adicciones canalizadas.</t>
    </r>
  </si>
  <si>
    <r>
      <rPr>
        <b/>
        <sz val="11"/>
        <color theme="1"/>
        <rFont val="Calibri"/>
        <family val="2"/>
        <scheme val="minor"/>
      </rPr>
      <t>PUCS:</t>
    </r>
    <r>
      <rPr>
        <sz val="11"/>
        <color theme="1"/>
        <rFont val="Calibri"/>
        <family val="2"/>
        <scheme val="minor"/>
      </rPr>
      <t xml:space="preserve"> Porcentaje de usuarios canalizados con seguimiento.</t>
    </r>
  </si>
  <si>
    <t>Ascendente 
Regular</t>
  </si>
  <si>
    <t xml:space="preserve">Ascendente
Nominal </t>
  </si>
  <si>
    <t>Semestral</t>
  </si>
  <si>
    <t>E-PPA 4.21 PROGRAMA DE PREVENCIÓN Y ATENCIÓN DE LAS ADICCIONES</t>
  </si>
  <si>
    <t>PERÍODO QUE SE INFORMA: DEL 1 DE ENERO AL 31 DE DICIEMBRE DE 2023</t>
  </si>
  <si>
    <r>
      <rPr>
        <b/>
        <sz val="11"/>
        <color theme="1"/>
        <rFont val="Calibri"/>
        <family val="2"/>
        <scheme val="minor"/>
      </rPr>
      <t xml:space="preserve">Meta Trimestral: </t>
    </r>
    <r>
      <rPr>
        <sz val="11"/>
        <color theme="1"/>
        <rFont val="Calibri"/>
        <family val="2"/>
        <scheme val="minor"/>
      </rPr>
      <t>Este indicador tiene como meta anual 10 certificaciones. En este trimestre se reportaron 2 certificaciones de 4 programadas. El porcentaje alcanzado del 50.00% se debe principalmente que los lineamientos para la entrega de los certificados #YoNoSoyCómplice se modificaron, con la finalidad que las escuelas puedan ser certificadas de forma mas accesible.</t>
    </r>
    <r>
      <rPr>
        <b/>
        <sz val="11"/>
        <color theme="1"/>
        <rFont val="Calibri"/>
        <family val="2"/>
        <scheme val="minor"/>
      </rPr>
      <t xml:space="preserve">
Meta Anual: </t>
    </r>
    <r>
      <rPr>
        <sz val="11"/>
        <color theme="1"/>
        <rFont val="Calibri"/>
        <family val="2"/>
        <scheme val="minor"/>
      </rPr>
      <t>El porcentaje de avance con relación a la meta anual es de 110.00%, en virtud que los lineamientos de las certificaciones se modificaron esto genero mayor accesibilidad para que las escuelas pudieran obtener un certificado de participación, dicha modificación se realizó durante el tercer trimestre logrando obtener un buen resultado.</t>
    </r>
  </si>
  <si>
    <r>
      <rPr>
        <b/>
        <sz val="11"/>
        <color theme="1"/>
        <rFont val="Calibri"/>
        <family val="2"/>
        <scheme val="minor"/>
      </rPr>
      <t xml:space="preserve">Meta trimestral:  </t>
    </r>
    <r>
      <rPr>
        <sz val="11"/>
        <color theme="1"/>
        <rFont val="Calibri"/>
        <family val="2"/>
        <scheme val="minor"/>
      </rPr>
      <t>Este indicador tiene como meta anual  263,690 impactos, acciones, becas que son generadas principalmente de los impactos en las redes sociales, así como acciones que contribuyen para alcanzar la meta, certificados #YoNoSoyCómplice y becas a personas en situación de calle. En el trimestre se realizaron  27,128 impactos a través de las redes sociales así como las diversas acciones, becas y certificaciones realizadas por el Instituto. El porcentaje alcanzado de 41.15% principalmente se deriva a la baja  movilidad de las redes sociales ya que se priorizaron las pláticas impartidas por el instituto, las acciones y las certificación de las escuelas donde participa el instituto.</t>
    </r>
    <r>
      <rPr>
        <b/>
        <sz val="11"/>
        <color theme="1"/>
        <rFont val="Calibri"/>
        <family val="2"/>
        <scheme val="minor"/>
      </rPr>
      <t xml:space="preserve">
Meta Anual: </t>
    </r>
    <r>
      <rPr>
        <sz val="11"/>
        <color theme="1"/>
        <rFont val="Calibri"/>
        <family val="2"/>
        <scheme val="minor"/>
      </rPr>
      <t>El porcentaje de avance con relación a la meta anual es de  45.00%, el alcance se debe principalmente a los bajos impactos de las redes sociales, ya que en las acciones y las certificaciones de las escuelas y las becas a personas en situación de calle,  excedieron el porcentaje trimestral programado.</t>
    </r>
  </si>
  <si>
    <r>
      <rPr>
        <b/>
        <sz val="11"/>
        <color theme="1"/>
        <rFont val="Calibri"/>
        <family val="2"/>
        <scheme val="minor"/>
      </rPr>
      <t xml:space="preserve">Meta Trimestral: </t>
    </r>
    <r>
      <rPr>
        <sz val="11"/>
        <color theme="1"/>
        <rFont val="Calibri"/>
        <family val="2"/>
        <scheme val="minor"/>
      </rPr>
      <t xml:space="preserve">Este indicador tiene como meta anual 110 acciones a realizar. En este trimestre se realizaron 56 acciones de las 28 programadas. El porcentaje alcanzado del 200.00% se debe principalmente que las escuelas han tenido muy buena aceptación de la plática que se imparte, así como también se ha generado muy buena participación por las instituciones educativas en los talleres que se imparten (La codependencia como origen de la violencia de género), así como también el instituto participa activamente en las actividades que se realiza en la estrategia integral "Todos por la Paz", y la participación con los módulos de atención en diversos eventos.
</t>
    </r>
    <r>
      <rPr>
        <b/>
        <sz val="11"/>
        <color theme="1"/>
        <rFont val="Calibri"/>
        <family val="2"/>
        <scheme val="minor"/>
      </rPr>
      <t xml:space="preserve">Meta Anual: </t>
    </r>
    <r>
      <rPr>
        <sz val="11"/>
        <color theme="1"/>
        <rFont val="Calibri"/>
        <family val="2"/>
        <scheme val="minor"/>
      </rPr>
      <t>El porcentaje de avance con relación a la meta anual es de 246.36%, toda vez que el instituto participo activamente impartido pláticas, impartiendo talleres y participo con módulos de atención en diversos eventos.</t>
    </r>
  </si>
  <si>
    <r>
      <rPr>
        <b/>
        <sz val="11"/>
        <color theme="1"/>
        <rFont val="Calibri"/>
        <family val="2"/>
        <scheme val="minor"/>
      </rPr>
      <t xml:space="preserve">Meta Trimestral: </t>
    </r>
    <r>
      <rPr>
        <sz val="11"/>
        <color theme="1"/>
        <rFont val="Calibri"/>
        <family val="2"/>
        <scheme val="minor"/>
      </rPr>
      <t xml:space="preserve">Este indicador tiene como meta anual 20 becas. En este trimestre se otorgaron 14  beca de las 5 programadas. El porcentaje alcanzado del  280% se debe principalmente que durante el trimestre se programaron mas visitas a lugares en donde se encontraban personas en situación de calle y que presentaban problemas con adicciones, así como también personas que solicitaron apoyo al instituto para atender a sus familiares. </t>
    </r>
    <r>
      <rPr>
        <b/>
        <sz val="11"/>
        <color theme="1"/>
        <rFont val="Calibri"/>
        <family val="2"/>
        <scheme val="minor"/>
      </rPr>
      <t xml:space="preserve">
Meta Anual: </t>
    </r>
    <r>
      <rPr>
        <sz val="11"/>
        <color theme="1"/>
        <rFont val="Calibri"/>
        <family val="2"/>
        <scheme val="minor"/>
      </rPr>
      <t>El porcentaje de avance con relación a la meta anual es de 95%, en virtud que se entregaron 19 de las 20 becas que estaban planeadas por otorgar.</t>
    </r>
  </si>
  <si>
    <r>
      <t>Meta Trimestral:</t>
    </r>
    <r>
      <rPr>
        <sz val="11"/>
        <color theme="1"/>
        <rFont val="Calibri"/>
        <family val="2"/>
        <scheme val="minor"/>
      </rPr>
      <t xml:space="preserve"> Este indicador tiene como meta anual 278 impresiones diagnosticas. En este trimestre  se realizaron 374 impresiones diagnósticas de las 70 programadas. El porcentaje alcanzado de 534.29% se debe principalmente que el departamento de políticas públicas estuvo participando activamente en diversas escuelas, en centros de rehabilitación impartiendo pláticas así como se estuvo impartiendo talleres y  participando en las escuelas brindando seguimientos a los estudiantes,  esto dio como resultado que más estudiantes, así como ciudadanos que han participado en las pláticas y en los talleres pidan ayuda, dando como resultado más atenciones. </t>
    </r>
    <r>
      <rPr>
        <b/>
        <sz val="11"/>
        <color theme="1"/>
        <rFont val="Calibri"/>
        <family val="2"/>
        <scheme val="minor"/>
      </rPr>
      <t xml:space="preserve">
Meta Anual: </t>
    </r>
    <r>
      <rPr>
        <sz val="11"/>
        <color theme="1"/>
        <rFont val="Calibri"/>
        <family val="2"/>
        <scheme val="minor"/>
      </rPr>
      <t xml:space="preserve">El porcentaje de avance con relación a la meta anual es de 360.43% esto se debe principalmente a las pláticas y talleres que se han impartiendo esto ha propiciado que más ciudadanos soliciten ayuda al instituto, así como el constante trabajo por parte del personal del Instituto para dar a conocer a la población sobre los servicios que se brindan, considerando que el instituto cuenta con 2 sucursales mas. </t>
    </r>
  </si>
  <si>
    <r>
      <rPr>
        <b/>
        <sz val="11"/>
        <color theme="1"/>
        <rFont val="Calibri"/>
        <family val="2"/>
        <scheme val="minor"/>
      </rPr>
      <t xml:space="preserve">Meta Trimestral: </t>
    </r>
    <r>
      <rPr>
        <sz val="11"/>
        <color theme="1"/>
        <rFont val="Calibri"/>
        <family val="2"/>
        <scheme val="minor"/>
      </rPr>
      <t xml:space="preserve">Este indicador tiene como meta anual 220 canalizaciones. En este trimestre se realizaron 155 canalizaciones de las 55 programadas. El porcentaje alcanzado de 281.82% se debe principalmente que durante el periodo se atendieron más usuarios de los programados y la mayoría de los usuarios aceptaron ser canalizado para su proceso de recuperación, esto genero un mayor porcentaje del que se tenia programado.
</t>
    </r>
    <r>
      <rPr>
        <b/>
        <sz val="11"/>
        <color theme="1"/>
        <rFont val="Calibri"/>
        <family val="2"/>
        <scheme val="minor"/>
      </rPr>
      <t xml:space="preserve">Meta Anual: </t>
    </r>
    <r>
      <rPr>
        <sz val="11"/>
        <color theme="1"/>
        <rFont val="Calibri"/>
        <family val="2"/>
        <scheme val="minor"/>
      </rPr>
      <t>El porcentaje de avance con relación a la meta anual es de 232.27%, esto se debe principalmente que se han realizado más atenciones de las programadas, propiciando más canalizaciones ya que los usuarios han aceptado su proceso de recuperación.</t>
    </r>
  </si>
  <si>
    <r>
      <rPr>
        <b/>
        <sz val="11"/>
        <color theme="1"/>
        <rFont val="Calibri"/>
        <family val="2"/>
        <scheme val="minor"/>
      </rPr>
      <t xml:space="preserve">Meta Trimestral: </t>
    </r>
    <r>
      <rPr>
        <sz val="11"/>
        <color theme="1"/>
        <rFont val="Calibri"/>
        <family val="2"/>
        <scheme val="minor"/>
      </rPr>
      <t xml:space="preserve">Este indicador tiene como meta anual 450 seguimientos. En este trimestre se realizaron 1,196 seguimientos de los 113 programados. El porcentaje alcanzado de 1,058.41% se debe principalmente por el incremento en las atenciones de las impresión diagnóstica y en las canalizaciones, principal motivo por el cual se mantiene en constante atención y comunicación con los usuarios como parte de su proceso en la rehabilitación, ya que se monitorea a los usuarios de forma constante. </t>
    </r>
    <r>
      <rPr>
        <b/>
        <sz val="11"/>
        <color theme="1"/>
        <rFont val="Calibri"/>
        <family val="2"/>
        <scheme val="minor"/>
      </rPr>
      <t xml:space="preserve">
Meta Anual: </t>
    </r>
    <r>
      <rPr>
        <sz val="11"/>
        <color theme="1"/>
        <rFont val="Calibri"/>
        <family val="2"/>
        <scheme val="minor"/>
      </rPr>
      <t>El porcentaje de avance con relación a la meta anual es de 495.11% toda vez que las atenciones a los usuarios se mantuvo en constante crecimiento, este fue el motivo principal por el cual se propicio un mayor aumento en los seguimientos anuales ya que el personal encargado de realizar los seguimiento se mantuvo en constante comunicación con todos los usuarios para asegurarse que su proceso de recuperación se lleve acabo.</t>
    </r>
  </si>
  <si>
    <r>
      <rPr>
        <b/>
        <sz val="11"/>
        <color theme="1"/>
        <rFont val="Calibri"/>
        <family val="2"/>
        <scheme val="minor"/>
      </rPr>
      <t xml:space="preserve">Meta trimestral: </t>
    </r>
    <r>
      <rPr>
        <sz val="11"/>
        <color theme="1"/>
        <rFont val="Calibri"/>
        <family val="2"/>
        <scheme val="minor"/>
      </rPr>
      <t>Este indicador tiene como meta anual 263,100 impactos en las redes sociales del instituto. En el trimestre se realizaron 24,844 impactos en las redes sociales. El porcentaje alcanzado de 37.77 % se debe principalmente que el instituto a través de sus plataformas de redes sociales comparte material gráfico de interés social con perspectiva de adicciones y considerando que durante el trimestre se priorizaron las platicas y atenciones no se logro alcanzar el porcentaje planeado en los impactos de las redes sociales.</t>
    </r>
    <r>
      <rPr>
        <b/>
        <sz val="11"/>
        <color theme="1"/>
        <rFont val="Calibri"/>
        <family val="2"/>
        <scheme val="minor"/>
      </rPr>
      <t xml:space="preserve">
Meta Anual: </t>
    </r>
    <r>
      <rPr>
        <sz val="11"/>
        <color theme="1"/>
        <rFont val="Calibri"/>
        <family val="2"/>
        <scheme val="minor"/>
      </rPr>
      <t xml:space="preserve">El porcentaje de avance con relación a la meta anual es de 41.06 %, esto se debe principalmente que en las plataformas de redes sociales no se ha logrado el impacto deseado, ya que las  plataformas se mantienen activas con mucho contenido relacionado con temas de adicciones, considerando que el porcentaje de la meta los propicia la ciudadanía participando a través de las redes sociales. </t>
    </r>
  </si>
  <si>
    <r>
      <rPr>
        <b/>
        <sz val="11"/>
        <color theme="1"/>
        <rFont val="Calibri"/>
        <family val="2"/>
        <scheme val="minor"/>
      </rPr>
      <t xml:space="preserve">Meta Trimestral: </t>
    </r>
    <r>
      <rPr>
        <sz val="11"/>
        <color theme="1"/>
        <rFont val="Calibri"/>
        <family val="2"/>
        <scheme val="minor"/>
      </rPr>
      <t xml:space="preserve">Este indicador tiene como meta anual 278 atenciones. En este trimestre  se realizaron 374 impresiones diagnósticas de las 70 programadas. El porcentaje alcanzado de 534.29% se debe principalmente que el departamento de políticas públicas estuvo participando activamente en diversas escuelas, en centros de rehabilitación impartiendo pláticas así como se estuvo impartiendo talleres y  participando en las escuelas brindando seguimientos a los estudiantes,  esto dio como resultado que más estudiantes, así como ciudadanos que han participado en las pláticas y en los talleres pidan ayuda, dando como resultado más atenciones. 
</t>
    </r>
    <r>
      <rPr>
        <b/>
        <sz val="11"/>
        <color theme="1"/>
        <rFont val="Calibri"/>
        <family val="2"/>
        <scheme val="minor"/>
      </rPr>
      <t xml:space="preserve">Meta Anual: </t>
    </r>
    <r>
      <rPr>
        <sz val="11"/>
        <color theme="1"/>
        <rFont val="Calibri"/>
        <family val="2"/>
        <scheme val="minor"/>
      </rPr>
      <t>El porcentaje de avance con relación a la meta anual es de 360.43% esto se debe principalmente a las pláticas y talleres que se han impartiendo han generado que más ciudadanos soliciten ayuda, así como también la aperturas de 2 sucursales más del Instituto han generado que la población conozca al instituto y conozca los servicios que brinda a la población.</t>
    </r>
  </si>
  <si>
    <r>
      <t xml:space="preserve">P. 4.21.1.1 </t>
    </r>
    <r>
      <rPr>
        <sz val="11"/>
        <color theme="0"/>
        <rFont val="Calibri"/>
        <family val="2"/>
        <scheme val="minor"/>
      </rPr>
      <t>La población del Municipio de Benito Juárez recibe atención y se informa respecto a las causas, efectos y prevención  de las adicciones.</t>
    </r>
  </si>
  <si>
    <r>
      <rPr>
        <b/>
        <sz val="11"/>
        <color theme="0"/>
        <rFont val="Calibri"/>
        <family val="2"/>
        <scheme val="minor"/>
      </rPr>
      <t xml:space="preserve">PPAA: </t>
    </r>
    <r>
      <rPr>
        <sz val="11"/>
        <color theme="0"/>
        <rFont val="Calibri"/>
        <family val="2"/>
        <scheme val="minor"/>
      </rPr>
      <t>Porcentaje de personas  atendidas y sensibilizadas sobre las causas, efectos y  la prevención de las adicciones.</t>
    </r>
  </si>
  <si>
    <r>
      <t xml:space="preserve">Meta trimestral: </t>
    </r>
    <r>
      <rPr>
        <sz val="11"/>
        <color theme="0"/>
        <rFont val="Calibri"/>
        <family val="2"/>
        <scheme val="minor"/>
      </rPr>
      <t xml:space="preserve">Este indicador tiene como meta anual atender y sensibilizar a 263,968 personas. En este trimestre se realizaron 28,853 atenciones, sensibilizaciones e impactos a ciudadanos del municipio de Benito Juárez. El porcentaje alcanzado de 43.72% se debe principalmente a los bajos impactos que se realizaron a través de las redes sociales  motivo por el cual no se logro alcanzar la meta programada, ya que durante todos los periodos se priorizaron las atenciones a los usuarios, así como las actividades en donde se interactuaba con la sociedad. </t>
    </r>
    <r>
      <rPr>
        <b/>
        <sz val="11"/>
        <color theme="0"/>
        <rFont val="Calibri"/>
        <family val="2"/>
        <scheme val="minor"/>
      </rPr>
      <t xml:space="preserve">
Meta Anual: </t>
    </r>
    <r>
      <rPr>
        <sz val="11"/>
        <color theme="0"/>
        <rFont val="Calibri"/>
        <family val="2"/>
        <scheme val="minor"/>
      </rPr>
      <t>El porcentaje de avance con relación a la meta anual es del 45.85%, esto se debe principalmente al bajo alcance e impacto de las redes sociales, ya que el instituto priorizo las pláticas, las acciones, las atenciones así como los seguimientos que se brindan el instituto, resultados que se podrán visualizar en los alcances de las diversas actividades programadas.</t>
    </r>
  </si>
  <si>
    <r>
      <rPr>
        <b/>
        <sz val="11"/>
        <color theme="1"/>
        <rFont val="Calibri"/>
        <family val="2"/>
        <scheme val="minor"/>
      </rPr>
      <t>Meta trimestral:</t>
    </r>
    <r>
      <rPr>
        <sz val="11"/>
        <color theme="1"/>
        <rFont val="Calibri"/>
        <family val="2"/>
        <scheme val="minor"/>
      </rPr>
      <t xml:space="preserve"> El Instituto Nacional de Estadística y Geografía, INEGI, implementa y publica los resultados de la Encuesta Nacional de Victimización y Percepción sobre Seguridad Pública Anualmente. Ultimo dato 78% periodo marzo-abril 2023.  El avance en cumplimiento de metas trimestral refleja lo reportado respecto a lo programado, es decir 99.57%. 
</t>
    </r>
    <r>
      <rPr>
        <b/>
        <sz val="11"/>
        <color theme="1"/>
        <rFont val="Calibri"/>
        <family val="2"/>
        <scheme val="minor"/>
      </rPr>
      <t xml:space="preserve">
Meta Anual:</t>
    </r>
    <r>
      <rPr>
        <sz val="11"/>
        <color theme="1"/>
        <rFont val="Calibri"/>
        <family val="2"/>
        <scheme val="minor"/>
      </rPr>
      <t xml:space="preserve"> De acuerdo a la Guía para la integración y rendición de los informes de avance de gestión financiera y de la información para la planeación de la fiscalización de la cuenta pública que emite la ASEQROO para el ejercicio fiscal 2023, para </t>
    </r>
    <r>
      <rPr>
        <b/>
        <sz val="11"/>
        <color theme="1"/>
        <rFont val="Calibri"/>
        <family val="2"/>
        <scheme val="minor"/>
      </rPr>
      <t>indicadores NO acumulativos</t>
    </r>
    <r>
      <rPr>
        <sz val="11"/>
        <color theme="1"/>
        <rFont val="Calibri"/>
        <family val="2"/>
        <scheme val="minor"/>
      </rPr>
      <t xml:space="preserve">, se registra en el avance de la meta anual programada, </t>
    </r>
    <r>
      <rPr>
        <b/>
        <sz val="11"/>
        <color theme="1"/>
        <rFont val="Calibri"/>
        <family val="2"/>
        <scheme val="minor"/>
      </rPr>
      <t>el promedio de los porcentajes de cumplimiento alcanzados.</t>
    </r>
    <r>
      <rPr>
        <sz val="11"/>
        <color theme="1"/>
        <rFont val="Calibri"/>
        <family val="2"/>
        <scheme val="minor"/>
      </rPr>
      <t xml:space="preserve"> Pag 23 https://www.aseqroo.mx/MARCO_JURIDICO/2023/Guias/GUIA%202023.pdf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</si>
</sst>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Arial"/>
      <family val="2"/>
    </font>
    <font>
      <b/>
      <sz val="11"/>
      <color theme="0"/>
      <name val="Calibri"/>
      <family val="2"/>
      <scheme val="minor"/>
    </font>
    <font>
      <sz val="11"/>
      <color theme="0"/>
      <name val="Calibri"/>
      <family val="2"/>
      <scheme val="minor"/>
    </font>
    <font>
      <sz val="14"/>
      <color theme="1"/>
      <name val="Calibri"/>
      <family val="2"/>
      <scheme val="minor"/>
    </font>
    <font>
      <b/>
      <sz val="14"/>
      <name val="Arial"/>
      <family val="2"/>
    </font>
    <font>
      <b/>
      <sz val="14"/>
      <color theme="0"/>
      <name val="Arial"/>
      <family val="2"/>
    </font>
    <font>
      <sz val="14"/>
      <color theme="0"/>
      <name val="Calibri"/>
      <family val="2"/>
      <scheme val="minor"/>
    </font>
  </fonts>
  <fills count="6">
    <fill>
      <patternFill patternType="none"/>
    </fill>
    <fill>
      <patternFill patternType="gray125"/>
    </fill>
    <fill>
      <patternFill patternType="solid">
        <fgColor rgb="FF1A79BB"/>
        <bgColor indexed="64"/>
      </patternFill>
    </fill>
    <fill>
      <patternFill patternType="solid">
        <fgColor theme="0" tint="-4.9989318521683403E-2"/>
        <bgColor indexed="64"/>
      </patternFill>
    </fill>
    <fill>
      <patternFill patternType="solid">
        <fgColor rgb="FFAED8F4"/>
        <bgColor indexed="64"/>
      </patternFill>
    </fill>
    <fill>
      <patternFill patternType="solid">
        <fgColor rgb="FFF2F2F2"/>
        <bgColor rgb="FFF2F2F2"/>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medium">
        <color indexed="64"/>
      </right>
      <top style="thin">
        <color indexed="64"/>
      </top>
      <bottom/>
      <diagonal/>
    </border>
    <border>
      <left style="dotted">
        <color indexed="64"/>
      </left>
      <right style="dotted">
        <color indexed="64"/>
      </right>
      <top style="dotted">
        <color indexed="64"/>
      </top>
      <bottom style="dotted">
        <color indexed="64"/>
      </bottom>
      <diagonal/>
    </border>
    <border>
      <left/>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diagonal/>
    </border>
    <border>
      <left/>
      <right style="medium">
        <color indexed="64"/>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tted">
        <color indexed="64"/>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thin">
        <color indexed="64"/>
      </top>
      <bottom/>
      <diagonal/>
    </border>
    <border>
      <left/>
      <right style="dotted">
        <color indexed="64"/>
      </right>
      <top/>
      <bottom style="dotted">
        <color indexed="64"/>
      </bottom>
      <diagonal/>
    </border>
    <border>
      <left/>
      <right style="dotted">
        <color indexed="64"/>
      </right>
      <top style="dotted">
        <color indexed="64"/>
      </top>
      <bottom/>
      <diagonal/>
    </border>
    <border>
      <left/>
      <right style="dotted">
        <color indexed="64"/>
      </right>
      <top style="dotted">
        <color indexed="64"/>
      </top>
      <bottom style="medium">
        <color indexed="64"/>
      </bottom>
      <diagonal/>
    </border>
  </borders>
  <cellStyleXfs count="2">
    <xf numFmtId="0" fontId="0" fillId="0" borderId="0"/>
    <xf numFmtId="0" fontId="3" fillId="0" borderId="0"/>
  </cellStyleXfs>
  <cellXfs count="132">
    <xf numFmtId="0" fontId="0" fillId="0" borderId="0" xfId="0"/>
    <xf numFmtId="0" fontId="3" fillId="0" borderId="1" xfId="1" applyBorder="1"/>
    <xf numFmtId="0" fontId="3" fillId="0" borderId="2" xfId="1" applyBorder="1"/>
    <xf numFmtId="0" fontId="3" fillId="0" borderId="3" xfId="1" applyBorder="1"/>
    <xf numFmtId="0" fontId="3" fillId="0" borderId="0" xfId="1"/>
    <xf numFmtId="0" fontId="3" fillId="0" borderId="4" xfId="1" applyBorder="1"/>
    <xf numFmtId="0" fontId="3" fillId="0" borderId="5" xfId="1" applyBorder="1"/>
    <xf numFmtId="10" fontId="3" fillId="0" borderId="0" xfId="1" applyNumberFormat="1"/>
    <xf numFmtId="10" fontId="1" fillId="3" borderId="24" xfId="1" applyNumberFormat="1" applyFont="1" applyFill="1" applyBorder="1" applyAlignment="1">
      <alignment horizontal="center" vertical="center"/>
    </xf>
    <xf numFmtId="3" fontId="0" fillId="3" borderId="24" xfId="0" applyNumberFormat="1" applyFill="1" applyBorder="1" applyAlignment="1">
      <alignment horizontal="center" vertical="center"/>
    </xf>
    <xf numFmtId="3" fontId="1" fillId="3" borderId="24" xfId="0" applyNumberFormat="1" applyFont="1" applyFill="1" applyBorder="1" applyAlignment="1">
      <alignment horizontal="center" vertical="center"/>
    </xf>
    <xf numFmtId="3" fontId="0" fillId="3" borderId="24" xfId="0" applyNumberFormat="1" applyFill="1" applyBorder="1" applyAlignment="1">
      <alignment horizontal="center" vertical="center" wrapText="1"/>
    </xf>
    <xf numFmtId="3" fontId="1" fillId="4" borderId="38" xfId="0" applyNumberFormat="1" applyFont="1" applyFill="1" applyBorder="1" applyAlignment="1">
      <alignment horizontal="center" vertical="center" wrapText="1"/>
    </xf>
    <xf numFmtId="3" fontId="1" fillId="3" borderId="31" xfId="0" applyNumberFormat="1" applyFont="1" applyFill="1" applyBorder="1" applyAlignment="1">
      <alignment horizontal="center" vertical="center"/>
    </xf>
    <xf numFmtId="0" fontId="3" fillId="0" borderId="2" xfId="1" applyBorder="1" applyAlignment="1">
      <alignment horizontal="left"/>
    </xf>
    <xf numFmtId="0" fontId="3" fillId="0" borderId="0" xfId="1" applyAlignment="1">
      <alignment horizontal="left"/>
    </xf>
    <xf numFmtId="3" fontId="1" fillId="3" borderId="24" xfId="0" applyNumberFormat="1" applyFont="1" applyFill="1" applyBorder="1" applyAlignment="1">
      <alignment horizontal="center" vertical="center" wrapText="1"/>
    </xf>
    <xf numFmtId="3" fontId="1" fillId="4" borderId="24" xfId="0" applyNumberFormat="1" applyFont="1" applyFill="1" applyBorder="1" applyAlignment="1">
      <alignment horizontal="center" vertical="center" wrapText="1"/>
    </xf>
    <xf numFmtId="10" fontId="1" fillId="3" borderId="38" xfId="1" applyNumberFormat="1" applyFont="1" applyFill="1" applyBorder="1" applyAlignment="1">
      <alignment horizontal="center" vertical="center"/>
    </xf>
    <xf numFmtId="3" fontId="1" fillId="3" borderId="38" xfId="0" applyNumberFormat="1" applyFont="1" applyFill="1" applyBorder="1" applyAlignment="1">
      <alignment horizontal="center" vertical="center"/>
    </xf>
    <xf numFmtId="3" fontId="1" fillId="3" borderId="38" xfId="0" applyNumberFormat="1" applyFont="1" applyFill="1" applyBorder="1" applyAlignment="1">
      <alignment horizontal="center" vertical="center" wrapText="1"/>
    </xf>
    <xf numFmtId="3" fontId="1" fillId="3" borderId="39" xfId="0" applyNumberFormat="1" applyFont="1" applyFill="1" applyBorder="1" applyAlignment="1">
      <alignment horizontal="center" vertical="center"/>
    </xf>
    <xf numFmtId="0" fontId="5" fillId="2" borderId="21" xfId="1" applyFont="1" applyFill="1" applyBorder="1" applyAlignment="1">
      <alignment horizontal="center" vertical="center" wrapText="1"/>
    </xf>
    <xf numFmtId="3" fontId="6" fillId="2" borderId="24" xfId="0" applyNumberFormat="1" applyFont="1" applyFill="1" applyBorder="1" applyAlignment="1">
      <alignment horizontal="center" vertical="center"/>
    </xf>
    <xf numFmtId="3" fontId="6" fillId="2" borderId="38" xfId="0" applyNumberFormat="1" applyFont="1" applyFill="1" applyBorder="1" applyAlignment="1">
      <alignment horizontal="center" vertical="center"/>
    </xf>
    <xf numFmtId="3" fontId="6" fillId="2" borderId="24" xfId="0" applyNumberFormat="1" applyFont="1" applyFill="1" applyBorder="1" applyAlignment="1">
      <alignment horizontal="center" vertical="center" wrapText="1"/>
    </xf>
    <xf numFmtId="3" fontId="6" fillId="2" borderId="38" xfId="0" applyNumberFormat="1" applyFont="1" applyFill="1" applyBorder="1" applyAlignment="1">
      <alignment horizontal="center" vertical="center" wrapText="1"/>
    </xf>
    <xf numFmtId="0" fontId="1" fillId="3" borderId="24" xfId="0" applyFont="1" applyFill="1" applyBorder="1" applyAlignment="1">
      <alignment horizontal="center" vertical="center" wrapText="1"/>
    </xf>
    <xf numFmtId="10" fontId="7" fillId="3" borderId="50" xfId="0" applyNumberFormat="1" applyFont="1" applyFill="1" applyBorder="1" applyAlignment="1">
      <alignment horizontal="center" vertical="center" wrapText="1"/>
    </xf>
    <xf numFmtId="10" fontId="7" fillId="3" borderId="38" xfId="0" applyNumberFormat="1" applyFont="1" applyFill="1" applyBorder="1" applyAlignment="1">
      <alignment horizontal="center" vertical="center" wrapText="1"/>
    </xf>
    <xf numFmtId="0" fontId="0" fillId="3" borderId="43" xfId="0" applyFill="1" applyBorder="1" applyAlignment="1">
      <alignment horizontal="left" vertical="center" wrapText="1"/>
    </xf>
    <xf numFmtId="0" fontId="1" fillId="3" borderId="44" xfId="0" applyFont="1" applyFill="1" applyBorder="1" applyAlignment="1">
      <alignment horizontal="left" vertical="center" wrapText="1"/>
    </xf>
    <xf numFmtId="0" fontId="1" fillId="3" borderId="45" xfId="0" applyFont="1" applyFill="1" applyBorder="1" applyAlignment="1">
      <alignment horizontal="left" vertical="center" wrapText="1"/>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3" borderId="48" xfId="0" applyFont="1" applyFill="1" applyBorder="1" applyAlignment="1">
      <alignment horizontal="left" vertical="center" wrapText="1"/>
    </xf>
    <xf numFmtId="0" fontId="2" fillId="3" borderId="29" xfId="0" applyFont="1" applyFill="1" applyBorder="1" applyAlignment="1">
      <alignment vertical="center" wrapText="1"/>
    </xf>
    <xf numFmtId="0" fontId="2" fillId="3" borderId="30" xfId="0" applyFont="1" applyFill="1" applyBorder="1" applyAlignment="1">
      <alignment vertical="center" wrapText="1"/>
    </xf>
    <xf numFmtId="0" fontId="0" fillId="3" borderId="24" xfId="0" applyFill="1" applyBorder="1" applyAlignment="1">
      <alignment horizontal="left" vertical="center" wrapText="1"/>
    </xf>
    <xf numFmtId="0" fontId="1" fillId="3" borderId="31" xfId="0" applyFont="1" applyFill="1" applyBorder="1" applyAlignment="1">
      <alignment horizontal="left" vertical="center" wrapText="1"/>
    </xf>
    <xf numFmtId="0" fontId="1" fillId="3" borderId="31" xfId="0" applyFont="1" applyFill="1" applyBorder="1" applyAlignment="1">
      <alignment horizontal="center" vertical="center" wrapText="1"/>
    </xf>
    <xf numFmtId="0" fontId="1" fillId="3" borderId="24" xfId="0" applyFont="1" applyFill="1" applyBorder="1" applyAlignment="1">
      <alignment horizontal="center" vertical="center"/>
    </xf>
    <xf numFmtId="0" fontId="1" fillId="3" borderId="31" xfId="0" applyFont="1" applyFill="1" applyBorder="1" applyAlignment="1">
      <alignment horizontal="center" vertical="center"/>
    </xf>
    <xf numFmtId="3" fontId="1" fillId="3" borderId="24" xfId="0" applyNumberFormat="1" applyFont="1" applyFill="1" applyBorder="1" applyAlignment="1">
      <alignment horizontal="center" vertical="center" wrapText="1"/>
    </xf>
    <xf numFmtId="3" fontId="1" fillId="3" borderId="31" xfId="0" applyNumberFormat="1" applyFont="1" applyFill="1" applyBorder="1" applyAlignment="1">
      <alignment horizontal="center" vertical="center" wrapText="1"/>
    </xf>
    <xf numFmtId="10" fontId="7" fillId="3" borderId="54" xfId="0" applyNumberFormat="1" applyFont="1" applyFill="1" applyBorder="1" applyAlignment="1">
      <alignment horizontal="center" vertical="center" wrapText="1"/>
    </xf>
    <xf numFmtId="10" fontId="7" fillId="3" borderId="39" xfId="0" applyNumberFormat="1" applyFont="1" applyFill="1" applyBorder="1" applyAlignment="1">
      <alignment horizontal="center" vertical="center" wrapText="1"/>
    </xf>
    <xf numFmtId="0" fontId="0" fillId="3" borderId="36" xfId="0" applyFill="1" applyBorder="1" applyAlignment="1">
      <alignment horizontal="left" vertical="center" wrapText="1"/>
    </xf>
    <xf numFmtId="0" fontId="1" fillId="3" borderId="32"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7" xfId="0" applyFont="1" applyFill="1" applyBorder="1" applyAlignment="1">
      <alignment horizontal="left" vertical="center" wrapText="1"/>
    </xf>
    <xf numFmtId="0" fontId="1" fillId="3" borderId="34" xfId="0" applyFont="1" applyFill="1" applyBorder="1" applyAlignment="1">
      <alignment horizontal="left" vertical="center" wrapText="1"/>
    </xf>
    <xf numFmtId="0" fontId="1" fillId="3" borderId="35" xfId="0" applyFont="1" applyFill="1" applyBorder="1" applyAlignment="1">
      <alignment horizontal="left" vertical="center" wrapText="1"/>
    </xf>
    <xf numFmtId="0" fontId="1" fillId="3" borderId="24" xfId="0" applyFont="1" applyFill="1" applyBorder="1" applyAlignment="1">
      <alignment horizontal="left" vertical="center" wrapText="1"/>
    </xf>
    <xf numFmtId="0" fontId="1" fillId="4" borderId="24" xfId="0" applyFont="1" applyFill="1" applyBorder="1" applyAlignment="1">
      <alignment horizontal="center" vertical="center" wrapText="1"/>
    </xf>
    <xf numFmtId="10" fontId="7" fillId="4" borderId="50" xfId="0" applyNumberFormat="1" applyFont="1" applyFill="1" applyBorder="1" applyAlignment="1">
      <alignment horizontal="center" vertical="center" wrapText="1"/>
    </xf>
    <xf numFmtId="10" fontId="7" fillId="4" borderId="38" xfId="0" applyNumberFormat="1" applyFont="1" applyFill="1" applyBorder="1" applyAlignment="1">
      <alignment horizontal="center" vertical="center" wrapText="1"/>
    </xf>
    <xf numFmtId="0" fontId="0" fillId="4" borderId="50" xfId="0" applyFill="1" applyBorder="1" applyAlignment="1">
      <alignment horizontal="left" vertical="center" wrapText="1"/>
    </xf>
    <xf numFmtId="0" fontId="1" fillId="4" borderId="24" xfId="0" applyFont="1" applyFill="1" applyBorder="1" applyAlignment="1">
      <alignment horizontal="left" vertical="center" wrapText="1"/>
    </xf>
    <xf numFmtId="0" fontId="1" fillId="4" borderId="49" xfId="0" applyFont="1" applyFill="1" applyBorder="1" applyAlignment="1">
      <alignment horizontal="left" vertical="center" wrapText="1"/>
    </xf>
    <xf numFmtId="0" fontId="1" fillId="4" borderId="50" xfId="0" applyFont="1" applyFill="1" applyBorder="1" applyAlignment="1">
      <alignment horizontal="left" vertical="center" wrapText="1"/>
    </xf>
    <xf numFmtId="0" fontId="2" fillId="3" borderId="43" xfId="0" applyFont="1" applyFill="1" applyBorder="1" applyAlignment="1">
      <alignment horizontal="left" vertical="center" wrapText="1"/>
    </xf>
    <xf numFmtId="0" fontId="2" fillId="4" borderId="29" xfId="0" applyFont="1" applyFill="1" applyBorder="1" applyAlignment="1">
      <alignment horizontal="left" vertical="center" wrapText="1"/>
    </xf>
    <xf numFmtId="0" fontId="0" fillId="4" borderId="24" xfId="0" applyFill="1" applyBorder="1" applyAlignment="1">
      <alignment horizontal="left" vertical="center" wrapText="1"/>
    </xf>
    <xf numFmtId="3" fontId="1" fillId="4" borderId="24" xfId="0" applyNumberFormat="1" applyFont="1" applyFill="1" applyBorder="1" applyAlignment="1">
      <alignment horizontal="center" vertical="center" wrapText="1"/>
    </xf>
    <xf numFmtId="0" fontId="1" fillId="3" borderId="4"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42" xfId="0" applyFont="1" applyFill="1" applyBorder="1" applyAlignment="1">
      <alignment horizontal="left" vertical="center" wrapText="1"/>
    </xf>
    <xf numFmtId="0" fontId="1" fillId="3" borderId="49" xfId="0" applyFont="1" applyFill="1" applyBorder="1" applyAlignment="1">
      <alignment horizontal="left" vertical="center" wrapText="1"/>
    </xf>
    <xf numFmtId="10" fontId="7" fillId="3" borderId="53" xfId="0" applyNumberFormat="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12"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3" xfId="1" applyFont="1" applyFill="1" applyBorder="1" applyAlignment="1">
      <alignment horizontal="center" vertical="center"/>
    </xf>
    <xf numFmtId="0" fontId="4" fillId="0" borderId="0" xfId="1" applyFont="1" applyAlignment="1">
      <alignment horizontal="center"/>
    </xf>
    <xf numFmtId="0" fontId="4" fillId="0" borderId="5" xfId="1" applyFont="1" applyBorder="1" applyAlignment="1">
      <alignment horizontal="center"/>
    </xf>
    <xf numFmtId="0" fontId="4" fillId="0" borderId="0" xfId="1" applyFont="1" applyAlignment="1">
      <alignment horizontal="center" vertical="center"/>
    </xf>
    <xf numFmtId="0" fontId="4" fillId="0" borderId="5" xfId="1" applyFont="1" applyBorder="1" applyAlignment="1">
      <alignment horizontal="center" vertical="center"/>
    </xf>
    <xf numFmtId="0" fontId="9" fillId="2" borderId="6" xfId="1" applyFont="1" applyFill="1" applyBorder="1" applyAlignment="1">
      <alignment horizontal="center" vertical="center"/>
    </xf>
    <xf numFmtId="0" fontId="9" fillId="2" borderId="7" xfId="1" applyFont="1" applyFill="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5" fillId="2" borderId="14"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8" xfId="1" applyFont="1" applyFill="1" applyBorder="1" applyAlignment="1">
      <alignment horizontal="center" vertical="center"/>
    </xf>
    <xf numFmtId="0" fontId="0" fillId="3" borderId="25" xfId="1" applyFont="1" applyFill="1" applyBorder="1" applyAlignment="1">
      <alignment horizontal="justify" vertical="center" wrapText="1"/>
    </xf>
    <xf numFmtId="0" fontId="1" fillId="3" borderId="25" xfId="1" applyFont="1" applyFill="1" applyBorder="1" applyAlignment="1">
      <alignment horizontal="justify" vertical="center"/>
    </xf>
    <xf numFmtId="0" fontId="1" fillId="3" borderId="26" xfId="1" applyFont="1" applyFill="1" applyBorder="1" applyAlignment="1">
      <alignment horizontal="justify" vertical="center"/>
    </xf>
    <xf numFmtId="0" fontId="1" fillId="3" borderId="27" xfId="1" applyFont="1" applyFill="1" applyBorder="1" applyAlignment="1">
      <alignment horizontal="justify" vertical="center"/>
    </xf>
    <xf numFmtId="0" fontId="1" fillId="3" borderId="28" xfId="1" applyFont="1" applyFill="1" applyBorder="1" applyAlignment="1">
      <alignment horizontal="justify" vertical="center"/>
    </xf>
    <xf numFmtId="0" fontId="1" fillId="3" borderId="24" xfId="1" applyFont="1" applyFill="1" applyBorder="1" applyAlignment="1">
      <alignment horizontal="justify" vertical="center" wrapText="1"/>
    </xf>
    <xf numFmtId="0" fontId="1" fillId="3" borderId="24" xfId="1" applyFont="1" applyFill="1" applyBorder="1" applyAlignment="1">
      <alignment horizontal="center" vertical="center" wrapText="1"/>
    </xf>
    <xf numFmtId="0" fontId="1" fillId="3" borderId="24" xfId="1" applyFont="1" applyFill="1" applyBorder="1" applyAlignment="1">
      <alignment horizontal="center" vertical="center"/>
    </xf>
    <xf numFmtId="10" fontId="1" fillId="3" borderId="24" xfId="1" applyNumberFormat="1" applyFont="1" applyFill="1" applyBorder="1" applyAlignment="1">
      <alignment horizontal="center" vertical="center"/>
    </xf>
    <xf numFmtId="0" fontId="2" fillId="3" borderId="29" xfId="1" applyFont="1" applyFill="1" applyBorder="1" applyAlignment="1">
      <alignment horizontal="left" vertical="center" wrapText="1"/>
    </xf>
    <xf numFmtId="10" fontId="7" fillId="5" borderId="51" xfId="0" applyNumberFormat="1" applyFont="1" applyFill="1" applyBorder="1" applyAlignment="1">
      <alignment horizontal="center" vertical="center" wrapText="1"/>
    </xf>
    <xf numFmtId="10" fontId="7" fillId="5" borderId="52" xfId="0" applyNumberFormat="1" applyFont="1" applyFill="1" applyBorder="1" applyAlignment="1">
      <alignment horizontal="center" vertical="center" wrapText="1"/>
    </xf>
    <xf numFmtId="10" fontId="7" fillId="5" borderId="41" xfId="0" applyNumberFormat="1" applyFont="1" applyFill="1" applyBorder="1" applyAlignment="1">
      <alignment horizontal="center" vertical="center" wrapText="1"/>
    </xf>
    <xf numFmtId="10" fontId="7" fillId="5" borderId="40" xfId="0" applyNumberFormat="1" applyFont="1" applyFill="1" applyBorder="1" applyAlignment="1">
      <alignment horizontal="center" vertical="center" wrapText="1"/>
    </xf>
    <xf numFmtId="0" fontId="5" fillId="2" borderId="29" xfId="0" applyFont="1" applyFill="1" applyBorder="1" applyAlignment="1">
      <alignment vertical="center" wrapText="1"/>
    </xf>
    <xf numFmtId="0" fontId="6" fillId="2" borderId="24" xfId="0" applyFont="1" applyFill="1" applyBorder="1" applyAlignment="1">
      <alignment vertical="center" wrapText="1"/>
    </xf>
    <xf numFmtId="0" fontId="6" fillId="2" borderId="24" xfId="0" applyFont="1" applyFill="1" applyBorder="1" applyAlignment="1">
      <alignment horizontal="center" vertical="center" wrapText="1"/>
    </xf>
    <xf numFmtId="3" fontId="6" fillId="2" borderId="24" xfId="0" applyNumberFormat="1" applyFont="1" applyFill="1" applyBorder="1" applyAlignment="1">
      <alignment horizontal="center" vertical="center" wrapText="1"/>
    </xf>
    <xf numFmtId="10" fontId="10" fillId="2" borderId="52" xfId="0" applyNumberFormat="1" applyFont="1" applyFill="1" applyBorder="1" applyAlignment="1">
      <alignment horizontal="center" vertical="center" wrapText="1"/>
    </xf>
    <xf numFmtId="10" fontId="10" fillId="2" borderId="50" xfId="0" applyNumberFormat="1" applyFont="1" applyFill="1" applyBorder="1" applyAlignment="1">
      <alignment horizontal="center" vertical="center" wrapText="1"/>
    </xf>
    <xf numFmtId="10" fontId="10" fillId="2" borderId="38" xfId="0" applyNumberFormat="1" applyFont="1" applyFill="1" applyBorder="1" applyAlignment="1">
      <alignment horizontal="center" vertical="center" wrapText="1"/>
    </xf>
    <xf numFmtId="0" fontId="5" fillId="2" borderId="36" xfId="0" applyFont="1" applyFill="1" applyBorder="1" applyAlignment="1">
      <alignment horizontal="left" vertical="center" wrapText="1"/>
    </xf>
    <xf numFmtId="0" fontId="6" fillId="2" borderId="32" xfId="0" applyFont="1" applyFill="1" applyBorder="1" applyAlignment="1">
      <alignment horizontal="left" vertical="center" wrapText="1"/>
    </xf>
    <xf numFmtId="0" fontId="6" fillId="2" borderId="33"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0" fillId="3" borderId="50" xfId="0" applyFill="1" applyBorder="1" applyAlignment="1">
      <alignment horizontal="left" vertical="center" wrapText="1"/>
    </xf>
    <xf numFmtId="0" fontId="1" fillId="3" borderId="50" xfId="0" applyFont="1" applyFill="1" applyBorder="1" applyAlignment="1">
      <alignment horizontal="left" vertical="center" wrapText="1"/>
    </xf>
    <xf numFmtId="0" fontId="0" fillId="4" borderId="25" xfId="0" applyFill="1" applyBorder="1" applyAlignment="1">
      <alignment horizontal="left" vertical="center" wrapText="1"/>
    </xf>
    <xf numFmtId="0" fontId="1" fillId="4" borderId="25" xfId="0" applyFont="1" applyFill="1" applyBorder="1" applyAlignment="1">
      <alignment horizontal="left" vertical="center" wrapText="1"/>
    </xf>
    <xf numFmtId="0" fontId="1" fillId="4" borderId="26" xfId="0" applyFont="1" applyFill="1" applyBorder="1" applyAlignment="1">
      <alignment horizontal="left" vertical="center" wrapText="1"/>
    </xf>
    <xf numFmtId="0" fontId="1" fillId="4" borderId="27" xfId="0" applyFont="1" applyFill="1" applyBorder="1" applyAlignment="1">
      <alignment horizontal="left" vertical="center" wrapText="1"/>
    </xf>
    <xf numFmtId="0" fontId="1" fillId="4" borderId="28" xfId="0" applyFont="1" applyFill="1" applyBorder="1" applyAlignment="1">
      <alignment horizontal="left" vertical="center" wrapText="1"/>
    </xf>
    <xf numFmtId="0" fontId="0" fillId="3" borderId="36" xfId="0" applyFill="1" applyBorder="1" applyAlignment="1">
      <alignment horizontal="left" vertical="top" wrapText="1"/>
    </xf>
    <xf numFmtId="0" fontId="1" fillId="3" borderId="32" xfId="0" applyFont="1" applyFill="1" applyBorder="1" applyAlignment="1">
      <alignment horizontal="left" vertical="top" wrapText="1"/>
    </xf>
    <xf numFmtId="0" fontId="1" fillId="3" borderId="33" xfId="0" applyFont="1" applyFill="1" applyBorder="1" applyAlignment="1">
      <alignment horizontal="left" vertical="top" wrapText="1"/>
    </xf>
    <xf numFmtId="0" fontId="1" fillId="3" borderId="36" xfId="0" applyFont="1" applyFill="1" applyBorder="1" applyAlignment="1">
      <alignment horizontal="left" vertical="top" wrapText="1"/>
    </xf>
  </cellXfs>
  <cellStyles count="2">
    <cellStyle name="Normal" xfId="0" builtinId="0"/>
    <cellStyle name="Normal 2" xfId="1"/>
  </cellStyles>
  <dxfs count="0"/>
  <tableStyles count="0" defaultTableStyle="TableStyleMedium2" defaultPivotStyle="PivotStyleLight16"/>
  <colors>
    <mruColors>
      <color rgb="FFAED8F4"/>
      <color rgb="FF1A79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731158</xdr:colOff>
      <xdr:row>37</xdr:row>
      <xdr:rowOff>142422</xdr:rowOff>
    </xdr:from>
    <xdr:ext cx="4953001" cy="1112232"/>
    <xdr:sp macro="" textlink="">
      <xdr:nvSpPr>
        <xdr:cNvPr id="3" name="CuadroTexto 2">
          <a:extLst>
            <a:ext uri="{FF2B5EF4-FFF2-40B4-BE49-F238E27FC236}">
              <a16:creationId xmlns:a16="http://schemas.microsoft.com/office/drawing/2014/main" id="{2777544F-864E-44AE-975C-93DC31A49616}"/>
            </a:ext>
          </a:extLst>
        </xdr:cNvPr>
        <xdr:cNvSpPr txBox="1"/>
      </xdr:nvSpPr>
      <xdr:spPr>
        <a:xfrm>
          <a:off x="2255158" y="27631572"/>
          <a:ext cx="4953001" cy="1112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____________________________________</a:t>
          </a:r>
        </a:p>
        <a:p>
          <a:pPr algn="ctr"/>
          <a:r>
            <a:rPr lang="es-MX" sz="1200"/>
            <a:t>ELABORÓ</a:t>
          </a:r>
        </a:p>
        <a:p>
          <a:pPr algn="ctr"/>
          <a:r>
            <a:rPr lang="es-MX" sz="1200"/>
            <a:t>LIC.</a:t>
          </a:r>
          <a:r>
            <a:rPr lang="es-MX" sz="1200" baseline="0"/>
            <a:t> CARLA GUZMÁN LÓPEZ GATELL</a:t>
          </a:r>
        </a:p>
        <a:p>
          <a:pPr algn="ctr"/>
          <a:r>
            <a:rPr lang="es-MX" sz="1200" baseline="0"/>
            <a:t>DIRECTORA DE ADMINISTRACIÓN, CONTABILIDAD Y FINANZAS DEL</a:t>
          </a:r>
        </a:p>
        <a:p>
          <a:pPr algn="ctr"/>
          <a:r>
            <a:rPr lang="es-MX" sz="1200" baseline="0"/>
            <a:t>INSTITUTO MUNICIPAL CONTRA LAS ADICCIONES</a:t>
          </a:r>
          <a:endParaRPr lang="es-MX" sz="1200"/>
        </a:p>
      </xdr:txBody>
    </xdr:sp>
    <xdr:clientData/>
  </xdr:oneCellAnchor>
  <xdr:oneCellAnchor>
    <xdr:from>
      <xdr:col>8</xdr:col>
      <xdr:colOff>174295</xdr:colOff>
      <xdr:row>37</xdr:row>
      <xdr:rowOff>124485</xdr:rowOff>
    </xdr:from>
    <xdr:ext cx="3635025" cy="960662"/>
    <xdr:sp macro="" textlink="">
      <xdr:nvSpPr>
        <xdr:cNvPr id="4" name="CuadroTexto 3">
          <a:extLst>
            <a:ext uri="{FF2B5EF4-FFF2-40B4-BE49-F238E27FC236}">
              <a16:creationId xmlns:a16="http://schemas.microsoft.com/office/drawing/2014/main" id="{F5B29B5F-D882-488D-8A70-1E2EA90106F3}"/>
            </a:ext>
          </a:extLst>
        </xdr:cNvPr>
        <xdr:cNvSpPr txBox="1"/>
      </xdr:nvSpPr>
      <xdr:spPr>
        <a:xfrm>
          <a:off x="11366170" y="27613635"/>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________________________________________</a:t>
          </a:r>
        </a:p>
        <a:p>
          <a:pPr algn="ctr"/>
          <a:r>
            <a:rPr lang="es-MX" sz="1200"/>
            <a:t>REVISÓ</a:t>
          </a:r>
        </a:p>
        <a:p>
          <a:pPr algn="ctr"/>
          <a:r>
            <a:rPr lang="es-MX" sz="1200"/>
            <a:t>M.C.</a:t>
          </a:r>
          <a:r>
            <a:rPr lang="es-MX" sz="1200" baseline="0"/>
            <a:t> ENRIQUE EDUARDO ENCALADA SÁNCHEZ</a:t>
          </a:r>
        </a:p>
        <a:p>
          <a:pPr algn="ctr"/>
          <a:r>
            <a:rPr lang="es-MX" sz="1200" baseline="0"/>
            <a:t>DIRECTOR DE PLANEACIÓN DE LA DGPM</a:t>
          </a:r>
          <a:endParaRPr lang="es-MX" sz="1200"/>
        </a:p>
      </xdr:txBody>
    </xdr:sp>
    <xdr:clientData/>
  </xdr:oneCellAnchor>
  <xdr:oneCellAnchor>
    <xdr:from>
      <xdr:col>15</xdr:col>
      <xdr:colOff>212189</xdr:colOff>
      <xdr:row>37</xdr:row>
      <xdr:rowOff>125818</xdr:rowOff>
    </xdr:from>
    <xdr:ext cx="4835380" cy="1169582"/>
    <xdr:sp macro="" textlink="">
      <xdr:nvSpPr>
        <xdr:cNvPr id="5" name="CuadroTexto 4">
          <a:extLst>
            <a:ext uri="{FF2B5EF4-FFF2-40B4-BE49-F238E27FC236}">
              <a16:creationId xmlns:a16="http://schemas.microsoft.com/office/drawing/2014/main" id="{9B0C73F3-9F7E-4E6D-81F5-447ED76408D0}"/>
            </a:ext>
          </a:extLst>
        </xdr:cNvPr>
        <xdr:cNvSpPr txBox="1"/>
      </xdr:nvSpPr>
      <xdr:spPr>
        <a:xfrm>
          <a:off x="18109664" y="27614968"/>
          <a:ext cx="4835380" cy="11695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_______________________________________</a:t>
          </a:r>
        </a:p>
        <a:p>
          <a:pPr algn="ctr"/>
          <a:r>
            <a:rPr lang="es-MX" sz="1200"/>
            <a:t>AUTORIZÓ</a:t>
          </a:r>
        </a:p>
        <a:p>
          <a:pPr algn="ctr"/>
          <a:r>
            <a:rPr lang="es-MX" sz="1200" baseline="0"/>
            <a:t>C. ALBERTO ORTUÑO BÁEZ</a:t>
          </a:r>
        </a:p>
        <a:p>
          <a:pPr algn="ctr"/>
          <a:r>
            <a:rPr lang="es-MX" sz="1200" baseline="0"/>
            <a:t>DIRECTOR GENERAL DEL</a:t>
          </a:r>
        </a:p>
        <a:p>
          <a:pPr algn="ctr"/>
          <a:r>
            <a:rPr lang="es-MX" sz="1200" baseline="0"/>
            <a:t>INSTITUTO MUNICIPAL CONTRA LAS ADICCIONES</a:t>
          </a:r>
          <a:endParaRPr lang="es-MX" sz="1200"/>
        </a:p>
      </xdr:txBody>
    </xdr:sp>
    <xdr:clientData/>
  </xdr:oneCellAnchor>
  <xdr:twoCellAnchor editAs="oneCell">
    <xdr:from>
      <xdr:col>16</xdr:col>
      <xdr:colOff>1731819</xdr:colOff>
      <xdr:row>2</xdr:row>
      <xdr:rowOff>86592</xdr:rowOff>
    </xdr:from>
    <xdr:to>
      <xdr:col>16</xdr:col>
      <xdr:colOff>4586072</xdr:colOff>
      <xdr:row>7</xdr:row>
      <xdr:rowOff>80098</xdr:rowOff>
    </xdr:to>
    <xdr:pic>
      <xdr:nvPicPr>
        <xdr:cNvPr id="7" name="Imagen 6">
          <a:extLst>
            <a:ext uri="{FF2B5EF4-FFF2-40B4-BE49-F238E27FC236}">
              <a16:creationId xmlns:a16="http://schemas.microsoft.com/office/drawing/2014/main" id="{CCA04A42-9329-429F-9968-07411E03442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30" t="26818" r="9579" b="25293"/>
        <a:stretch/>
      </xdr:blipFill>
      <xdr:spPr>
        <a:xfrm>
          <a:off x="21318683" y="502228"/>
          <a:ext cx="2854253" cy="1084552"/>
        </a:xfrm>
        <a:prstGeom prst="rect">
          <a:avLst/>
        </a:prstGeom>
      </xdr:spPr>
    </xdr:pic>
    <xdr:clientData/>
  </xdr:twoCellAnchor>
  <xdr:twoCellAnchor editAs="oneCell">
    <xdr:from>
      <xdr:col>2</xdr:col>
      <xdr:colOff>549089</xdr:colOff>
      <xdr:row>2</xdr:row>
      <xdr:rowOff>56028</xdr:rowOff>
    </xdr:from>
    <xdr:to>
      <xdr:col>2</xdr:col>
      <xdr:colOff>1882588</xdr:colOff>
      <xdr:row>7</xdr:row>
      <xdr:rowOff>171669</xdr:rowOff>
    </xdr:to>
    <xdr:pic>
      <xdr:nvPicPr>
        <xdr:cNvPr id="8" name="Imagen 7">
          <a:extLst>
            <a:ext uri="{FF2B5EF4-FFF2-40B4-BE49-F238E27FC236}">
              <a16:creationId xmlns:a16="http://schemas.microsoft.com/office/drawing/2014/main" id="{C547A4B4-58C8-42EF-9EE0-AE72A13833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73089" y="459440"/>
          <a:ext cx="1333499" cy="119140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T34"/>
  <sheetViews>
    <sheetView tabSelected="1" view="pageBreakPreview" topLeftCell="G9" zoomScale="85" zoomScaleNormal="70" zoomScaleSheetLayoutView="85" workbookViewId="0">
      <selection activeCell="L13" sqref="L13"/>
    </sheetView>
  </sheetViews>
  <sheetFormatPr baseColWidth="10" defaultColWidth="11.44140625" defaultRowHeight="15.6" x14ac:dyDescent="0.3"/>
  <cols>
    <col min="1" max="2" width="11.44140625" style="4"/>
    <col min="3" max="3" width="37.6640625" style="4" customWidth="1"/>
    <col min="4" max="4" width="24.109375" style="4" customWidth="1"/>
    <col min="5" max="8" width="18.6640625" style="4" customWidth="1"/>
    <col min="9" max="12" width="12.5546875" style="4" customWidth="1"/>
    <col min="13" max="14" width="18.6640625" style="4" customWidth="1"/>
    <col min="15" max="15" width="13.6640625" style="15" customWidth="1"/>
    <col min="16" max="16" width="12.109375" style="4" customWidth="1"/>
    <col min="17" max="17" width="77.5546875" style="4" customWidth="1"/>
    <col min="18" max="16384" width="11.44140625" style="4"/>
  </cols>
  <sheetData>
    <row r="3" spans="3:20" x14ac:dyDescent="0.3">
      <c r="C3" s="1"/>
      <c r="D3" s="2"/>
      <c r="E3" s="2"/>
      <c r="F3" s="2"/>
      <c r="G3" s="2"/>
      <c r="H3" s="2"/>
      <c r="I3" s="2"/>
      <c r="J3" s="2"/>
      <c r="K3" s="2"/>
      <c r="L3" s="2"/>
      <c r="M3" s="2"/>
      <c r="N3" s="2"/>
      <c r="O3" s="14"/>
      <c r="P3" s="2"/>
      <c r="Q3" s="3"/>
    </row>
    <row r="4" spans="3:20" ht="17.399999999999999" x14ac:dyDescent="0.3">
      <c r="C4" s="5"/>
      <c r="D4" s="82" t="s">
        <v>0</v>
      </c>
      <c r="E4" s="82"/>
      <c r="F4" s="82"/>
      <c r="G4" s="82"/>
      <c r="H4" s="82"/>
      <c r="I4" s="82"/>
      <c r="J4" s="82"/>
      <c r="K4" s="82"/>
      <c r="L4" s="82"/>
      <c r="M4" s="82"/>
      <c r="N4" s="82"/>
      <c r="O4" s="82"/>
      <c r="P4" s="82"/>
      <c r="Q4" s="83"/>
    </row>
    <row r="5" spans="3:20" ht="17.399999999999999" x14ac:dyDescent="0.3">
      <c r="C5" s="5"/>
      <c r="D5" s="82" t="s">
        <v>1</v>
      </c>
      <c r="E5" s="82"/>
      <c r="F5" s="82"/>
      <c r="G5" s="82"/>
      <c r="H5" s="82"/>
      <c r="I5" s="82"/>
      <c r="J5" s="82"/>
      <c r="K5" s="82"/>
      <c r="L5" s="82"/>
      <c r="M5" s="82"/>
      <c r="N5" s="82"/>
      <c r="O5" s="82"/>
      <c r="P5" s="82"/>
      <c r="Q5" s="83"/>
    </row>
    <row r="6" spans="3:20" ht="17.399999999999999" x14ac:dyDescent="0.3">
      <c r="C6" s="5"/>
      <c r="D6" s="84" t="s">
        <v>50</v>
      </c>
      <c r="E6" s="84"/>
      <c r="F6" s="84"/>
      <c r="G6" s="84"/>
      <c r="H6" s="84"/>
      <c r="I6" s="84"/>
      <c r="J6" s="84"/>
      <c r="K6" s="84"/>
      <c r="L6" s="84"/>
      <c r="M6" s="84"/>
      <c r="N6" s="84"/>
      <c r="O6" s="84"/>
      <c r="P6" s="84"/>
      <c r="Q6" s="85"/>
    </row>
    <row r="7" spans="3:20" x14ac:dyDescent="0.3">
      <c r="C7" s="5"/>
      <c r="Q7" s="6"/>
    </row>
    <row r="8" spans="3:20" ht="16.2" thickBot="1" x14ac:dyDescent="0.35">
      <c r="C8" s="5"/>
      <c r="Q8" s="6"/>
    </row>
    <row r="9" spans="3:20" ht="36" customHeight="1" thickBot="1" x14ac:dyDescent="0.35">
      <c r="C9" s="86" t="s">
        <v>20</v>
      </c>
      <c r="D9" s="87"/>
      <c r="E9" s="88" t="s">
        <v>49</v>
      </c>
      <c r="F9" s="88"/>
      <c r="G9" s="88"/>
      <c r="H9" s="88"/>
      <c r="I9" s="88"/>
      <c r="J9" s="88"/>
      <c r="K9" s="88"/>
      <c r="L9" s="88"/>
      <c r="M9" s="88"/>
      <c r="N9" s="88"/>
      <c r="O9" s="88"/>
      <c r="P9" s="88"/>
      <c r="Q9" s="89"/>
    </row>
    <row r="10" spans="3:20" ht="30" customHeight="1" x14ac:dyDescent="0.3">
      <c r="C10" s="70" t="s">
        <v>2</v>
      </c>
      <c r="D10" s="73" t="s">
        <v>3</v>
      </c>
      <c r="E10" s="76" t="s">
        <v>21</v>
      </c>
      <c r="F10" s="73" t="s">
        <v>4</v>
      </c>
      <c r="G10" s="79" t="s">
        <v>5</v>
      </c>
      <c r="H10" s="80"/>
      <c r="I10" s="80"/>
      <c r="J10" s="80"/>
      <c r="K10" s="80"/>
      <c r="L10" s="80"/>
      <c r="M10" s="80"/>
      <c r="N10" s="81"/>
      <c r="O10" s="80" t="s">
        <v>6</v>
      </c>
      <c r="P10" s="80"/>
      <c r="Q10" s="90"/>
    </row>
    <row r="11" spans="3:20" ht="30" customHeight="1" x14ac:dyDescent="0.3">
      <c r="C11" s="71"/>
      <c r="D11" s="74"/>
      <c r="E11" s="77"/>
      <c r="F11" s="74"/>
      <c r="G11" s="74" t="s">
        <v>7</v>
      </c>
      <c r="H11" s="74" t="s">
        <v>8</v>
      </c>
      <c r="I11" s="91" t="s">
        <v>9</v>
      </c>
      <c r="J11" s="91"/>
      <c r="K11" s="91"/>
      <c r="L11" s="91"/>
      <c r="M11" s="91" t="s">
        <v>10</v>
      </c>
      <c r="N11" s="95"/>
      <c r="O11" s="91"/>
      <c r="P11" s="91"/>
      <c r="Q11" s="92"/>
    </row>
    <row r="12" spans="3:20" ht="30" customHeight="1" x14ac:dyDescent="0.3">
      <c r="C12" s="72"/>
      <c r="D12" s="75"/>
      <c r="E12" s="78"/>
      <c r="F12" s="75"/>
      <c r="G12" s="75"/>
      <c r="H12" s="75"/>
      <c r="I12" s="22" t="s">
        <v>11</v>
      </c>
      <c r="J12" s="22" t="s">
        <v>12</v>
      </c>
      <c r="K12" s="22" t="s">
        <v>13</v>
      </c>
      <c r="L12" s="22" t="s">
        <v>14</v>
      </c>
      <c r="M12" s="22" t="s">
        <v>23</v>
      </c>
      <c r="N12" s="22" t="s">
        <v>15</v>
      </c>
      <c r="O12" s="93"/>
      <c r="P12" s="93"/>
      <c r="Q12" s="94"/>
    </row>
    <row r="13" spans="3:20" ht="96" customHeight="1" x14ac:dyDescent="0.3">
      <c r="C13" s="105" t="s">
        <v>24</v>
      </c>
      <c r="D13" s="101" t="s">
        <v>22</v>
      </c>
      <c r="E13" s="102" t="s">
        <v>19</v>
      </c>
      <c r="F13" s="103" t="s">
        <v>17</v>
      </c>
      <c r="G13" s="104">
        <v>0.78339999999999999</v>
      </c>
      <c r="H13" s="103" t="s">
        <v>18</v>
      </c>
      <c r="I13" s="8">
        <v>0.83499999999999996</v>
      </c>
      <c r="J13" s="8">
        <v>0.83499999999999996</v>
      </c>
      <c r="K13" s="8">
        <v>0.83499999999999996</v>
      </c>
      <c r="L13" s="18">
        <v>0.78</v>
      </c>
      <c r="M13" s="106">
        <f>IFERROR((L13/L14),"ND")</f>
        <v>0.99565994383456735</v>
      </c>
      <c r="N13" s="108">
        <f>((I13/I14)+(J13/J14)+(K13/K14)+(L13/L14))/4</f>
        <v>1.0483150370181262</v>
      </c>
      <c r="O13" s="96" t="s">
        <v>63</v>
      </c>
      <c r="P13" s="97"/>
      <c r="Q13" s="98"/>
      <c r="S13" s="7"/>
      <c r="T13" s="7"/>
    </row>
    <row r="14" spans="3:20" ht="96" customHeight="1" x14ac:dyDescent="0.3">
      <c r="C14" s="105"/>
      <c r="D14" s="101"/>
      <c r="E14" s="102" t="s">
        <v>16</v>
      </c>
      <c r="F14" s="103"/>
      <c r="G14" s="104"/>
      <c r="H14" s="103"/>
      <c r="I14" s="8">
        <v>0.78339999999999999</v>
      </c>
      <c r="J14" s="8">
        <v>0.78339999999999999</v>
      </c>
      <c r="K14" s="8">
        <v>0.78339999999999999</v>
      </c>
      <c r="L14" s="18">
        <v>0.78339999999999999</v>
      </c>
      <c r="M14" s="107"/>
      <c r="N14" s="109"/>
      <c r="O14" s="99"/>
      <c r="P14" s="99"/>
      <c r="Q14" s="100"/>
    </row>
    <row r="15" spans="3:20" ht="87" customHeight="1" x14ac:dyDescent="0.3">
      <c r="C15" s="110" t="s">
        <v>60</v>
      </c>
      <c r="D15" s="111" t="s">
        <v>61</v>
      </c>
      <c r="E15" s="112" t="s">
        <v>25</v>
      </c>
      <c r="F15" s="112" t="s">
        <v>26</v>
      </c>
      <c r="G15" s="113">
        <f>I16+J16+K16+L16</f>
        <v>263968</v>
      </c>
      <c r="H15" s="112" t="s">
        <v>27</v>
      </c>
      <c r="I15" s="23">
        <v>24771</v>
      </c>
      <c r="J15" s="23">
        <v>28959</v>
      </c>
      <c r="K15" s="23">
        <v>38438</v>
      </c>
      <c r="L15" s="24">
        <v>28853</v>
      </c>
      <c r="M15" s="114">
        <f>IFERROR((L15/L16),"ND")</f>
        <v>0.43721303774642767</v>
      </c>
      <c r="N15" s="116">
        <f>IFERROR(((I15+J15+K15+L15)/(G15)),"ND")</f>
        <v>0.45846845072129955</v>
      </c>
      <c r="O15" s="117" t="s">
        <v>62</v>
      </c>
      <c r="P15" s="118"/>
      <c r="Q15" s="119"/>
      <c r="R15" s="7"/>
      <c r="S15" s="7"/>
    </row>
    <row r="16" spans="3:20" ht="87" customHeight="1" x14ac:dyDescent="0.3">
      <c r="C16" s="110"/>
      <c r="D16" s="111"/>
      <c r="E16" s="112"/>
      <c r="F16" s="112"/>
      <c r="G16" s="113"/>
      <c r="H16" s="112"/>
      <c r="I16" s="25">
        <v>65991</v>
      </c>
      <c r="J16" s="25">
        <v>65991</v>
      </c>
      <c r="K16" s="25">
        <v>65993</v>
      </c>
      <c r="L16" s="26">
        <v>65993</v>
      </c>
      <c r="M16" s="115"/>
      <c r="N16" s="116"/>
      <c r="O16" s="120"/>
      <c r="P16" s="118"/>
      <c r="Q16" s="119"/>
      <c r="R16" s="7"/>
      <c r="S16" s="7"/>
    </row>
    <row r="17" spans="3:19" ht="87.75" customHeight="1" x14ac:dyDescent="0.3">
      <c r="C17" s="62" t="s">
        <v>28</v>
      </c>
      <c r="D17" s="63" t="s">
        <v>37</v>
      </c>
      <c r="E17" s="54" t="s">
        <v>46</v>
      </c>
      <c r="F17" s="54" t="s">
        <v>26</v>
      </c>
      <c r="G17" s="64">
        <f>I18+J18+K18+L18</f>
        <v>263690</v>
      </c>
      <c r="H17" s="54" t="s">
        <v>27</v>
      </c>
      <c r="I17" s="17">
        <v>24611</v>
      </c>
      <c r="J17" s="17">
        <v>28749</v>
      </c>
      <c r="K17" s="17">
        <v>38180</v>
      </c>
      <c r="L17" s="12">
        <v>27128</v>
      </c>
      <c r="M17" s="55">
        <f>IFERROR((L17/L18),"ND")</f>
        <v>0.41151039849521409</v>
      </c>
      <c r="N17" s="56">
        <f>IFERROR(((I17+J17+K17+L17)/(G17)),"ND")</f>
        <v>0.45002844248928664</v>
      </c>
      <c r="O17" s="123" t="s">
        <v>52</v>
      </c>
      <c r="P17" s="124"/>
      <c r="Q17" s="125"/>
      <c r="R17" s="7"/>
      <c r="S17" s="7"/>
    </row>
    <row r="18" spans="3:19" ht="87.75" customHeight="1" x14ac:dyDescent="0.3">
      <c r="C18" s="62"/>
      <c r="D18" s="58"/>
      <c r="E18" s="54"/>
      <c r="F18" s="54"/>
      <c r="G18" s="64"/>
      <c r="H18" s="54"/>
      <c r="I18" s="17">
        <v>65922</v>
      </c>
      <c r="J18" s="17">
        <v>65922</v>
      </c>
      <c r="K18" s="17">
        <v>65923</v>
      </c>
      <c r="L18" s="12">
        <v>65923</v>
      </c>
      <c r="M18" s="55"/>
      <c r="N18" s="56"/>
      <c r="O18" s="126"/>
      <c r="P18" s="126"/>
      <c r="Q18" s="127"/>
      <c r="R18" s="7"/>
      <c r="S18" s="7"/>
    </row>
    <row r="19" spans="3:19" ht="87" customHeight="1" x14ac:dyDescent="0.3">
      <c r="C19" s="36" t="s">
        <v>29</v>
      </c>
      <c r="D19" s="38" t="s">
        <v>38</v>
      </c>
      <c r="E19" s="27" t="s">
        <v>46</v>
      </c>
      <c r="F19" s="41" t="s">
        <v>26</v>
      </c>
      <c r="G19" s="43">
        <f>I20+J20+K20+L20</f>
        <v>263100</v>
      </c>
      <c r="H19" s="27" t="s">
        <v>27</v>
      </c>
      <c r="I19" s="9">
        <v>21553</v>
      </c>
      <c r="J19" s="10">
        <v>25059</v>
      </c>
      <c r="K19" s="10">
        <v>36584</v>
      </c>
      <c r="L19" s="19">
        <v>24844</v>
      </c>
      <c r="M19" s="28">
        <f>IFERROR((L19/L20),"ND")</f>
        <v>0.37771189661725579</v>
      </c>
      <c r="N19" s="29">
        <f>IFERROR(((I19+J19+K19+L19)/(G19)),"ND")</f>
        <v>0.41064234131508931</v>
      </c>
      <c r="O19" s="128" t="s">
        <v>58</v>
      </c>
      <c r="P19" s="129"/>
      <c r="Q19" s="130"/>
      <c r="R19" s="7"/>
      <c r="S19" s="7"/>
    </row>
    <row r="20" spans="3:19" ht="87" customHeight="1" x14ac:dyDescent="0.3">
      <c r="C20" s="36"/>
      <c r="D20" s="53"/>
      <c r="E20" s="27"/>
      <c r="F20" s="41"/>
      <c r="G20" s="43"/>
      <c r="H20" s="27"/>
      <c r="I20" s="16">
        <v>65775</v>
      </c>
      <c r="J20" s="16">
        <v>65775</v>
      </c>
      <c r="K20" s="16">
        <v>65775</v>
      </c>
      <c r="L20" s="20">
        <v>65775</v>
      </c>
      <c r="M20" s="28"/>
      <c r="N20" s="29"/>
      <c r="O20" s="131"/>
      <c r="P20" s="129"/>
      <c r="Q20" s="130"/>
      <c r="R20" s="7"/>
      <c r="S20" s="7"/>
    </row>
    <row r="21" spans="3:19" ht="87" customHeight="1" x14ac:dyDescent="0.3">
      <c r="C21" s="36" t="s">
        <v>30</v>
      </c>
      <c r="D21" s="38" t="s">
        <v>39</v>
      </c>
      <c r="E21" s="27" t="s">
        <v>46</v>
      </c>
      <c r="F21" s="41" t="s">
        <v>26</v>
      </c>
      <c r="G21" s="43">
        <f>I22+J22+K22+L22</f>
        <v>110</v>
      </c>
      <c r="H21" s="27" t="s">
        <v>27</v>
      </c>
      <c r="I21" s="11">
        <v>71</v>
      </c>
      <c r="J21" s="16">
        <v>87</v>
      </c>
      <c r="K21" s="16">
        <v>57</v>
      </c>
      <c r="L21" s="20">
        <v>56</v>
      </c>
      <c r="M21" s="28">
        <f>IFERROR((L21/L22),"ND")</f>
        <v>2</v>
      </c>
      <c r="N21" s="29">
        <f>IFERROR(((I21+J21+K21+L21)/(G21)),"ND")</f>
        <v>2.4636363636363638</v>
      </c>
      <c r="O21" s="30" t="s">
        <v>53</v>
      </c>
      <c r="P21" s="31"/>
      <c r="Q21" s="32"/>
      <c r="R21" s="7"/>
      <c r="S21" s="7"/>
    </row>
    <row r="22" spans="3:19" ht="87" customHeight="1" x14ac:dyDescent="0.3">
      <c r="C22" s="36"/>
      <c r="D22" s="53"/>
      <c r="E22" s="27"/>
      <c r="F22" s="41"/>
      <c r="G22" s="43"/>
      <c r="H22" s="27"/>
      <c r="I22" s="10">
        <v>27</v>
      </c>
      <c r="J22" s="10">
        <v>27</v>
      </c>
      <c r="K22" s="10">
        <v>28</v>
      </c>
      <c r="L22" s="19">
        <v>28</v>
      </c>
      <c r="M22" s="69"/>
      <c r="N22" s="29"/>
      <c r="O22" s="65"/>
      <c r="P22" s="66"/>
      <c r="Q22" s="67"/>
      <c r="R22" s="7"/>
      <c r="S22" s="7"/>
    </row>
    <row r="23" spans="3:19" ht="87" customHeight="1" x14ac:dyDescent="0.3">
      <c r="C23" s="36" t="s">
        <v>31</v>
      </c>
      <c r="D23" s="38" t="s">
        <v>40</v>
      </c>
      <c r="E23" s="27" t="s">
        <v>47</v>
      </c>
      <c r="F23" s="41" t="s">
        <v>48</v>
      </c>
      <c r="G23" s="43">
        <f>I24+J24+K24+L24</f>
        <v>10</v>
      </c>
      <c r="H23" s="27" t="s">
        <v>27</v>
      </c>
      <c r="I23" s="11">
        <v>0</v>
      </c>
      <c r="J23" s="16">
        <v>0</v>
      </c>
      <c r="K23" s="16">
        <v>9</v>
      </c>
      <c r="L23" s="20">
        <v>2</v>
      </c>
      <c r="M23" s="28">
        <f>IFERROR((L23/L24),"ND")</f>
        <v>0.5</v>
      </c>
      <c r="N23" s="29">
        <f>IFERROR(((I23+J23+K23+L23)/(G23)),"ND")</f>
        <v>1.1000000000000001</v>
      </c>
      <c r="O23" s="38" t="s">
        <v>51</v>
      </c>
      <c r="P23" s="53"/>
      <c r="Q23" s="68"/>
      <c r="R23" s="7"/>
      <c r="S23" s="7"/>
    </row>
    <row r="24" spans="3:19" ht="87" customHeight="1" x14ac:dyDescent="0.3">
      <c r="C24" s="36"/>
      <c r="D24" s="53"/>
      <c r="E24" s="27"/>
      <c r="F24" s="41"/>
      <c r="G24" s="43"/>
      <c r="H24" s="27"/>
      <c r="I24" s="10">
        <v>1</v>
      </c>
      <c r="J24" s="10">
        <v>2</v>
      </c>
      <c r="K24" s="10">
        <v>3</v>
      </c>
      <c r="L24" s="19">
        <v>4</v>
      </c>
      <c r="M24" s="28"/>
      <c r="N24" s="29"/>
      <c r="O24" s="53"/>
      <c r="P24" s="53"/>
      <c r="Q24" s="68"/>
      <c r="R24" s="7"/>
      <c r="S24" s="7"/>
    </row>
    <row r="25" spans="3:19" ht="87" customHeight="1" x14ac:dyDescent="0.3">
      <c r="C25" s="36" t="s">
        <v>32</v>
      </c>
      <c r="D25" s="38" t="s">
        <v>41</v>
      </c>
      <c r="E25" s="27" t="s">
        <v>47</v>
      </c>
      <c r="F25" s="41" t="s">
        <v>26</v>
      </c>
      <c r="G25" s="43">
        <f>I26+J26+K26+L26</f>
        <v>20</v>
      </c>
      <c r="H25" s="27" t="s">
        <v>27</v>
      </c>
      <c r="I25" s="10">
        <v>3</v>
      </c>
      <c r="J25" s="10">
        <v>1</v>
      </c>
      <c r="K25" s="10">
        <v>1</v>
      </c>
      <c r="L25" s="19">
        <v>14</v>
      </c>
      <c r="M25" s="28">
        <f>IFERROR((L25/L26),"ND")</f>
        <v>2.8</v>
      </c>
      <c r="N25" s="29">
        <f>IFERROR(((I25+J25+K25+L25)/(G25)),"ND")</f>
        <v>0.95</v>
      </c>
      <c r="O25" s="121" t="s">
        <v>54</v>
      </c>
      <c r="P25" s="53"/>
      <c r="Q25" s="68"/>
      <c r="R25" s="7"/>
      <c r="S25" s="7"/>
    </row>
    <row r="26" spans="3:19" ht="87" customHeight="1" x14ac:dyDescent="0.3">
      <c r="C26" s="36"/>
      <c r="D26" s="53"/>
      <c r="E26" s="27"/>
      <c r="F26" s="41"/>
      <c r="G26" s="43"/>
      <c r="H26" s="27"/>
      <c r="I26" s="10">
        <v>5</v>
      </c>
      <c r="J26" s="10">
        <v>5</v>
      </c>
      <c r="K26" s="10">
        <v>5</v>
      </c>
      <c r="L26" s="19">
        <v>5</v>
      </c>
      <c r="M26" s="28"/>
      <c r="N26" s="29"/>
      <c r="O26" s="122"/>
      <c r="P26" s="53"/>
      <c r="Q26" s="68"/>
      <c r="R26" s="7"/>
      <c r="S26" s="7"/>
    </row>
    <row r="27" spans="3:19" ht="92.25" customHeight="1" x14ac:dyDescent="0.3">
      <c r="C27" s="62" t="s">
        <v>33</v>
      </c>
      <c r="D27" s="63" t="s">
        <v>42</v>
      </c>
      <c r="E27" s="54" t="s">
        <v>25</v>
      </c>
      <c r="F27" s="54" t="s">
        <v>26</v>
      </c>
      <c r="G27" s="64">
        <f>I28+J28+K28+L28</f>
        <v>278</v>
      </c>
      <c r="H27" s="54" t="s">
        <v>27</v>
      </c>
      <c r="I27" s="17">
        <v>160</v>
      </c>
      <c r="J27" s="17">
        <v>210</v>
      </c>
      <c r="K27" s="17">
        <v>258</v>
      </c>
      <c r="L27" s="12">
        <v>374</v>
      </c>
      <c r="M27" s="55">
        <f>IFERROR((L27/L28),"ND")</f>
        <v>5.3428571428571425</v>
      </c>
      <c r="N27" s="56">
        <f>IFERROR(((I27+J27+K27+L27)/(G27)),"ND")</f>
        <v>3.6043165467625897</v>
      </c>
      <c r="O27" s="57" t="s">
        <v>59</v>
      </c>
      <c r="P27" s="58"/>
      <c r="Q27" s="59"/>
      <c r="R27" s="7"/>
      <c r="S27" s="7"/>
    </row>
    <row r="28" spans="3:19" ht="92.25" customHeight="1" x14ac:dyDescent="0.3">
      <c r="C28" s="62"/>
      <c r="D28" s="58"/>
      <c r="E28" s="54"/>
      <c r="F28" s="54"/>
      <c r="G28" s="64"/>
      <c r="H28" s="54"/>
      <c r="I28" s="17">
        <v>69</v>
      </c>
      <c r="J28" s="17">
        <v>69</v>
      </c>
      <c r="K28" s="17">
        <v>70</v>
      </c>
      <c r="L28" s="12">
        <v>70</v>
      </c>
      <c r="M28" s="55"/>
      <c r="N28" s="56"/>
      <c r="O28" s="60"/>
      <c r="P28" s="58"/>
      <c r="Q28" s="59"/>
      <c r="R28" s="7"/>
      <c r="S28" s="7"/>
    </row>
    <row r="29" spans="3:19" ht="93" customHeight="1" x14ac:dyDescent="0.3">
      <c r="C29" s="36" t="s">
        <v>34</v>
      </c>
      <c r="D29" s="38" t="s">
        <v>43</v>
      </c>
      <c r="E29" s="27" t="s">
        <v>46</v>
      </c>
      <c r="F29" s="41" t="s">
        <v>26</v>
      </c>
      <c r="G29" s="43">
        <f>I30+J30+K30+L30</f>
        <v>278</v>
      </c>
      <c r="H29" s="27" t="s">
        <v>27</v>
      </c>
      <c r="I29" s="11">
        <v>160</v>
      </c>
      <c r="J29" s="16">
        <v>210</v>
      </c>
      <c r="K29" s="16">
        <v>258</v>
      </c>
      <c r="L29" s="20">
        <v>374</v>
      </c>
      <c r="M29" s="28">
        <f>IFERROR((L29/L30),"ND")</f>
        <v>5.3428571428571425</v>
      </c>
      <c r="N29" s="29">
        <f>IFERROR(((I29+J29+K29+L29)/(G29)),"ND")</f>
        <v>3.6043165467625897</v>
      </c>
      <c r="O29" s="61" t="s">
        <v>55</v>
      </c>
      <c r="P29" s="31"/>
      <c r="Q29" s="32"/>
      <c r="R29" s="7"/>
      <c r="S29" s="7"/>
    </row>
    <row r="30" spans="3:19" ht="93" customHeight="1" x14ac:dyDescent="0.3">
      <c r="C30" s="36"/>
      <c r="D30" s="53"/>
      <c r="E30" s="27"/>
      <c r="F30" s="41"/>
      <c r="G30" s="43"/>
      <c r="H30" s="27"/>
      <c r="I30" s="16">
        <v>69</v>
      </c>
      <c r="J30" s="16">
        <v>69</v>
      </c>
      <c r="K30" s="16">
        <v>70</v>
      </c>
      <c r="L30" s="20">
        <v>70</v>
      </c>
      <c r="M30" s="28"/>
      <c r="N30" s="29"/>
      <c r="O30" s="33"/>
      <c r="P30" s="34"/>
      <c r="Q30" s="35"/>
      <c r="R30" s="7"/>
      <c r="S30" s="7"/>
    </row>
    <row r="31" spans="3:19" ht="87" customHeight="1" x14ac:dyDescent="0.3">
      <c r="C31" s="36" t="s">
        <v>35</v>
      </c>
      <c r="D31" s="38" t="s">
        <v>44</v>
      </c>
      <c r="E31" s="27" t="s">
        <v>46</v>
      </c>
      <c r="F31" s="41" t="s">
        <v>26</v>
      </c>
      <c r="G31" s="43">
        <f>I32+J32+K32+L32</f>
        <v>220</v>
      </c>
      <c r="H31" s="27" t="s">
        <v>27</v>
      </c>
      <c r="I31" s="11">
        <v>160</v>
      </c>
      <c r="J31" s="16">
        <v>126</v>
      </c>
      <c r="K31" s="16">
        <v>70</v>
      </c>
      <c r="L31" s="20">
        <v>155</v>
      </c>
      <c r="M31" s="28">
        <f>IFERROR((L31/L32),"ND")</f>
        <v>2.8181818181818183</v>
      </c>
      <c r="N31" s="29">
        <f>IFERROR(((I31+J31+K31+L31)/(G31)),"ND")</f>
        <v>2.3227272727272728</v>
      </c>
      <c r="O31" s="30" t="s">
        <v>56</v>
      </c>
      <c r="P31" s="31"/>
      <c r="Q31" s="32"/>
      <c r="R31" s="7"/>
      <c r="S31" s="7"/>
    </row>
    <row r="32" spans="3:19" ht="87" customHeight="1" x14ac:dyDescent="0.3">
      <c r="C32" s="36"/>
      <c r="D32" s="53"/>
      <c r="E32" s="27"/>
      <c r="F32" s="41"/>
      <c r="G32" s="43"/>
      <c r="H32" s="27"/>
      <c r="I32" s="10">
        <v>55</v>
      </c>
      <c r="J32" s="10">
        <v>55</v>
      </c>
      <c r="K32" s="10">
        <v>55</v>
      </c>
      <c r="L32" s="19">
        <v>55</v>
      </c>
      <c r="M32" s="28"/>
      <c r="N32" s="29"/>
      <c r="O32" s="33"/>
      <c r="P32" s="34"/>
      <c r="Q32" s="35"/>
      <c r="R32" s="7"/>
      <c r="S32" s="7"/>
    </row>
    <row r="33" spans="3:19" ht="87.75" customHeight="1" x14ac:dyDescent="0.3">
      <c r="C33" s="36" t="s">
        <v>36</v>
      </c>
      <c r="D33" s="38" t="s">
        <v>45</v>
      </c>
      <c r="E33" s="27" t="s">
        <v>46</v>
      </c>
      <c r="F33" s="41" t="s">
        <v>26</v>
      </c>
      <c r="G33" s="43">
        <f>I34+J34+K34+L34</f>
        <v>450</v>
      </c>
      <c r="H33" s="27" t="s">
        <v>27</v>
      </c>
      <c r="I33" s="10">
        <v>121</v>
      </c>
      <c r="J33" s="10">
        <v>246</v>
      </c>
      <c r="K33" s="10">
        <v>665</v>
      </c>
      <c r="L33" s="19">
        <v>1196</v>
      </c>
      <c r="M33" s="28">
        <f>IFERROR((L33/L34),"ND")</f>
        <v>10.584070796460177</v>
      </c>
      <c r="N33" s="29">
        <f>IFERROR(((I33+J33+K33+L33)/(G33)),"ND")</f>
        <v>4.9511111111111115</v>
      </c>
      <c r="O33" s="47" t="s">
        <v>57</v>
      </c>
      <c r="P33" s="48"/>
      <c r="Q33" s="49"/>
      <c r="R33" s="7"/>
      <c r="S33" s="7"/>
    </row>
    <row r="34" spans="3:19" ht="87.75" customHeight="1" thickBot="1" x14ac:dyDescent="0.35">
      <c r="C34" s="37"/>
      <c r="D34" s="39"/>
      <c r="E34" s="40"/>
      <c r="F34" s="42"/>
      <c r="G34" s="44"/>
      <c r="H34" s="40"/>
      <c r="I34" s="13">
        <v>112</v>
      </c>
      <c r="J34" s="13">
        <v>112</v>
      </c>
      <c r="K34" s="13">
        <v>113</v>
      </c>
      <c r="L34" s="21">
        <v>113</v>
      </c>
      <c r="M34" s="45"/>
      <c r="N34" s="46"/>
      <c r="O34" s="50"/>
      <c r="P34" s="51"/>
      <c r="Q34" s="52"/>
      <c r="R34" s="7"/>
      <c r="S34" s="7"/>
    </row>
  </sheetData>
  <mergeCells count="114">
    <mergeCell ref="G15:G16"/>
    <mergeCell ref="H15:H16"/>
    <mergeCell ref="M15:M16"/>
    <mergeCell ref="N15:N16"/>
    <mergeCell ref="O15:Q16"/>
    <mergeCell ref="O25:Q26"/>
    <mergeCell ref="C25:C26"/>
    <mergeCell ref="D25:D26"/>
    <mergeCell ref="E25:E26"/>
    <mergeCell ref="G25:G26"/>
    <mergeCell ref="H25:H26"/>
    <mergeCell ref="G17:G18"/>
    <mergeCell ref="H17:H18"/>
    <mergeCell ref="M17:M18"/>
    <mergeCell ref="N17:N18"/>
    <mergeCell ref="O17:Q18"/>
    <mergeCell ref="G19:G20"/>
    <mergeCell ref="H19:H20"/>
    <mergeCell ref="M19:M20"/>
    <mergeCell ref="N19:N20"/>
    <mergeCell ref="O19:Q20"/>
    <mergeCell ref="C21:C22"/>
    <mergeCell ref="D21:D22"/>
    <mergeCell ref="E21:E22"/>
    <mergeCell ref="O13:Q14"/>
    <mergeCell ref="D13:D14"/>
    <mergeCell ref="E13:E14"/>
    <mergeCell ref="F13:F14"/>
    <mergeCell ref="G13:G14"/>
    <mergeCell ref="C13:C14"/>
    <mergeCell ref="F25:F26"/>
    <mergeCell ref="H13:H14"/>
    <mergeCell ref="M13:M14"/>
    <mergeCell ref="N13:N14"/>
    <mergeCell ref="C19:C20"/>
    <mergeCell ref="D19:D20"/>
    <mergeCell ref="E19:E20"/>
    <mergeCell ref="F19:F20"/>
    <mergeCell ref="C15:C16"/>
    <mergeCell ref="D15:D16"/>
    <mergeCell ref="E15:E16"/>
    <mergeCell ref="F15:F16"/>
    <mergeCell ref="C17:C18"/>
    <mergeCell ref="D17:D18"/>
    <mergeCell ref="E17:E18"/>
    <mergeCell ref="F17:F18"/>
    <mergeCell ref="M25:M26"/>
    <mergeCell ref="N25:N26"/>
    <mergeCell ref="G10:N10"/>
    <mergeCell ref="D4:Q4"/>
    <mergeCell ref="D5:Q5"/>
    <mergeCell ref="D6:Q6"/>
    <mergeCell ref="C9:D9"/>
    <mergeCell ref="E9:Q9"/>
    <mergeCell ref="O10:Q12"/>
    <mergeCell ref="G11:G12"/>
    <mergeCell ref="H11:H12"/>
    <mergeCell ref="I11:L11"/>
    <mergeCell ref="M11:N11"/>
    <mergeCell ref="F21:F22"/>
    <mergeCell ref="C23:C24"/>
    <mergeCell ref="D23:D24"/>
    <mergeCell ref="E23:E24"/>
    <mergeCell ref="F23:F24"/>
    <mergeCell ref="C10:C12"/>
    <mergeCell ref="D10:D12"/>
    <mergeCell ref="E10:E12"/>
    <mergeCell ref="F10:F12"/>
    <mergeCell ref="N21:N22"/>
    <mergeCell ref="M23:M24"/>
    <mergeCell ref="N23:N24"/>
    <mergeCell ref="O21:Q22"/>
    <mergeCell ref="O23:Q24"/>
    <mergeCell ref="G23:G24"/>
    <mergeCell ref="H23:H24"/>
    <mergeCell ref="G21:G22"/>
    <mergeCell ref="H21:H22"/>
    <mergeCell ref="M21:M22"/>
    <mergeCell ref="H27:H28"/>
    <mergeCell ref="M27:M28"/>
    <mergeCell ref="N27:N28"/>
    <mergeCell ref="O27:Q28"/>
    <mergeCell ref="C29:C30"/>
    <mergeCell ref="D29:D30"/>
    <mergeCell ref="E29:E30"/>
    <mergeCell ref="F29:F30"/>
    <mergeCell ref="G29:G30"/>
    <mergeCell ref="H29:H30"/>
    <mergeCell ref="M29:M30"/>
    <mergeCell ref="N29:N30"/>
    <mergeCell ref="O29:Q30"/>
    <mergeCell ref="C27:C28"/>
    <mergeCell ref="D27:D28"/>
    <mergeCell ref="E27:E28"/>
    <mergeCell ref="F27:F28"/>
    <mergeCell ref="G27:G28"/>
    <mergeCell ref="H31:H32"/>
    <mergeCell ref="M31:M32"/>
    <mergeCell ref="N31:N32"/>
    <mergeCell ref="O31:Q32"/>
    <mergeCell ref="C33:C34"/>
    <mergeCell ref="D33:D34"/>
    <mergeCell ref="E33:E34"/>
    <mergeCell ref="F33:F34"/>
    <mergeCell ref="G33:G34"/>
    <mergeCell ref="H33:H34"/>
    <mergeCell ref="M33:M34"/>
    <mergeCell ref="N33:N34"/>
    <mergeCell ref="O33:Q34"/>
    <mergeCell ref="C31:C32"/>
    <mergeCell ref="D31:D32"/>
    <mergeCell ref="E31:E32"/>
    <mergeCell ref="F31:F32"/>
    <mergeCell ref="G31:G32"/>
  </mergeCells>
  <pageMargins left="0.70866141732283472" right="0.70866141732283472" top="0.94488188976377963" bottom="0.74803149606299213" header="0.31496062992125984" footer="0.31496062992125984"/>
  <pageSetup paperSize="3" scale="56" orientation="landscape" r:id="rId1"/>
  <rowBreaks count="1" manualBreakCount="1">
    <brk id="22" min="2"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CEDULA EJE4 T2</vt:lpstr>
      <vt:lpstr>'CEDULA EJE4 T2'!Área_de_impresión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alma_arroyo74@hotmail.com</dc:creator>
  <cp:lastModifiedBy>Jessica Silveyra</cp:lastModifiedBy>
  <cp:lastPrinted>2024-01-09T16:55:26Z</cp:lastPrinted>
  <dcterms:created xsi:type="dcterms:W3CDTF">2021-09-15T15:35:29Z</dcterms:created>
  <dcterms:modified xsi:type="dcterms:W3CDTF">2024-01-09T18:20:40Z</dcterms:modified>
</cp:coreProperties>
</file>