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ssica Silveyra\Desktop\Reportes trimestrales 2023\4to trimestre\1.22 Anticorrupción\2. Cedula de avance\"/>
    </mc:Choice>
  </mc:AlternateContent>
  <bookViews>
    <workbookView xWindow="0" yWindow="0" windowWidth="23040" windowHeight="7632"/>
  </bookViews>
  <sheets>
    <sheet name="CEDULA 3Tr23" sheetId="5" r:id="rId1"/>
    <sheet name="CEDULA 3Tr23 (2)" sheetId="6" r:id="rId2"/>
  </sheets>
  <definedNames>
    <definedName name="_xlnm.Print_Area" localSheetId="0">'CEDULA 3Tr23'!$A$1:$S$85</definedName>
    <definedName name="_xlnm.Print_Area" localSheetId="1">'CEDULA 3Tr23 (2)'!$A$1:$K$55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3" i="5" l="1"/>
  <c r="M59" i="5"/>
  <c r="M57" i="5"/>
  <c r="N55" i="5"/>
  <c r="M55" i="5"/>
  <c r="M51" i="5"/>
  <c r="M49" i="5"/>
  <c r="M37" i="5"/>
  <c r="N63" i="5" l="1"/>
  <c r="M61" i="5"/>
  <c r="N61" i="5"/>
  <c r="N59" i="5"/>
  <c r="N57" i="5"/>
  <c r="N53" i="5"/>
  <c r="M53" i="5"/>
  <c r="N51" i="5"/>
  <c r="N49" i="5"/>
  <c r="N47" i="5"/>
  <c r="N21" i="5"/>
  <c r="M21" i="5"/>
  <c r="N19" i="5"/>
  <c r="M19" i="5"/>
  <c r="N17" i="5"/>
  <c r="N15" i="5"/>
  <c r="N13" i="5"/>
  <c r="M15" i="5"/>
  <c r="M13" i="5"/>
  <c r="M17" i="5"/>
  <c r="M47" i="5" l="1"/>
  <c r="M45" i="5"/>
  <c r="M43" i="5"/>
  <c r="M41" i="5"/>
  <c r="M39" i="5"/>
  <c r="M35" i="5"/>
  <c r="M33" i="5"/>
  <c r="M31" i="5"/>
  <c r="M29" i="5"/>
  <c r="M27" i="5"/>
  <c r="M25" i="5"/>
  <c r="M23" i="5"/>
  <c r="N45" i="5"/>
  <c r="N43" i="5"/>
  <c r="N41" i="5"/>
  <c r="N39" i="5"/>
  <c r="N37" i="5"/>
  <c r="N35" i="5"/>
  <c r="N33" i="5"/>
  <c r="N31" i="5"/>
  <c r="N29" i="5"/>
  <c r="N27" i="5"/>
  <c r="N23" i="5"/>
  <c r="G23" i="5" l="1"/>
  <c r="G25" i="5"/>
  <c r="N25" i="5" s="1"/>
  <c r="G27" i="5"/>
  <c r="G29" i="5"/>
  <c r="G31" i="5"/>
  <c r="G33" i="5"/>
  <c r="G35" i="5"/>
  <c r="G37" i="5"/>
  <c r="G39" i="5"/>
  <c r="G41" i="5"/>
  <c r="G43" i="5"/>
  <c r="G45" i="5"/>
  <c r="G47" i="5"/>
  <c r="G49" i="5"/>
  <c r="G51" i="5"/>
  <c r="G53" i="5"/>
  <c r="G55" i="5"/>
  <c r="G57" i="5"/>
  <c r="G59" i="5"/>
  <c r="G61" i="5"/>
  <c r="G63" i="5"/>
  <c r="G21" i="5"/>
</calcChain>
</file>

<file path=xl/sharedStrings.xml><?xml version="1.0" encoding="utf-8"?>
<sst xmlns="http://schemas.openxmlformats.org/spreadsheetml/2006/main" count="239" uniqueCount="103">
  <si>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</si>
  <si>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</si>
  <si>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</si>
  <si>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</si>
  <si>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</si>
  <si>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</si>
  <si>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</si>
  <si>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</si>
  <si>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</si>
  <si>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</si>
  <si>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</si>
  <si>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</si>
  <si>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</si>
  <si>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</si>
  <si>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</si>
  <si>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</si>
  <si>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</si>
  <si>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</si>
  <si>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r>
      <rPr>
        <b/>
        <sz val="12"/>
        <color theme="1"/>
        <rFont val="Calibri"/>
        <family val="2"/>
        <scheme val="minor"/>
      </rPr>
      <t xml:space="preserve">IBG: </t>
    </r>
    <r>
      <rPr>
        <sz val="12"/>
        <color theme="1"/>
        <rFont val="Calibri"/>
        <family val="2"/>
        <scheme val="minor"/>
      </rPr>
      <t xml:space="preserve">Índice de Buen Gobierno. </t>
    </r>
  </si>
  <si>
    <r>
      <rPr>
        <b/>
        <sz val="12"/>
        <color theme="1"/>
        <rFont val="Calibri"/>
        <family val="2"/>
        <scheme val="minor"/>
      </rPr>
      <t>CDCOP18GM:</t>
    </r>
    <r>
      <rPr>
        <sz val="12"/>
        <color theme="1"/>
        <rFont val="Calibri"/>
        <family val="2"/>
        <scheme val="minor"/>
      </rPr>
      <t xml:space="preserve"> Calificación de confianza otorgada por la población de 18 años y más al gobierno municipal </t>
    </r>
  </si>
  <si>
    <r>
      <rPr>
        <b/>
        <sz val="12"/>
        <color theme="1"/>
        <rFont val="Calibri"/>
        <family val="2"/>
        <scheme val="minor"/>
      </rPr>
      <t>PSCSPM</t>
    </r>
    <r>
      <rPr>
        <sz val="12"/>
        <color theme="1"/>
        <rFont val="Calibri"/>
        <family val="2"/>
        <scheme val="minor"/>
      </rPr>
      <t>: Porcentaje de la población que se siente muy satisfecha con los servicios municipales de agua potable, drenaje y alcantarillado, alumbrado público, parques y jardines, recolección de basura, policía y mantenimiento de calles y avenidas.</t>
    </r>
  </si>
  <si>
    <t>Bienal</t>
  </si>
  <si>
    <t>SENTIDO DEL INDICADOR      (ascendente, descendente, regular o nominal)</t>
  </si>
  <si>
    <t>Ascendente
Regular</t>
  </si>
  <si>
    <t xml:space="preserve">PROGRAMA PRESUPUESTARIO ANUAL: </t>
  </si>
  <si>
    <r>
      <rPr>
        <b/>
        <sz val="12"/>
        <color theme="1"/>
        <rFont val="Calibri"/>
        <family val="2"/>
        <scheme val="minor"/>
      </rPr>
      <t>Meta Trimestral:</t>
    </r>
    <r>
      <rPr>
        <sz val="12"/>
        <color theme="1"/>
        <rFont val="Calibri"/>
        <family val="2"/>
        <scheme val="minor"/>
      </rPr>
      <t xml:space="preserve"> El Instituto Nacional de Estadística y Geografía INEGI publica la Encuesta Nacional de Calidad e Impacto Gubernamental de manera bienal con la información relativa a los grados de satisfacción de la población de 18 años y más.  </t>
    </r>
    <r>
      <rPr>
        <b/>
        <sz val="12"/>
        <color theme="1"/>
        <rFont val="Calibri"/>
        <family val="2"/>
        <scheme val="minor"/>
      </rPr>
      <t>El úlimo periodo del levantamiento de la información fue  del 01 de noviembre al 16 de diciembre de 2021 con el 34.7%</t>
    </r>
    <r>
      <rPr>
        <sz val="12"/>
        <color theme="1"/>
        <rFont val="Calibri"/>
        <family val="2"/>
        <scheme val="minor"/>
      </rPr>
      <t xml:space="preserve"> de población encuestada que se siente muy satisfecha y safisfecha.  Sin embargo...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</si>
  <si>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Meta Trimestral: </t>
    </r>
    <r>
      <rPr>
        <sz val="12"/>
        <color theme="1"/>
        <rFont val="Calibri"/>
        <family val="2"/>
        <scheme val="minor"/>
      </rPr>
      <t xml:space="preserve">El Instituto Mexicano para la Competitividad A. C. IMCO actualiza y publica los índices y subíndices cada dos años. </t>
    </r>
    <r>
      <rPr>
        <b/>
        <sz val="12"/>
        <color theme="1"/>
        <rFont val="Calibri"/>
        <family val="2"/>
        <scheme val="minor"/>
      </rPr>
      <t>El índice se actualizó en 2022 obteniendo una calificación de 59 puntos.</t>
    </r>
    <r>
      <rPr>
        <sz val="12"/>
        <color theme="1"/>
        <rFont val="Calibri"/>
        <family val="2"/>
        <scheme val="minor"/>
      </rPr>
      <t xml:space="preserve">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se registra en el avance de la meta anual programada,</t>
    </r>
    <r>
      <rPr>
        <b/>
        <sz val="12"/>
        <color theme="1"/>
        <rFont val="Calibri"/>
        <family val="2"/>
        <scheme val="minor"/>
      </rPr>
      <t xml:space="preserve"> 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</si>
  <si>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Meta Trimestral: </t>
    </r>
    <r>
      <rPr>
        <sz val="12"/>
        <color theme="1"/>
        <rFont val="Calibri"/>
        <family val="2"/>
        <scheme val="minor"/>
      </rP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2"/>
        <color theme="1"/>
        <rFont val="Calibri"/>
        <family val="2"/>
        <scheme val="minor"/>
      </rPr>
      <t>En diciembre 2021 se obtuvo la Calificación de Confianza al Gobierno Municipal de 5.0.</t>
    </r>
    <r>
      <rPr>
        <sz val="12"/>
        <color theme="1"/>
        <rFont val="Calibri"/>
        <family val="2"/>
        <scheme val="minor"/>
      </rPr>
      <t xml:space="preserve">
</t>
    </r>
    <r>
      <rPr>
        <b/>
        <sz val="12"/>
        <color theme="1"/>
        <rFont val="Calibri"/>
        <family val="2"/>
        <scheme val="minor"/>
      </rPr>
      <t>Meta Anual:</t>
    </r>
    <r>
      <rPr>
        <sz val="12"/>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</si>
  <si>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t>SI</t>
  </si>
  <si>
    <r>
      <rPr>
        <b/>
        <sz val="11"/>
        <color theme="1"/>
        <rFont val="Arial"/>
        <family val="2"/>
      </rPr>
      <t>PACCI:</t>
    </r>
    <r>
      <rPr>
        <sz val="11"/>
        <color theme="1"/>
        <rFont val="Arial"/>
        <family val="2"/>
      </rPr>
      <t xml:space="preserve"> Porcentaje de Actividades de Combate a la Corrupción Implementadas</t>
    </r>
  </si>
  <si>
    <r>
      <rPr>
        <b/>
        <sz val="11"/>
        <color theme="1"/>
        <rFont val="Arial"/>
        <family val="2"/>
      </rPr>
      <t>PESPEAI :</t>
    </r>
    <r>
      <rPr>
        <sz val="11"/>
        <color theme="1"/>
        <rFont val="Arial"/>
        <family val="2"/>
      </rPr>
      <t xml:space="preserve"> Porcentaje de Evaluación y Seguimiento al Programa Especial Anticorrupción Implementado</t>
    </r>
  </si>
  <si>
    <r>
      <rPr>
        <b/>
        <sz val="11"/>
        <color theme="1"/>
        <rFont val="Arial"/>
        <family val="2"/>
      </rPr>
      <t xml:space="preserve">PACCI: </t>
    </r>
    <r>
      <rPr>
        <sz val="11"/>
        <color theme="1"/>
        <rFont val="Arial"/>
        <family val="2"/>
      </rPr>
      <t>Porcentaje de Actividades de Combate a la Corrupción Implementadas</t>
    </r>
  </si>
  <si>
    <r>
      <rPr>
        <b/>
        <sz val="11"/>
        <color theme="1"/>
        <rFont val="Arial"/>
        <family val="2"/>
      </rPr>
      <t>PAERC:</t>
    </r>
    <r>
      <rPr>
        <sz val="11"/>
        <color theme="1"/>
        <rFont val="Arial"/>
        <family val="2"/>
      </rPr>
      <t xml:space="preserve"> Porcentaje de Actas de Entrega y Recepción Concluidas     </t>
    </r>
  </si>
  <si>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</si>
  <si>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</si>
  <si>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</si>
  <si>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</si>
  <si>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r>
      <rPr>
        <b/>
        <sz val="11"/>
        <color theme="1"/>
        <rFont val="Arial"/>
        <family val="2"/>
      </rPr>
      <t>PCAAAPS:</t>
    </r>
    <r>
      <rPr>
        <sz val="11"/>
        <color theme="1"/>
        <rFont val="Arial"/>
        <family val="2"/>
      </rPr>
      <t xml:space="preserve"> Porcentaje de cumplimiento en la aplicación de Auditorías Administrativas a Programas Sociales.</t>
    </r>
  </si>
  <si>
    <r>
      <rPr>
        <b/>
        <sz val="11"/>
        <color theme="1"/>
        <rFont val="Arial"/>
        <family val="2"/>
      </rPr>
      <t>PICCS:</t>
    </r>
    <r>
      <rPr>
        <sz val="11"/>
        <color theme="1"/>
        <rFont val="Arial"/>
        <family val="2"/>
      </rPr>
      <t xml:space="preserve"> Porcentaje de Integración de Comités de Contraloría Social</t>
    </r>
  </si>
  <si>
    <r>
      <t xml:space="preserve">TVQDR: </t>
    </r>
    <r>
      <rPr>
        <sz val="11"/>
        <rFont val="Arial Nova Cond"/>
        <family val="2"/>
      </rPr>
      <t>Porcentaje  de Expedientes de Quejas y/o Denuncias Recibidas</t>
    </r>
  </si>
  <si>
    <r>
      <t>PPA:</t>
    </r>
    <r>
      <rPr>
        <sz val="11"/>
        <rFont val="Arial Nova Cond"/>
        <family val="2"/>
      </rPr>
      <t xml:space="preserve"> Porcentaje de personas atendidas por la contraloría municipal</t>
    </r>
    <r>
      <rPr>
        <b/>
        <sz val="11"/>
        <rFont val="Arial Nova Cond"/>
        <family val="2"/>
      </rPr>
      <t>.</t>
    </r>
  </si>
  <si>
    <r>
      <rPr>
        <b/>
        <sz val="11"/>
        <color theme="1"/>
        <rFont val="Arial"/>
        <family val="2"/>
      </rPr>
      <t>PSISPP:</t>
    </r>
    <r>
      <rPr>
        <sz val="11"/>
        <color theme="1"/>
        <rFont val="Arial"/>
        <family val="2"/>
      </rPr>
      <t xml:space="preserve"> Porcentaje de sanciones impuestas a servidores públicos y/o particulares</t>
    </r>
  </si>
  <si>
    <r>
      <t>PCNIE:</t>
    </r>
    <r>
      <rPr>
        <sz val="11"/>
        <rFont val="Arial Nova Cond"/>
        <family val="2"/>
      </rPr>
      <t xml:space="preserve"> Porcentaje de Constancias de No Inhabilitación Emitidas</t>
    </r>
  </si>
  <si>
    <t>Trimestral</t>
  </si>
  <si>
    <t xml:space="preserve">                                                                                                                                                                                                                                                                                                                                                                                                                                                                                                                                                                                                                                                                                                                                                                                                                                                                                                                                                                                                                                                                                                                                                                                                                                                                        </t>
  </si>
  <si>
    <r>
      <rPr>
        <b/>
        <sz val="12"/>
        <color theme="1"/>
        <rFont val="Calibri"/>
        <family val="2"/>
        <scheme val="minor"/>
      </rPr>
      <t>C. 1.22.1.1.1</t>
    </r>
    <r>
      <rPr>
        <sz val="12"/>
        <color theme="1"/>
        <rFont val="Calibri"/>
        <family val="2"/>
        <scheme val="minor"/>
      </rPr>
      <t xml:space="preserve"> Actividades de Combate a la Corrupción implementadas</t>
    </r>
  </si>
  <si>
    <r>
      <rPr>
        <b/>
        <sz val="12"/>
        <rFont val="Calibri"/>
        <family val="2"/>
        <scheme val="minor"/>
      </rPr>
      <t>P. 1.22.1.1</t>
    </r>
    <r>
      <rPr>
        <sz val="12"/>
        <rFont val="Calibri"/>
        <family val="2"/>
        <scheme val="minor"/>
      </rPr>
      <t xml:space="preserve"> Las dependencias y entidades municipales implementan acciones que contribuyen a mejorar el Sistema Político Municipal </t>
    </r>
  </si>
  <si>
    <r>
      <rPr>
        <b/>
        <sz val="12"/>
        <rFont val="Calibri"/>
        <family val="2"/>
        <scheme val="minor"/>
      </rPr>
      <t>PSPEF:</t>
    </r>
    <r>
      <rPr>
        <sz val="12"/>
        <rFont val="Calibri"/>
        <family val="2"/>
        <scheme val="minor"/>
      </rPr>
      <t xml:space="preserve"> Puntaje Obtenido en Sistema Politico Estable y Funcional</t>
    </r>
  </si>
  <si>
    <r>
      <rPr>
        <b/>
        <sz val="12"/>
        <color theme="1"/>
        <rFont val="Calibri"/>
        <family val="2"/>
        <scheme val="minor"/>
      </rPr>
      <t xml:space="preserve">Meta Trimestral: </t>
    </r>
    <r>
      <rPr>
        <sz val="12"/>
        <color theme="1"/>
        <rFont val="Calibri"/>
        <family val="2"/>
        <scheme val="minor"/>
      </rPr>
      <t xml:space="preserve">El Instituto Mexicano para la Competitividad A. C. IMCO actualiza y publica los índices y subíndices con la periodicidad bienal esperada.
El Indicador obtuvo una puntuación de 55 en 2021, el último dato proporcionado por el IMCO.
</t>
    </r>
    <r>
      <rPr>
        <b/>
        <sz val="12"/>
        <color theme="1"/>
        <rFont val="Calibri"/>
        <family val="2"/>
        <scheme val="minor"/>
      </rPr>
      <t>Meta Anual:</t>
    </r>
    <r>
      <rPr>
        <sz val="12"/>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2022, en indicadores NO acumulativos, se registra 0% en el avance de la meta anual programada. programada.</t>
    </r>
  </si>
  <si>
    <r>
      <rPr>
        <b/>
        <sz val="12"/>
        <color theme="1"/>
        <rFont val="Calibri"/>
        <family val="2"/>
        <scheme val="minor"/>
      </rPr>
      <t xml:space="preserve">F.1.22.1. </t>
    </r>
    <r>
      <rPr>
        <sz val="12"/>
        <color theme="1"/>
        <rFont val="Calibri"/>
        <family val="2"/>
        <scheme val="minor"/>
      </rPr>
      <t>Contribuir a la renovación de los mecanismos de gestión flexibilizando nuestras estructuras y procedimientos administrativos con calidad, innovación tecnológica y combate a la corrupción mediante la implementación de acciones que mejoren el sistema político del municipio</t>
    </r>
  </si>
  <si>
    <r>
      <rPr>
        <b/>
        <sz val="12"/>
        <color theme="1"/>
        <rFont val="Calibri"/>
        <family val="2"/>
        <scheme val="minor"/>
      </rPr>
      <t xml:space="preserve">A. 1.22.1.1.1.1 </t>
    </r>
    <r>
      <rPr>
        <sz val="12"/>
        <color theme="1"/>
        <rFont val="Calibri"/>
        <family val="2"/>
        <scheme val="minor"/>
      </rPr>
      <t>Implementación, evaluación y seguimiento al programa especial anticorrupción</t>
    </r>
  </si>
  <si>
    <r>
      <rPr>
        <b/>
        <sz val="12"/>
        <color theme="1"/>
        <rFont val="Calibri"/>
        <family val="2"/>
        <scheme val="minor"/>
      </rPr>
      <t xml:space="preserve">A. 1.22.1.1.2 </t>
    </r>
    <r>
      <rPr>
        <sz val="12"/>
        <color theme="1"/>
        <rFont val="Calibri"/>
        <family val="2"/>
        <scheme val="minor"/>
      </rPr>
      <t>Seguimiento a actividades de Combate a la Corrupción implementadas</t>
    </r>
  </si>
  <si>
    <r>
      <rPr>
        <b/>
        <sz val="12"/>
        <color theme="1"/>
        <rFont val="Calibri"/>
        <family val="2"/>
        <scheme val="minor"/>
      </rPr>
      <t xml:space="preserve">A. 1.22.1.1.1.3 </t>
    </r>
    <r>
      <rPr>
        <sz val="12"/>
        <color theme="1"/>
        <rFont val="Calibri"/>
        <family val="2"/>
        <scheme val="minor"/>
      </rPr>
      <t>Intervención en el proceso de Entrega y Recepción de los servidores públicos, conforme a la normatividad vigente.</t>
    </r>
  </si>
  <si>
    <r>
      <rPr>
        <b/>
        <sz val="12"/>
        <color theme="1"/>
        <rFont val="Calibri"/>
        <family val="2"/>
        <scheme val="minor"/>
      </rPr>
      <t xml:space="preserve">A. 1.22.1.1.1.4 </t>
    </r>
    <r>
      <rPr>
        <sz val="12"/>
        <color theme="1"/>
        <rFont val="Calibri"/>
        <family val="2"/>
        <scheme val="minor"/>
      </rPr>
      <t>Recepción, Control y Resguardo de las Declaraciones de Situación Patrimonial y de Interés de todos los servidores públicos  de la Administración Pública Municipal.</t>
    </r>
  </si>
  <si>
    <r>
      <rPr>
        <b/>
        <sz val="12"/>
        <color theme="1"/>
        <rFont val="Calibri"/>
        <family val="2"/>
        <scheme val="minor"/>
      </rPr>
      <t xml:space="preserve">A. 1.22.1.1.1.5 </t>
    </r>
    <r>
      <rPr>
        <sz val="12"/>
        <color theme="1"/>
        <rFont val="Calibri"/>
        <family val="2"/>
        <scheme val="minor"/>
      </rPr>
      <t xml:space="preserve"> Registro y Control en el  Sistema Municipal de Inspectores</t>
    </r>
  </si>
  <si>
    <r>
      <rPr>
        <b/>
        <sz val="12"/>
        <color theme="1"/>
        <rFont val="Calibri"/>
        <family val="2"/>
        <scheme val="minor"/>
      </rPr>
      <t>A. 1.22.1.1.1.6</t>
    </r>
    <r>
      <rPr>
        <sz val="12"/>
        <color theme="1"/>
        <rFont val="Calibri"/>
        <family val="2"/>
        <scheme val="minor"/>
      </rPr>
      <t xml:space="preserve"> Monitoreo de la satisfacción ciudadana sobre servicios recibidos mediante la Contraloría Itinerante</t>
    </r>
  </si>
  <si>
    <r>
      <rPr>
        <b/>
        <sz val="12"/>
        <color theme="1"/>
        <rFont val="Calibri"/>
        <family val="2"/>
        <scheme val="minor"/>
      </rPr>
      <t>A. 1.22.1.1.1.7</t>
    </r>
    <r>
      <rPr>
        <sz val="12"/>
        <color theme="1"/>
        <rFont val="Calibri"/>
        <family val="2"/>
        <scheme val="minor"/>
      </rPr>
      <t xml:space="preserve">  Eficientar Trámites y Servicios mediante el Programa Municipal de Acreditación "Calidad y Servicio con CUENTAS CLARAS", Auditorías Administrativas de "5 S's" y el Protocolo de Atención Ciudadana para Trámites y Servicios</t>
    </r>
  </si>
  <si>
    <r>
      <rPr>
        <b/>
        <sz val="12"/>
        <color theme="1"/>
        <rFont val="Calibri"/>
        <family val="2"/>
        <scheme val="minor"/>
      </rPr>
      <t>A. 1.22.1.1.1.8</t>
    </r>
    <r>
      <rPr>
        <sz val="12"/>
        <color theme="1"/>
        <rFont val="Calibri"/>
        <family val="2"/>
        <scheme val="minor"/>
      </rPr>
      <t xml:space="preserve">  Supervisión y Auditoría a Programas y/o recursos asignados para estímulos económicos y programas sociales.</t>
    </r>
  </si>
  <si>
    <r>
      <rPr>
        <b/>
        <sz val="12"/>
        <color theme="1"/>
        <rFont val="Calibri"/>
        <family val="2"/>
        <scheme val="minor"/>
      </rPr>
      <t xml:space="preserve">A. 1.22.1.1.1.9  </t>
    </r>
    <r>
      <rPr>
        <sz val="12"/>
        <color theme="1"/>
        <rFont val="Calibri"/>
        <family val="2"/>
        <scheme val="minor"/>
      </rPr>
      <t>Supervisión de la integración de Comités de Contraloría Social, que sean requeridos para el seguimiento de la Obra Pública Municipal.</t>
    </r>
  </si>
  <si>
    <r>
      <rPr>
        <b/>
        <sz val="12"/>
        <color theme="1"/>
        <rFont val="Calibri"/>
        <family val="2"/>
        <scheme val="minor"/>
      </rPr>
      <t>A. 1.22.1.1.1.10</t>
    </r>
    <r>
      <rPr>
        <sz val="12"/>
        <color theme="1"/>
        <rFont val="Calibri"/>
        <family val="2"/>
        <scheme val="minor"/>
      </rPr>
      <t xml:space="preserve"> Integración de expedientes respecto a las quejas y/o denuncias presentadas por la ciudadanía</t>
    </r>
  </si>
  <si>
    <r>
      <rPr>
        <b/>
        <sz val="12"/>
        <color theme="1"/>
        <rFont val="Calibri"/>
        <family val="2"/>
        <scheme val="minor"/>
      </rPr>
      <t>A. 1.22.1.1.1.11</t>
    </r>
    <r>
      <rPr>
        <sz val="12"/>
        <color theme="1"/>
        <rFont val="Calibri"/>
        <family val="2"/>
        <scheme val="minor"/>
      </rPr>
      <t xml:space="preserve"> Atención a la ciudadanía en Materia de Responsabilidad Administrativa por los Servidores Públicos y/o particulares.</t>
    </r>
  </si>
  <si>
    <r>
      <rPr>
        <b/>
        <sz val="12"/>
        <color theme="1"/>
        <rFont val="Calibri"/>
        <family val="2"/>
        <scheme val="minor"/>
      </rPr>
      <t>A. 1.22.1.1.1.12</t>
    </r>
    <r>
      <rPr>
        <sz val="12"/>
        <color theme="1"/>
        <rFont val="Calibri"/>
        <family val="2"/>
        <scheme val="minor"/>
      </rPr>
      <t xml:space="preserve"> Emisión de resoluciones de Responsabilidad Administrativa</t>
    </r>
  </si>
  <si>
    <r>
      <rPr>
        <b/>
        <sz val="12"/>
        <color theme="1"/>
        <rFont val="Calibri"/>
        <family val="2"/>
        <scheme val="minor"/>
      </rPr>
      <t>A. 1.22.1.1.1.13</t>
    </r>
    <r>
      <rPr>
        <sz val="12"/>
        <color theme="1"/>
        <rFont val="Calibri"/>
        <family val="2"/>
        <scheme val="minor"/>
      </rPr>
      <t xml:space="preserve"> Emisión de constancias de No Inhabilitación.</t>
    </r>
  </si>
  <si>
    <r>
      <rPr>
        <b/>
        <sz val="12"/>
        <color theme="1"/>
        <rFont val="Calibri"/>
        <family val="2"/>
        <scheme val="minor"/>
      </rPr>
      <t>A. 1.22.1.1.1.14</t>
    </r>
    <r>
      <rPr>
        <sz val="12"/>
        <color theme="1"/>
        <rFont val="Calibri"/>
        <family val="2"/>
        <scheme val="minor"/>
      </rPr>
      <t xml:space="preserve"> Impartición de  Cursos de Capacitación Integral Institucional</t>
    </r>
  </si>
  <si>
    <r>
      <rPr>
        <b/>
        <sz val="12"/>
        <color theme="1"/>
        <rFont val="Calibri"/>
        <family val="2"/>
        <scheme val="minor"/>
      </rPr>
      <t xml:space="preserve">PPCI: </t>
    </r>
    <r>
      <rPr>
        <sz val="12"/>
        <color theme="1"/>
        <rFont val="Calibri"/>
        <family val="2"/>
        <scheme val="minor"/>
      </rPr>
      <t>Porcentaje de Cursos de Capacitación Integral Institucional impartidos</t>
    </r>
  </si>
  <si>
    <r>
      <rPr>
        <b/>
        <sz val="12"/>
        <color theme="1"/>
        <rFont val="Calibri"/>
        <family val="2"/>
        <scheme val="minor"/>
      </rPr>
      <t xml:space="preserve">A.1.22.1.1.1.15 </t>
    </r>
    <r>
      <rPr>
        <sz val="12"/>
        <color theme="1"/>
        <rFont val="Calibri"/>
        <family val="2"/>
        <scheme val="minor"/>
      </rPr>
      <t>Evaluación al desempeño laboral hacia servidores(as) públicos(as).</t>
    </r>
  </si>
  <si>
    <r>
      <rPr>
        <b/>
        <sz val="12"/>
        <color theme="1"/>
        <rFont val="Calibri"/>
        <family val="2"/>
        <scheme val="minor"/>
      </rPr>
      <t>PSPE:</t>
    </r>
    <r>
      <rPr>
        <sz val="12"/>
        <color theme="1"/>
        <rFont val="Calibri"/>
        <family val="2"/>
        <scheme val="minor"/>
      </rPr>
      <t xml:space="preserve"> Porcentaje de servidores(as) públicos(as) evaluados(as)</t>
    </r>
  </si>
  <si>
    <r>
      <rPr>
        <b/>
        <sz val="12"/>
        <color theme="1"/>
        <rFont val="Calibri"/>
        <family val="2"/>
        <scheme val="minor"/>
      </rPr>
      <t xml:space="preserve">A. 1.22.1.1.1.16 </t>
    </r>
    <r>
      <rPr>
        <sz val="12"/>
        <color theme="1"/>
        <rFont val="Calibri"/>
        <family val="2"/>
        <scheme val="minor"/>
      </rPr>
      <t>Atención de solicitudes de la Herramienta Protesta Ciudadana.</t>
    </r>
  </si>
  <si>
    <r>
      <rPr>
        <b/>
        <sz val="12"/>
        <color theme="1"/>
        <rFont val="Calibri"/>
        <family val="2"/>
        <scheme val="minor"/>
      </rPr>
      <t xml:space="preserve">PSAPC: </t>
    </r>
    <r>
      <rPr>
        <sz val="12"/>
        <color theme="1"/>
        <rFont val="Calibri"/>
        <family val="2"/>
        <scheme val="minor"/>
      </rPr>
      <t>Porcentaje de solicitudes atendidas a través de la Herramienta Protesta Ciudadana.</t>
    </r>
  </si>
  <si>
    <r>
      <rPr>
        <b/>
        <sz val="12"/>
        <color theme="1"/>
        <rFont val="Calibri"/>
        <family val="2"/>
        <scheme val="minor"/>
      </rPr>
      <t xml:space="preserve">A. 1.22.1.1.1.17 </t>
    </r>
    <r>
      <rPr>
        <sz val="12"/>
        <color theme="1"/>
        <rFont val="Calibri"/>
        <family val="2"/>
        <scheme val="minor"/>
      </rPr>
      <t xml:space="preserve">Actualización de Manuales Administrativos para las unidades y dependencias municipales </t>
    </r>
  </si>
  <si>
    <r>
      <rPr>
        <b/>
        <sz val="12"/>
        <color theme="1"/>
        <rFont val="Calibri"/>
        <family val="2"/>
        <scheme val="minor"/>
      </rPr>
      <t>PMADA</t>
    </r>
    <r>
      <rPr>
        <sz val="12"/>
        <color theme="1"/>
        <rFont val="Calibri"/>
        <family val="2"/>
        <scheme val="minor"/>
      </rPr>
      <t>: Porcentaje de Manuales Administrativos Diseñados y Actualizados</t>
    </r>
  </si>
  <si>
    <r>
      <rPr>
        <b/>
        <sz val="12"/>
        <color theme="1"/>
        <rFont val="Calibri"/>
        <family val="2"/>
        <scheme val="minor"/>
      </rPr>
      <t xml:space="preserve">A. 1.22.1.1.1.18 </t>
    </r>
    <r>
      <rPr>
        <sz val="12"/>
        <color theme="1"/>
        <rFont val="Calibri"/>
        <family val="2"/>
        <scheme val="minor"/>
      </rPr>
      <t>Recepción de solicitudes de acceso a la información pública</t>
    </r>
  </si>
  <si>
    <r>
      <rPr>
        <b/>
        <sz val="12"/>
        <color theme="1"/>
        <rFont val="Calibri"/>
        <family val="2"/>
        <scheme val="minor"/>
      </rPr>
      <t xml:space="preserve">PSAIPR: </t>
    </r>
    <r>
      <rPr>
        <sz val="12"/>
        <color theme="1"/>
        <rFont val="Calibri"/>
        <family val="2"/>
        <scheme val="minor"/>
      </rPr>
      <t>Porcentaje de Solicitudes de Acceso a la Información Pública Recibidas</t>
    </r>
  </si>
  <si>
    <r>
      <rPr>
        <b/>
        <sz val="12"/>
        <color theme="1"/>
        <rFont val="Calibri"/>
        <family val="2"/>
        <scheme val="minor"/>
      </rPr>
      <t>A.1.22.1.1.1.19</t>
    </r>
    <r>
      <rPr>
        <sz val="12"/>
        <color theme="1"/>
        <rFont val="Calibri"/>
        <family val="2"/>
        <scheme val="minor"/>
      </rPr>
      <t xml:space="preserve"> Solventación de Denuncias en el Sistema de Portales de Transparencia</t>
    </r>
  </si>
  <si>
    <r>
      <rPr>
        <b/>
        <sz val="12"/>
        <color theme="1"/>
        <rFont val="Calibri"/>
        <family val="2"/>
        <scheme val="minor"/>
      </rPr>
      <t>PDSPT:</t>
    </r>
    <r>
      <rPr>
        <sz val="12"/>
        <color theme="1"/>
        <rFont val="Calibri"/>
        <family val="2"/>
        <scheme val="minor"/>
      </rPr>
      <t xml:space="preserve"> Porcentaje de Denuncias Solventadas en los Portales de Transparencia </t>
    </r>
  </si>
  <si>
    <r>
      <rPr>
        <b/>
        <sz val="12"/>
        <color theme="1"/>
        <rFont val="Calibri"/>
        <family val="2"/>
        <scheme val="minor"/>
      </rPr>
      <t>A.1.22.1.1.1.20</t>
    </r>
    <r>
      <rPr>
        <sz val="12"/>
        <color theme="1"/>
        <rFont val="Calibri"/>
        <family val="2"/>
        <scheme val="minor"/>
      </rPr>
      <t xml:space="preserve"> Solventación de las denuncias por el tratamiento indebido de Datos Personales</t>
    </r>
  </si>
  <si>
    <r>
      <rPr>
        <b/>
        <sz val="12"/>
        <color theme="1"/>
        <rFont val="Calibri"/>
        <family val="2"/>
        <scheme val="minor"/>
      </rPr>
      <t>PDSTI:</t>
    </r>
    <r>
      <rPr>
        <sz val="12"/>
        <color theme="1"/>
        <rFont val="Calibri"/>
        <family val="2"/>
        <scheme val="minor"/>
      </rPr>
      <t xml:space="preserve"> Porcentaje de Denuncias Solventadas por Tratamiento Indebido </t>
    </r>
  </si>
  <si>
    <r>
      <rPr>
        <b/>
        <sz val="12"/>
        <color theme="1"/>
        <rFont val="Calibri"/>
        <family val="2"/>
        <scheme val="minor"/>
      </rPr>
      <t xml:space="preserve">A.1.22.1.1.1.21 </t>
    </r>
    <r>
      <rPr>
        <sz val="12"/>
        <color theme="1"/>
        <rFont val="Calibri"/>
        <family val="2"/>
        <scheme val="minor"/>
      </rPr>
      <t xml:space="preserve"> Atención a las solicitudes de Derecho A.R.C.O.P.</t>
    </r>
  </si>
  <si>
    <r>
      <rPr>
        <b/>
        <sz val="12"/>
        <color theme="1"/>
        <rFont val="Calibri"/>
        <family val="2"/>
        <scheme val="minor"/>
      </rPr>
      <t>PASDA:</t>
    </r>
    <r>
      <rPr>
        <sz val="12"/>
        <color theme="1"/>
        <rFont val="Calibri"/>
        <family val="2"/>
        <scheme val="minor"/>
      </rPr>
      <t xml:space="preserve"> Porcentaje de Atención a Solicitudes de Derecho A.R.C.O.P.</t>
    </r>
  </si>
  <si>
    <t>O-PPA 1.22 PROGRAMA ESPECIAL ANTICORRUPCIÓN</t>
  </si>
  <si>
    <t>PERÍODO QUE SE INFORMA: DEL 1 DE ENERO AL 31 DE DICIEMBRE 2023.</t>
  </si>
  <si>
    <r>
      <t xml:space="preserve">Justificacion Trimestral: </t>
    </r>
    <r>
      <rPr>
        <sz val="12"/>
        <color theme="1"/>
        <rFont val="Calibri"/>
        <family val="2"/>
        <scheme val="minor"/>
      </rPr>
      <t>No se alcanzó la meta planeada planeada por el area.</t>
    </r>
    <r>
      <rPr>
        <b/>
        <sz val="12"/>
        <color theme="1"/>
        <rFont val="Calibri"/>
        <family val="2"/>
        <scheme val="minor"/>
      </rPr>
      <t xml:space="preserve">
Justificación Anual: </t>
    </r>
    <r>
      <rPr>
        <sz val="12"/>
        <color theme="1"/>
        <rFont val="Calibri"/>
        <family val="2"/>
        <scheme val="minor"/>
      </rPr>
      <t>Se alcanzo un avance del 87.60% de avance anual conforme a lo proyectado por el area.</t>
    </r>
  </si>
  <si>
    <r>
      <rPr>
        <b/>
        <sz val="12"/>
        <color theme="1"/>
        <rFont val="Calibri"/>
        <family val="2"/>
        <scheme val="minor"/>
      </rPr>
      <t>Justificacion Trimestral</t>
    </r>
    <r>
      <rPr>
        <sz val="12"/>
        <color theme="1"/>
        <rFont val="Calibri"/>
        <family val="2"/>
        <scheme val="minor"/>
      </rPr>
      <t xml:space="preserve">: Se cumplió la meta ya que se contaron con los recursos necesarios para llevarlos a cabo.
</t>
    </r>
    <r>
      <rPr>
        <b/>
        <sz val="12"/>
        <color theme="1"/>
        <rFont val="Calibri"/>
        <family val="2"/>
        <scheme val="minor"/>
      </rPr>
      <t>Justificación Anual:</t>
    </r>
    <r>
      <rPr>
        <sz val="12"/>
        <color theme="1"/>
        <rFont val="Calibri"/>
        <family val="2"/>
        <scheme val="minor"/>
      </rPr>
      <t xml:space="preserve"> Se alcanzo un avance del 100.00% de avance anual conforme a lo proyectado por el area </t>
    </r>
  </si>
  <si>
    <r>
      <t xml:space="preserve">Justificacion Trimestral: </t>
    </r>
    <r>
      <rPr>
        <sz val="12"/>
        <color theme="1"/>
        <rFont val="Calibri"/>
        <family val="2"/>
        <scheme val="minor"/>
      </rPr>
      <t xml:space="preserve">No se alcanzó la meta debido a la falta de personal de servicio social para la instalación de modulos de encuestas.
</t>
    </r>
    <r>
      <rPr>
        <b/>
        <sz val="12"/>
        <color theme="1"/>
        <rFont val="Calibri"/>
        <family val="2"/>
        <scheme val="minor"/>
      </rPr>
      <t xml:space="preserve">
Justificación Anual: </t>
    </r>
    <r>
      <rPr>
        <sz val="12"/>
        <color theme="1"/>
        <rFont val="Calibri"/>
        <family val="2"/>
        <scheme val="minor"/>
      </rPr>
      <t xml:space="preserve">Se alcanzo un avance del 50.24% de avance anual conforme a lo proyectado por el area </t>
    </r>
  </si>
  <si>
    <r>
      <t xml:space="preserve">Justificacion Trimestral: </t>
    </r>
    <r>
      <rPr>
        <sz val="12"/>
        <color theme="1"/>
        <rFont val="Calibri"/>
        <family val="2"/>
        <scheme val="minor"/>
      </rPr>
      <t>Se cumplió la meta ya que se contaron con los recursos necesarios para llevarlos a cabo.</t>
    </r>
    <r>
      <rPr>
        <b/>
        <sz val="12"/>
        <color theme="1"/>
        <rFont val="Calibri"/>
        <family val="2"/>
        <scheme val="minor"/>
      </rPr>
      <t xml:space="preserve">
Justificación Anual:</t>
    </r>
    <r>
      <rPr>
        <sz val="12"/>
        <color theme="1"/>
        <rFont val="Calibri"/>
        <family val="2"/>
        <scheme val="minor"/>
      </rPr>
      <t xml:space="preserve"> Se alcanzo un avance del 100.00% de avance anual conforme a lo proyectado por el area.</t>
    </r>
  </si>
  <si>
    <r>
      <t xml:space="preserve">Justificacion Trimestral: </t>
    </r>
    <r>
      <rPr>
        <sz val="12"/>
        <color theme="1"/>
        <rFont val="Calibri"/>
        <family val="2"/>
        <scheme val="minor"/>
      </rPr>
      <t>Se cumplió la meta ya que se contaron con los recursos necesarios para llevarlos a cabo.</t>
    </r>
    <r>
      <rPr>
        <b/>
        <sz val="12"/>
        <color theme="1"/>
        <rFont val="Calibri"/>
        <family val="2"/>
        <scheme val="minor"/>
      </rPr>
      <t xml:space="preserve">
Justificación Anual: </t>
    </r>
    <r>
      <rPr>
        <sz val="12"/>
        <color theme="1"/>
        <rFont val="Calibri"/>
        <family val="2"/>
        <scheme val="minor"/>
      </rPr>
      <t>Se alcanzo un avance del 100.00% de avance anual conforme a lo proyectado por el area.</t>
    </r>
  </si>
  <si>
    <r>
      <t xml:space="preserve">Justificacion Trimestral: </t>
    </r>
    <r>
      <rPr>
        <sz val="12"/>
        <color theme="1"/>
        <rFont val="Calibri"/>
        <family val="2"/>
        <scheme val="minor"/>
      </rPr>
      <t>Se superó  la meta debido a que se realizaron obras públicas que no se pudieron realizar en los periodos anteriores por distintos motivos.</t>
    </r>
    <r>
      <rPr>
        <b/>
        <sz val="12"/>
        <color theme="1"/>
        <rFont val="Calibri"/>
        <family val="2"/>
        <scheme val="minor"/>
      </rPr>
      <t xml:space="preserve">
Justificación Anual: </t>
    </r>
    <r>
      <rPr>
        <sz val="12"/>
        <color theme="1"/>
        <rFont val="Calibri"/>
        <family val="2"/>
        <scheme val="minor"/>
      </rPr>
      <t>Se alcanzo un avance del 245.00% de avance anual conforme a lo proyectado por el area.</t>
    </r>
  </si>
  <si>
    <r>
      <t xml:space="preserve">Justificacion Trimestral: </t>
    </r>
    <r>
      <rPr>
        <sz val="12"/>
        <color theme="1"/>
        <rFont val="Calibri"/>
        <family val="2"/>
        <scheme val="minor"/>
      </rPr>
      <t>Se no superó la meta programada debido a que los ciudadanos no asistieron a presentar quejas y denuncias correspondientes.</t>
    </r>
    <r>
      <rPr>
        <b/>
        <sz val="12"/>
        <color theme="1"/>
        <rFont val="Calibri"/>
        <family val="2"/>
        <scheme val="minor"/>
      </rPr>
      <t xml:space="preserve">
Justificación Anual: </t>
    </r>
    <r>
      <rPr>
        <sz val="12"/>
        <color theme="1"/>
        <rFont val="Calibri"/>
        <family val="2"/>
        <scheme val="minor"/>
      </rPr>
      <t>Se alcanzo un avance del 95.50% de avance anual conforme a lo proyectado por el area.</t>
    </r>
  </si>
  <si>
    <r>
      <t xml:space="preserve">Justificacion Trimestral: </t>
    </r>
    <r>
      <rPr>
        <sz val="12"/>
        <color theme="1"/>
        <rFont val="Calibri"/>
        <family val="2"/>
        <scheme val="minor"/>
      </rPr>
      <t xml:space="preserve">No se alacanzo la meta debido a que las personas que asisten a esta contaloría es variable y no depende de la dirección.
</t>
    </r>
    <r>
      <rPr>
        <b/>
        <sz val="12"/>
        <color theme="1"/>
        <rFont val="Calibri"/>
        <family val="2"/>
        <scheme val="minor"/>
      </rPr>
      <t xml:space="preserve">
Justificación Anual: </t>
    </r>
    <r>
      <rPr>
        <sz val="12"/>
        <color theme="1"/>
        <rFont val="Calibri"/>
        <family val="2"/>
        <scheme val="minor"/>
      </rPr>
      <t xml:space="preserve">Se alcanzo un avance del 44.67% de avance anual conforme a lo proyectado por el area </t>
    </r>
  </si>
  <si>
    <r>
      <rPr>
        <b/>
        <sz val="12"/>
        <color theme="1"/>
        <rFont val="Calibri"/>
        <family val="2"/>
        <scheme val="minor"/>
      </rPr>
      <t xml:space="preserve">Justificacion Trimestral: </t>
    </r>
    <r>
      <rPr>
        <sz val="12"/>
        <color theme="1"/>
        <rFont val="Calibri"/>
        <family val="2"/>
        <scheme val="minor"/>
      </rPr>
      <t xml:space="preserve"> No se alcanzó la meta programada debido a que no fueron solicitadas las contancias como se tenia proyectado.
</t>
    </r>
    <r>
      <rPr>
        <b/>
        <sz val="12"/>
        <color theme="1"/>
        <rFont val="Calibri"/>
        <family val="2"/>
        <scheme val="minor"/>
      </rPr>
      <t xml:space="preserve">Justificación Anual: </t>
    </r>
    <r>
      <rPr>
        <sz val="12"/>
        <color theme="1"/>
        <rFont val="Calibri"/>
        <family val="2"/>
        <scheme val="minor"/>
      </rPr>
      <t xml:space="preserve">Se alcanzo un avance del 59.93% de avance anual conforme a lo proyectado por el area </t>
    </r>
  </si>
  <si>
    <r>
      <t xml:space="preserve">Justificacion Trimestral: </t>
    </r>
    <r>
      <rPr>
        <sz val="12"/>
        <color theme="1"/>
        <rFont val="Calibri"/>
        <family val="2"/>
        <scheme val="minor"/>
      </rPr>
      <t>Se cumplió cumplió la meta conforme a lo proyectado por la dirección.</t>
    </r>
    <r>
      <rPr>
        <b/>
        <sz val="12"/>
        <color theme="1"/>
        <rFont val="Calibri"/>
        <family val="2"/>
        <scheme val="minor"/>
      </rPr>
      <t xml:space="preserve">
Justificación Anual: </t>
    </r>
    <r>
      <rPr>
        <sz val="12"/>
        <color theme="1"/>
        <rFont val="Calibri"/>
        <family val="2"/>
        <scheme val="minor"/>
      </rPr>
      <t>Se alcanzo un avance del 125.00% de avance anual conforme a lo proyectado por el area.</t>
    </r>
  </si>
  <si>
    <r>
      <t xml:space="preserve">Justificacion Trimestral: </t>
    </r>
    <r>
      <rPr>
        <sz val="12"/>
        <color theme="1"/>
        <rFont val="Calibri"/>
        <family val="2"/>
        <scheme val="minor"/>
      </rPr>
      <t>No se rebasó la meta debido a que se realizaron diversos registros de inicio, modificación y conclusión de personal en diferentes dependencias municipales.</t>
    </r>
    <r>
      <rPr>
        <b/>
        <sz val="12"/>
        <color theme="1"/>
        <rFont val="Calibri"/>
        <family val="2"/>
        <scheme val="minor"/>
      </rPr>
      <t xml:space="preserve">
Justificación Anual: </t>
    </r>
    <r>
      <rPr>
        <sz val="12"/>
        <color theme="1"/>
        <rFont val="Calibri"/>
        <family val="2"/>
        <scheme val="minor"/>
      </rPr>
      <t>Se alcanzo un avance del 100.46% de avance anual conforme a lo proyectado por el area.</t>
    </r>
  </si>
  <si>
    <r>
      <t xml:space="preserve">Justificacion Trimestral: </t>
    </r>
    <r>
      <rPr>
        <sz val="12"/>
        <color theme="1"/>
        <rFont val="Calibri"/>
        <family val="2"/>
        <scheme val="minor"/>
      </rPr>
      <t>No se superó la meta de lo proyectada a razón de que no se recibieron las solicitudes proyectadas en ese rubro.</t>
    </r>
    <r>
      <rPr>
        <b/>
        <sz val="12"/>
        <color theme="1"/>
        <rFont val="Calibri"/>
        <family val="2"/>
        <scheme val="minor"/>
      </rPr>
      <t xml:space="preserve">
Justificación Anual: </t>
    </r>
    <r>
      <rPr>
        <sz val="12"/>
        <color theme="1"/>
        <rFont val="Calibri"/>
        <family val="2"/>
        <scheme val="minor"/>
      </rPr>
      <t>Se alcanzo un avance del 124.10% de avance anual conforme a lo proyectado por el area.</t>
    </r>
  </si>
  <si>
    <r>
      <t xml:space="preserve">Justificacion Trimestral: </t>
    </r>
    <r>
      <rPr>
        <sz val="12"/>
        <color theme="1"/>
        <rFont val="Calibri"/>
        <family val="2"/>
        <scheme val="minor"/>
      </rPr>
      <t>No se rebasó la meta debido a la migración de información al nuevo sistema de registro de personal en permiso o vacaciones en las diversas dependencias municipales.</t>
    </r>
    <r>
      <rPr>
        <b/>
        <sz val="12"/>
        <color theme="1"/>
        <rFont val="Calibri"/>
        <family val="2"/>
        <scheme val="minor"/>
      </rPr>
      <t xml:space="preserve">
Justificación Anual: </t>
    </r>
    <r>
      <rPr>
        <sz val="12"/>
        <color theme="1"/>
        <rFont val="Calibri"/>
        <family val="2"/>
        <scheme val="minor"/>
      </rPr>
      <t>Se alcanzo un avance del 116.34% de avance anual conforme a lo proyectado por el area.</t>
    </r>
  </si>
  <si>
    <r>
      <t xml:space="preserve">Justificacion Trimestral: </t>
    </r>
    <r>
      <rPr>
        <sz val="12"/>
        <color theme="1"/>
        <rFont val="Calibri"/>
        <family val="2"/>
        <scheme val="minor"/>
      </rPr>
      <t xml:space="preserve">No se alcanzó la meta debido a intancias del proceso que permiten retarazar la ejecutoria.
</t>
    </r>
    <r>
      <rPr>
        <b/>
        <sz val="12"/>
        <color theme="1"/>
        <rFont val="Calibri"/>
        <family val="2"/>
        <scheme val="minor"/>
      </rPr>
      <t xml:space="preserve">Justificación Anual: </t>
    </r>
    <r>
      <rPr>
        <sz val="12"/>
        <color theme="1"/>
        <rFont val="Calibri"/>
        <family val="2"/>
        <scheme val="minor"/>
      </rPr>
      <t xml:space="preserve">Se alcanzo un avance del 76.32% de avance anual conforme a lo proyectado por el area </t>
    </r>
  </si>
  <si>
    <r>
      <rPr>
        <b/>
        <sz val="11"/>
        <rFont val="Calibri"/>
        <family val="2"/>
        <scheme val="minor"/>
      </rPr>
      <t>Meta trimestral:</t>
    </r>
    <r>
      <rPr>
        <sz val="11"/>
        <rFont val="Calibri"/>
        <family val="2"/>
        <scheme val="minor"/>
      </rPr>
      <t xml:space="preserve"> Se impartieron 31 cursos de capacitación a los servidores públicos de los 40 que estaban programados, obteniendo un porcentaje de cumplimiento de 77.50%, esto debido a que se impartieron cursos a los servidores públicos que tienen atención directa con el ciudadano, así como cursos obligatorios de transparencia y de violencia de género.
</t>
    </r>
    <r>
      <rPr>
        <b/>
        <sz val="11"/>
        <rFont val="Calibri"/>
        <family val="2"/>
        <scheme val="minor"/>
      </rPr>
      <t>Meta anual:</t>
    </r>
    <r>
      <rPr>
        <sz val="11"/>
        <rFont val="Calibri"/>
        <family val="2"/>
        <scheme val="minor"/>
      </rPr>
      <t xml:space="preserve"> Se supero la meta en un 8.33% con un total de 195 cursos para los servidores públicos de los 180 que estaban programados en el año.</t>
    </r>
  </si>
  <si>
    <r>
      <rPr>
        <b/>
        <sz val="11"/>
        <rFont val="Calibri"/>
        <family val="2"/>
        <scheme val="minor"/>
      </rPr>
      <t>Meta trimestral:</t>
    </r>
    <r>
      <rPr>
        <sz val="11"/>
        <rFont val="Calibri"/>
        <family val="2"/>
        <scheme val="minor"/>
      </rPr>
      <t xml:space="preserve"> Se aplicaron 287 evaluaciones a los servidores públicos de los 360 que se tenian programados, obteniendo una meta del 79.72%, las evaluaciones aplicadas fueron de las y los servidores públicos municipales de la Dirección de pozos y limpieza de playas, Direccion de fiscalización y Dirección de demandas emergentes.
</t>
    </r>
    <r>
      <rPr>
        <b/>
        <sz val="11"/>
        <rFont val="Calibri"/>
        <family val="2"/>
        <scheme val="minor"/>
      </rPr>
      <t xml:space="preserve">Meta anual: </t>
    </r>
    <r>
      <rPr>
        <sz val="11"/>
        <rFont val="Calibri"/>
        <family val="2"/>
        <scheme val="minor"/>
      </rPr>
      <t>Se han aplicado un total de 1074 evaluaciones a los servidores públicos de los 1200 que se tienen programados en el año para un avance del 89.50%.</t>
    </r>
  </si>
  <si>
    <r>
      <rPr>
        <b/>
        <sz val="12"/>
        <color theme="1"/>
        <rFont val="Calibri"/>
        <family val="2"/>
        <scheme val="minor"/>
      </rPr>
      <t>Meta Trimestral:</t>
    </r>
    <r>
      <rPr>
        <sz val="12"/>
        <color theme="1"/>
        <rFont val="Calibri"/>
        <family val="2"/>
        <scheme val="minor"/>
      </rPr>
      <t xml:space="preserve"> Ingresan solicitudes pero ninguna resulta ser procedente como modalidad de la herramienta protesta ciudadana ya que son quejas y no en referencia a los requisitos, tiempos o apartados de los trámites y servicios, incluyendo la recien actualización de la plataforma por la Dirección de Tecnologías con lo cual se plantea una campaña de difusión para el correcto uso de la herramienta y sus beneficios.
</t>
    </r>
    <r>
      <rPr>
        <b/>
        <sz val="12"/>
        <color theme="1"/>
        <rFont val="Calibri"/>
        <family val="2"/>
        <scheme val="minor"/>
      </rPr>
      <t xml:space="preserve">
Meta Anual: </t>
    </r>
    <r>
      <rPr>
        <sz val="12"/>
        <color theme="1"/>
        <rFont val="Calibri"/>
        <family val="2"/>
        <scheme val="minor"/>
      </rPr>
      <t>De las solicitudes que ingresaron en el transcurso del año ninguna resulto procedente por lo cual no se obtuvo avance.</t>
    </r>
  </si>
  <si>
    <r>
      <rPr>
        <b/>
        <sz val="12"/>
        <color theme="1"/>
        <rFont val="Calibri"/>
        <family val="2"/>
        <scheme val="minor"/>
      </rPr>
      <t>Meta Trimestral:</t>
    </r>
    <r>
      <rPr>
        <sz val="12"/>
        <color theme="1"/>
        <rFont val="Calibri"/>
        <family val="2"/>
        <scheme val="minor"/>
      </rPr>
      <t xml:space="preserve"> Se lleva a cabo la revisión y validación de 10 manuales quedando un 25.00% por encima de la meta programada ya que existieron actualizaciones de los manuales de organización.
</t>
    </r>
    <r>
      <rPr>
        <b/>
        <sz val="12"/>
        <color theme="1"/>
        <rFont val="Calibri"/>
        <family val="2"/>
        <scheme val="minor"/>
      </rPr>
      <t xml:space="preserve">Meta Anual: </t>
    </r>
    <r>
      <rPr>
        <sz val="12"/>
        <color theme="1"/>
        <rFont val="Calibri"/>
        <family val="2"/>
        <scheme val="minor"/>
      </rPr>
      <t>Se llevan a cabo la revisión y validación de 41 manuales, rebasando la meta en un 13.89%</t>
    </r>
  </si>
  <si>
    <r>
      <rPr>
        <b/>
        <sz val="12"/>
        <color theme="1"/>
        <rFont val="Calibri"/>
        <family val="2"/>
        <scheme val="minor"/>
      </rPr>
      <t>Justificacion Trimestral:</t>
    </r>
    <r>
      <rPr>
        <sz val="12"/>
        <color theme="1"/>
        <rFont val="Calibri"/>
        <family val="2"/>
        <scheme val="minor"/>
      </rPr>
      <t xml:space="preserve"> Se  recibieron 119 solicitudes de las 112 que se tenian programadas, superando la meta programada en un 6.25% </t>
    </r>
    <r>
      <rPr>
        <b/>
        <sz val="12"/>
        <color theme="1"/>
        <rFont val="Calibri"/>
        <family val="2"/>
        <scheme val="minor"/>
      </rPr>
      <t xml:space="preserve">
Justificación Anual: </t>
    </r>
    <r>
      <rPr>
        <sz val="12"/>
        <color theme="1"/>
        <rFont val="Calibri"/>
        <family val="2"/>
        <scheme val="minor"/>
      </rPr>
      <t>Se recibieron 434 solicitudes en el año en curso obteniendo un 97.09% de avance.</t>
    </r>
  </si>
  <si>
    <r>
      <t xml:space="preserve">Justificacion Trimestral: </t>
    </r>
    <r>
      <rPr>
        <sz val="12"/>
        <color theme="1"/>
        <rFont val="Calibri"/>
        <family val="2"/>
        <scheme val="minor"/>
      </rPr>
      <t xml:space="preserve">No se alcanzó el estimado durante el cuarto trimestre toda vez que no se tiene un control acerca de las denuncias que los usuarios pudieran hacer en contra de las inconsistencias falta en la información (a su consideración) dentro de  la plataforma
</t>
    </r>
    <r>
      <rPr>
        <b/>
        <sz val="12"/>
        <color theme="1"/>
        <rFont val="Calibri"/>
        <family val="2"/>
        <scheme val="minor"/>
      </rPr>
      <t xml:space="preserve">
Justificación Anual: </t>
    </r>
    <r>
      <rPr>
        <sz val="12"/>
        <color theme="1"/>
        <rFont val="Calibri"/>
        <family val="2"/>
        <scheme val="minor"/>
      </rPr>
      <t>Se obtuvo un avance del 15.15% debido a que no se tiene control acerca de las denuncias.</t>
    </r>
  </si>
  <si>
    <r>
      <t xml:space="preserve">Justificacion Trimestral: </t>
    </r>
    <r>
      <rPr>
        <sz val="12"/>
        <color theme="1"/>
        <rFont val="Calibri"/>
        <family val="2"/>
        <scheme val="minor"/>
      </rPr>
      <t>No se han recibido denuncias en cuanto al Tratamiento indebido de Datos Personales</t>
    </r>
    <r>
      <rPr>
        <b/>
        <sz val="12"/>
        <color theme="1"/>
        <rFont val="Calibri"/>
        <family val="2"/>
        <scheme val="minor"/>
      </rPr>
      <t xml:space="preserve">
Justificación Anual: </t>
    </r>
    <r>
      <rPr>
        <sz val="12"/>
        <color theme="1"/>
        <rFont val="Calibri"/>
        <family val="2"/>
        <scheme val="minor"/>
      </rPr>
      <t>Durante el año no se recibieron denuncias por lo que no fue posible alcanzar la meta programada.</t>
    </r>
  </si>
  <si>
    <r>
      <t xml:space="preserve">Justificacion Trimestral: </t>
    </r>
    <r>
      <rPr>
        <sz val="12"/>
        <color theme="1"/>
        <rFont val="Calibri"/>
        <family val="2"/>
        <scheme val="minor"/>
      </rPr>
      <t>Se cumplio con la meta programado por lo cual se obtuvo un avance trimestral del 100%</t>
    </r>
    <r>
      <rPr>
        <b/>
        <sz val="12"/>
        <color theme="1"/>
        <rFont val="Calibri"/>
        <family val="2"/>
        <scheme val="minor"/>
      </rPr>
      <t xml:space="preserve">
Justificación Anual: </t>
    </r>
    <r>
      <rPr>
        <sz val="12"/>
        <color theme="1"/>
        <rFont val="Calibri"/>
        <family val="2"/>
        <scheme val="minor"/>
      </rPr>
      <t xml:space="preserve">Se obtuvo un avance acumulado del 47.06%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</si>
</sst>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2"/>
      <color theme="1"/>
      <name val="Arial"/>
      <family val="2"/>
    </font>
    <font>
      <sz val="11"/>
      <color theme="1"/>
      <name val="Arial"/>
      <family val="2"/>
    </font>
    <font>
      <b/>
      <sz val="11"/>
      <color theme="1"/>
      <name val="Arial"/>
      <family val="2"/>
    </font>
    <font>
      <b/>
      <sz val="11"/>
      <name val="Arial Nova Cond"/>
      <family val="2"/>
    </font>
    <font>
      <sz val="11"/>
      <name val="Arial Nova Cond"/>
      <family val="2"/>
    </font>
    <font>
      <sz val="12"/>
      <name val="Calibri"/>
      <family val="2"/>
      <scheme val="minor"/>
    </font>
    <font>
      <b/>
      <sz val="12"/>
      <name val="Calibri"/>
      <family val="2"/>
      <scheme val="minor"/>
    </font>
    <font>
      <b/>
      <sz val="20"/>
      <color theme="1"/>
      <name val="Arial"/>
      <family val="2"/>
    </font>
    <font>
      <sz val="11"/>
      <name val="Calibri"/>
      <family val="2"/>
      <scheme val="minor"/>
    </font>
    <font>
      <b/>
      <sz val="11"/>
      <name val="Calibri"/>
      <family val="2"/>
      <scheme val="minor"/>
    </font>
    <font>
      <sz val="14"/>
      <color theme="1"/>
      <name val="Calibri"/>
      <family val="2"/>
      <scheme val="minor"/>
    </font>
    <font>
      <sz val="15"/>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rgb="FF000000"/>
      </patternFill>
    </fill>
  </fills>
  <borders count="8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dashed">
        <color theme="1"/>
      </left>
      <right style="hair">
        <color auto="1"/>
      </right>
      <top/>
      <bottom style="hair">
        <color auto="1"/>
      </bottom>
      <diagonal/>
    </border>
    <border>
      <left style="dashed">
        <color theme="1"/>
      </left>
      <right style="hair">
        <color auto="1"/>
      </right>
      <top style="hair">
        <color auto="1"/>
      </top>
      <bottom/>
      <diagonal/>
    </border>
    <border>
      <left style="dotted">
        <color indexed="64"/>
      </left>
      <right style="hair">
        <color auto="1"/>
      </right>
      <top style="hair">
        <color auto="1"/>
      </top>
      <bottom/>
      <diagonal/>
    </border>
    <border>
      <left style="dotted">
        <color indexed="64"/>
      </left>
      <right style="hair">
        <color auto="1"/>
      </right>
      <top/>
      <bottom style="hair">
        <color auto="1"/>
      </bottom>
      <diagonal/>
    </border>
    <border>
      <left style="hair">
        <color indexed="64"/>
      </left>
      <right style="hair">
        <color indexed="64"/>
      </right>
      <top style="dotted">
        <color indexed="64"/>
      </top>
      <bottom/>
      <diagonal/>
    </border>
    <border>
      <left style="dotted">
        <color indexed="64"/>
      </left>
      <right style="hair">
        <color auto="1"/>
      </right>
      <top style="hair">
        <color auto="1"/>
      </top>
      <bottom style="hair">
        <color auto="1"/>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medium">
        <color indexed="64"/>
      </right>
      <top style="hair">
        <color indexed="64"/>
      </top>
      <bottom style="dash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style="hair">
        <color indexed="64"/>
      </top>
      <bottom style="medium">
        <color indexed="64"/>
      </bottom>
      <diagonal/>
    </border>
    <border>
      <left style="hair">
        <color indexed="64"/>
      </left>
      <right/>
      <top style="dotted">
        <color indexed="64"/>
      </top>
      <bottom style="dotted">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thin">
        <color indexed="64"/>
      </top>
      <bottom style="dotted">
        <color indexed="64"/>
      </bottom>
      <diagonal/>
    </border>
    <border>
      <left/>
      <right style="hair">
        <color indexed="64"/>
      </right>
      <top style="hair">
        <color indexed="64"/>
      </top>
      <bottom style="dashed">
        <color indexed="64"/>
      </bottom>
      <diagonal/>
    </border>
    <border>
      <left/>
      <right style="hair">
        <color indexed="64"/>
      </right>
      <top style="dotted">
        <color indexed="64"/>
      </top>
      <bottom style="dotted">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dotted">
        <color indexed="64"/>
      </right>
      <top style="thin">
        <color indexed="64"/>
      </top>
      <bottom style="dotted">
        <color indexed="64"/>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s>
  <cellStyleXfs count="2">
    <xf numFmtId="0" fontId="0" fillId="0" borderId="0"/>
    <xf numFmtId="9" fontId="3" fillId="0" borderId="0" applyFont="0" applyFill="0" applyBorder="0" applyAlignment="0" applyProtection="0"/>
  </cellStyleXfs>
  <cellXfs count="188">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10" fontId="0" fillId="0" borderId="0" xfId="0" applyNumberFormat="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14" fillId="3" borderId="27" xfId="0" applyNumberFormat="1" applyFont="1" applyFill="1" applyBorder="1" applyAlignment="1">
      <alignment horizontal="center" vertical="center"/>
    </xf>
    <xf numFmtId="10" fontId="14" fillId="3" borderId="21" xfId="0" applyNumberFormat="1" applyFont="1" applyFill="1" applyBorder="1" applyAlignment="1">
      <alignment horizontal="center" vertical="center"/>
    </xf>
    <xf numFmtId="10" fontId="14" fillId="3" borderId="22" xfId="0" applyNumberFormat="1" applyFont="1" applyFill="1" applyBorder="1" applyAlignment="1">
      <alignment horizontal="center" vertical="center"/>
    </xf>
    <xf numFmtId="2" fontId="14" fillId="3" borderId="19" xfId="0" applyNumberFormat="1" applyFont="1" applyFill="1" applyBorder="1" applyAlignment="1">
      <alignment horizontal="center" vertical="center"/>
    </xf>
    <xf numFmtId="2" fontId="14" fillId="3" borderId="49" xfId="0" applyNumberFormat="1" applyFont="1" applyFill="1" applyBorder="1" applyAlignment="1">
      <alignment horizontal="center" vertical="center"/>
    </xf>
    <xf numFmtId="1" fontId="14" fillId="4" borderId="12" xfId="0" applyNumberFormat="1" applyFont="1" applyFill="1" applyBorder="1" applyAlignment="1">
      <alignment horizontal="center" vertical="center"/>
    </xf>
    <xf numFmtId="1" fontId="14" fillId="4" borderId="50" xfId="0" applyNumberFormat="1" applyFont="1" applyFill="1" applyBorder="1" applyAlignment="1">
      <alignment horizontal="center" vertical="center"/>
    </xf>
    <xf numFmtId="1" fontId="14" fillId="4" borderId="12" xfId="0" applyNumberFormat="1" applyFont="1" applyFill="1" applyBorder="1" applyAlignment="1">
      <alignment horizontal="center" vertical="center" wrapText="1"/>
    </xf>
    <xf numFmtId="1" fontId="14" fillId="4" borderId="50" xfId="0" applyNumberFormat="1" applyFont="1" applyFill="1" applyBorder="1" applyAlignment="1">
      <alignment horizontal="center" vertical="center" wrapText="1"/>
    </xf>
    <xf numFmtId="1" fontId="14" fillId="3" borderId="12" xfId="0" applyNumberFormat="1" applyFont="1" applyFill="1" applyBorder="1" applyAlignment="1">
      <alignment horizontal="center" vertical="center"/>
    </xf>
    <xf numFmtId="1" fontId="14" fillId="3" borderId="50" xfId="0" applyNumberFormat="1" applyFont="1" applyFill="1" applyBorder="1" applyAlignment="1">
      <alignment horizontal="center" vertical="center"/>
    </xf>
    <xf numFmtId="1" fontId="14" fillId="3" borderId="12" xfId="0" applyNumberFormat="1" applyFont="1" applyFill="1" applyBorder="1" applyAlignment="1">
      <alignment horizontal="center" vertical="center" wrapText="1"/>
    </xf>
    <xf numFmtId="1" fontId="14" fillId="3" borderId="50" xfId="0" applyNumberFormat="1" applyFont="1" applyFill="1" applyBorder="1" applyAlignment="1">
      <alignment horizontal="center" vertical="center" wrapText="1"/>
    </xf>
    <xf numFmtId="1" fontId="14" fillId="3" borderId="14" xfId="0" applyNumberFormat="1" applyFont="1" applyFill="1" applyBorder="1" applyAlignment="1">
      <alignment horizontal="center" vertical="center" wrapText="1"/>
    </xf>
    <xf numFmtId="1" fontId="14" fillId="3" borderId="51" xfId="0" applyNumberFormat="1" applyFont="1" applyFill="1" applyBorder="1" applyAlignment="1">
      <alignment horizontal="center" vertical="center" wrapText="1"/>
    </xf>
    <xf numFmtId="0" fontId="0" fillId="3" borderId="42" xfId="0" applyFill="1" applyBorder="1" applyAlignment="1">
      <alignment horizontal="justify" vertical="center" wrapText="1"/>
    </xf>
    <xf numFmtId="0" fontId="0" fillId="3" borderId="41" xfId="0" applyFill="1" applyBorder="1" applyAlignment="1">
      <alignment horizontal="justify" vertical="center" wrapText="1"/>
    </xf>
    <xf numFmtId="0" fontId="0" fillId="3" borderId="19" xfId="0" applyFill="1" applyBorder="1" applyAlignment="1">
      <alignment horizontal="center" vertical="center"/>
    </xf>
    <xf numFmtId="0" fontId="0" fillId="3" borderId="54" xfId="0" applyFill="1" applyBorder="1" applyAlignment="1">
      <alignment horizontal="justify" vertical="center" wrapText="1"/>
    </xf>
    <xf numFmtId="0" fontId="0" fillId="3" borderId="21" xfId="0" applyFill="1" applyBorder="1" applyAlignment="1">
      <alignment horizontal="justify" vertical="center" wrapText="1"/>
    </xf>
    <xf numFmtId="0" fontId="0" fillId="3" borderId="20" xfId="0" applyFill="1" applyBorder="1" applyAlignment="1">
      <alignment horizontal="justify" vertical="center" wrapText="1"/>
    </xf>
    <xf numFmtId="0" fontId="0" fillId="3" borderId="53" xfId="0" applyFill="1" applyBorder="1" applyAlignment="1">
      <alignment horizontal="justify" vertical="center" wrapText="1"/>
    </xf>
    <xf numFmtId="0" fontId="0" fillId="3" borderId="22" xfId="0" applyFill="1" applyBorder="1" applyAlignment="1">
      <alignment horizontal="justify" vertical="center" wrapText="1"/>
    </xf>
    <xf numFmtId="0" fontId="0" fillId="3" borderId="23" xfId="0" applyFill="1" applyBorder="1" applyAlignment="1">
      <alignment horizontal="justify" vertical="center" wrapText="1"/>
    </xf>
    <xf numFmtId="2" fontId="0" fillId="3" borderId="19" xfId="1" applyNumberFormat="1" applyFont="1" applyFill="1" applyBorder="1" applyAlignment="1">
      <alignment horizontal="center" vertical="center"/>
    </xf>
    <xf numFmtId="10" fontId="0" fillId="3" borderId="27" xfId="0" applyNumberFormat="1" applyFill="1" applyBorder="1" applyAlignment="1">
      <alignment horizontal="center" vertical="center"/>
    </xf>
    <xf numFmtId="10" fontId="0" fillId="3" borderId="22" xfId="0" applyNumberFormat="1" applyFill="1" applyBorder="1" applyAlignment="1">
      <alignment horizontal="center" vertical="center"/>
    </xf>
    <xf numFmtId="10" fontId="15" fillId="3" borderId="29" xfId="0" applyNumberFormat="1" applyFont="1" applyFill="1" applyBorder="1" applyAlignment="1">
      <alignment horizontal="center" vertical="center" wrapText="1"/>
    </xf>
    <xf numFmtId="10" fontId="15" fillId="3" borderId="31" xfId="0" applyNumberFormat="1" applyFont="1" applyFill="1" applyBorder="1" applyAlignment="1">
      <alignment horizontal="center"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vertical="center"/>
    </xf>
    <xf numFmtId="0" fontId="1" fillId="0" borderId="4"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0" fillId="3" borderId="52" xfId="0" applyFill="1" applyBorder="1" applyAlignment="1">
      <alignment horizontal="justify" vertical="center" wrapText="1"/>
    </xf>
    <xf numFmtId="0" fontId="0" fillId="3" borderId="27" xfId="0" applyFill="1" applyBorder="1" applyAlignment="1">
      <alignment horizontal="justify" vertical="center" wrapText="1"/>
    </xf>
    <xf numFmtId="0" fontId="0" fillId="3" borderId="28" xfId="0" applyFill="1" applyBorder="1" applyAlignment="1">
      <alignment horizontal="justify" vertical="center" wrapText="1"/>
    </xf>
    <xf numFmtId="0" fontId="0" fillId="3" borderId="27" xfId="0" applyFill="1" applyBorder="1" applyAlignment="1">
      <alignment horizontal="center" vertical="center"/>
    </xf>
    <xf numFmtId="0" fontId="0" fillId="3" borderId="22" xfId="0" applyFill="1" applyBorder="1" applyAlignment="1">
      <alignment horizontal="center" vertical="center"/>
    </xf>
    <xf numFmtId="10" fontId="15" fillId="3" borderId="79" xfId="0" applyNumberFormat="1" applyFont="1" applyFill="1" applyBorder="1" applyAlignment="1">
      <alignment horizontal="center" vertical="center" wrapText="1"/>
    </xf>
    <xf numFmtId="10" fontId="15" fillId="3" borderId="30" xfId="0" applyNumberFormat="1" applyFont="1" applyFill="1" applyBorder="1" applyAlignment="1">
      <alignment horizontal="center" vertical="center" wrapText="1"/>
    </xf>
    <xf numFmtId="0" fontId="0" fillId="3" borderId="24"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4" xfId="0" applyFill="1" applyBorder="1" applyAlignment="1">
      <alignment horizontal="center" vertical="center"/>
    </xf>
    <xf numFmtId="0" fontId="0" fillId="3" borderId="26" xfId="0" applyFill="1" applyBorder="1" applyAlignment="1">
      <alignment horizontal="justify" vertical="center" wrapText="1"/>
    </xf>
    <xf numFmtId="0" fontId="0" fillId="3" borderId="24" xfId="0" applyFill="1" applyBorder="1" applyAlignment="1">
      <alignment horizontal="justify" vertical="center" wrapText="1"/>
    </xf>
    <xf numFmtId="2" fontId="0" fillId="3" borderId="19" xfId="0" applyNumberFormat="1" applyFill="1" applyBorder="1" applyAlignment="1">
      <alignment horizontal="center" vertical="center"/>
    </xf>
    <xf numFmtId="0" fontId="0" fillId="3" borderId="19" xfId="0" applyFill="1" applyBorder="1" applyAlignment="1">
      <alignment horizontal="justify" vertical="center" wrapText="1"/>
    </xf>
    <xf numFmtId="0" fontId="9" fillId="3" borderId="41" xfId="0" applyFont="1" applyFill="1" applyBorder="1" applyAlignment="1">
      <alignment horizontal="left" vertical="center" wrapText="1"/>
    </xf>
    <xf numFmtId="0" fontId="9" fillId="3" borderId="38" xfId="0" applyFont="1" applyFill="1" applyBorder="1" applyAlignment="1">
      <alignment vertical="center" wrapText="1"/>
    </xf>
    <xf numFmtId="0" fontId="9" fillId="3" borderId="18" xfId="0" applyFont="1" applyFill="1" applyBorder="1" applyAlignment="1">
      <alignment vertical="center" wrapText="1"/>
    </xf>
    <xf numFmtId="0" fontId="0" fillId="3" borderId="12" xfId="0" applyFill="1" applyBorder="1" applyAlignment="1">
      <alignment horizontal="center" vertical="center" wrapText="1"/>
    </xf>
    <xf numFmtId="0" fontId="9" fillId="3" borderId="12" xfId="0" applyFont="1" applyFill="1" applyBorder="1" applyAlignment="1">
      <alignment horizontal="center" vertical="center"/>
    </xf>
    <xf numFmtId="3" fontId="9" fillId="3" borderId="12" xfId="1" applyNumberFormat="1" applyFont="1" applyFill="1" applyBorder="1" applyAlignment="1">
      <alignment horizontal="center" vertical="center" wrapText="1"/>
    </xf>
    <xf numFmtId="0" fontId="0" fillId="3" borderId="40" xfId="0" applyFill="1" applyBorder="1" applyAlignment="1">
      <alignment horizontal="justify" vertical="center" wrapText="1"/>
    </xf>
    <xf numFmtId="0" fontId="0" fillId="3" borderId="12" xfId="0" applyFill="1" applyBorder="1" applyAlignment="1">
      <alignment horizontal="justify" vertical="center" wrapText="1"/>
    </xf>
    <xf numFmtId="0" fontId="0" fillId="3" borderId="13" xfId="0" applyFill="1" applyBorder="1" applyAlignment="1">
      <alignment horizontal="justify" vertical="center" wrapText="1"/>
    </xf>
    <xf numFmtId="3" fontId="9" fillId="3" borderId="12" xfId="0" applyNumberFormat="1" applyFont="1" applyFill="1" applyBorder="1" applyAlignment="1">
      <alignment horizontal="center" vertical="center"/>
    </xf>
    <xf numFmtId="0" fontId="0" fillId="4" borderId="41" xfId="0" applyFill="1" applyBorder="1" applyAlignment="1">
      <alignment horizontal="left" vertical="center" wrapText="1"/>
    </xf>
    <xf numFmtId="0" fontId="6" fillId="4" borderId="35" xfId="0" applyFont="1" applyFill="1" applyBorder="1" applyAlignment="1">
      <alignment horizontal="justify" vertical="center" wrapText="1"/>
    </xf>
    <xf numFmtId="0" fontId="6" fillId="4" borderId="34" xfId="0" applyFont="1" applyFill="1" applyBorder="1" applyAlignment="1">
      <alignment horizontal="justify" vertical="center" wrapText="1"/>
    </xf>
    <xf numFmtId="0" fontId="0" fillId="4" borderId="19" xfId="0" applyFill="1" applyBorder="1" applyAlignment="1">
      <alignment horizontal="center" vertical="center" wrapText="1"/>
    </xf>
    <xf numFmtId="0" fontId="0" fillId="4" borderId="12" xfId="0" applyFill="1" applyBorder="1" applyAlignment="1">
      <alignment horizontal="center" vertical="center" wrapText="1"/>
    </xf>
    <xf numFmtId="1" fontId="0" fillId="4" borderId="12" xfId="0" applyNumberFormat="1" applyFill="1" applyBorder="1" applyAlignment="1">
      <alignment horizontal="center" vertical="center" wrapText="1"/>
    </xf>
    <xf numFmtId="0" fontId="0" fillId="4" borderId="12" xfId="0" applyFill="1" applyBorder="1" applyAlignment="1">
      <alignment horizontal="center" vertical="center"/>
    </xf>
    <xf numFmtId="10" fontId="15" fillId="4" borderId="58" xfId="0" applyNumberFormat="1" applyFont="1" applyFill="1" applyBorder="1" applyAlignment="1">
      <alignment horizontal="center" vertical="center" wrapText="1"/>
    </xf>
    <xf numFmtId="10" fontId="15" fillId="4" borderId="44" xfId="0" applyNumberFormat="1" applyFont="1" applyFill="1" applyBorder="1" applyAlignment="1">
      <alignment horizontal="center" vertical="center" wrapText="1"/>
    </xf>
    <xf numFmtId="0" fontId="2" fillId="4" borderId="40" xfId="0" applyFont="1" applyFill="1" applyBorder="1" applyAlignment="1">
      <alignment horizontal="justify" vertical="center" wrapText="1"/>
    </xf>
    <xf numFmtId="0" fontId="2" fillId="4" borderId="12" xfId="0" applyFont="1" applyFill="1" applyBorder="1" applyAlignment="1">
      <alignment horizontal="justify" vertical="center" wrapText="1"/>
    </xf>
    <xf numFmtId="0" fontId="2" fillId="4" borderId="13" xfId="0" applyFont="1" applyFill="1" applyBorder="1" applyAlignment="1">
      <alignment horizontal="justify" vertical="center" wrapText="1"/>
    </xf>
    <xf numFmtId="0" fontId="0" fillId="3" borderId="41" xfId="0" applyFill="1" applyBorder="1" applyAlignment="1">
      <alignment horizontal="left" vertical="center" wrapText="1"/>
    </xf>
    <xf numFmtId="0" fontId="5" fillId="5" borderId="36" xfId="0" applyFont="1" applyFill="1" applyBorder="1" applyAlignment="1">
      <alignment horizontal="justify" vertical="center" wrapText="1"/>
    </xf>
    <xf numFmtId="0" fontId="5" fillId="5" borderId="37" xfId="0" applyFont="1" applyFill="1" applyBorder="1" applyAlignment="1">
      <alignment horizontal="justify" vertical="center" wrapText="1"/>
    </xf>
    <xf numFmtId="1" fontId="0" fillId="3" borderId="12" xfId="0" applyNumberFormat="1" applyFill="1" applyBorder="1" applyAlignment="1">
      <alignment horizontal="center" vertical="center" wrapText="1"/>
    </xf>
    <xf numFmtId="0" fontId="0" fillId="3" borderId="12" xfId="0" applyFill="1" applyBorder="1" applyAlignment="1">
      <alignment horizontal="center" vertical="center"/>
    </xf>
    <xf numFmtId="10" fontId="15" fillId="3" borderId="58" xfId="0" applyNumberFormat="1" applyFont="1" applyFill="1" applyBorder="1" applyAlignment="1">
      <alignment horizontal="center" vertical="center" wrapText="1"/>
    </xf>
    <xf numFmtId="10" fontId="15" fillId="3" borderId="44" xfId="0" applyNumberFormat="1" applyFont="1" applyFill="1" applyBorder="1" applyAlignment="1">
      <alignment horizontal="center" vertical="center" wrapText="1"/>
    </xf>
    <xf numFmtId="0" fontId="2" fillId="3" borderId="40" xfId="0" applyFont="1" applyFill="1" applyBorder="1" applyAlignment="1">
      <alignment horizontal="justify" vertical="center" wrapText="1"/>
    </xf>
    <xf numFmtId="0" fontId="2" fillId="3" borderId="12" xfId="0" applyFont="1" applyFill="1" applyBorder="1" applyAlignment="1">
      <alignment horizontal="justify" vertical="center" wrapText="1"/>
    </xf>
    <xf numFmtId="0" fontId="2" fillId="3" borderId="13" xfId="0" applyFont="1" applyFill="1" applyBorder="1" applyAlignment="1">
      <alignment horizontal="justify" vertical="center" wrapText="1"/>
    </xf>
    <xf numFmtId="0" fontId="7" fillId="3" borderId="39" xfId="0" applyFont="1" applyFill="1" applyBorder="1" applyAlignment="1">
      <alignment horizontal="justify" vertical="center" wrapText="1"/>
    </xf>
    <xf numFmtId="0" fontId="9" fillId="3" borderId="38" xfId="0" applyFont="1" applyFill="1" applyBorder="1" applyAlignment="1">
      <alignment horizontal="center" vertical="center" wrapText="1"/>
    </xf>
    <xf numFmtId="0" fontId="9" fillId="3" borderId="18" xfId="0" applyFont="1" applyFill="1" applyBorder="1" applyAlignment="1">
      <alignment horizontal="center" vertical="center"/>
    </xf>
    <xf numFmtId="0" fontId="0" fillId="3" borderId="25" xfId="0" applyFill="1" applyBorder="1" applyAlignment="1">
      <alignment horizontal="center" vertical="center"/>
    </xf>
    <xf numFmtId="0" fontId="0" fillId="3" borderId="18" xfId="0" applyFill="1" applyBorder="1" applyAlignment="1">
      <alignment horizontal="center" vertical="center"/>
    </xf>
    <xf numFmtId="0" fontId="5" fillId="3" borderId="36" xfId="0" applyFont="1" applyFill="1" applyBorder="1" applyAlignment="1">
      <alignment horizontal="justify" vertical="center" wrapText="1"/>
    </xf>
    <xf numFmtId="0" fontId="5" fillId="3" borderId="37" xfId="0" applyFont="1" applyFill="1" applyBorder="1" applyAlignment="1">
      <alignment horizontal="justify" vertical="center" wrapText="1"/>
    </xf>
    <xf numFmtId="0" fontId="9" fillId="3" borderId="24" xfId="0" applyFont="1" applyFill="1" applyBorder="1" applyAlignment="1">
      <alignment horizontal="center" vertical="center" wrapText="1"/>
    </xf>
    <xf numFmtId="0" fontId="0" fillId="3" borderId="25" xfId="0" applyFill="1" applyBorder="1" applyAlignment="1">
      <alignment horizontal="center" vertical="center" wrapText="1"/>
    </xf>
    <xf numFmtId="0" fontId="0" fillId="3" borderId="18" xfId="0" applyFill="1" applyBorder="1" applyAlignment="1">
      <alignment horizontal="center" vertical="center" wrapText="1"/>
    </xf>
    <xf numFmtId="0" fontId="7" fillId="5" borderId="40" xfId="0" applyFont="1" applyFill="1" applyBorder="1" applyAlignment="1">
      <alignment horizontal="justify" vertical="center" wrapText="1"/>
    </xf>
    <xf numFmtId="3" fontId="0" fillId="3" borderId="12" xfId="0" applyNumberFormat="1" applyFill="1" applyBorder="1" applyAlignment="1">
      <alignment horizontal="center" vertical="center"/>
    </xf>
    <xf numFmtId="0" fontId="12" fillId="3" borderId="40" xfId="0" applyFont="1" applyFill="1" applyBorder="1" applyAlignment="1">
      <alignment horizontal="justify" vertical="center" wrapText="1"/>
    </xf>
    <xf numFmtId="0" fontId="12" fillId="3" borderId="12" xfId="0" applyFont="1" applyFill="1" applyBorder="1" applyAlignment="1">
      <alignment horizontal="justify" vertical="center" wrapText="1"/>
    </xf>
    <xf numFmtId="0" fontId="12" fillId="3" borderId="13" xfId="0" applyFont="1" applyFill="1" applyBorder="1" applyAlignment="1">
      <alignment horizontal="justify" vertical="center" wrapText="1"/>
    </xf>
    <xf numFmtId="0" fontId="12" fillId="3" borderId="55" xfId="0" applyFont="1" applyFill="1" applyBorder="1" applyAlignment="1">
      <alignment horizontal="justify" vertical="center" wrapText="1"/>
    </xf>
    <xf numFmtId="0" fontId="12" fillId="3" borderId="45" xfId="0" applyFont="1" applyFill="1" applyBorder="1" applyAlignment="1">
      <alignment horizontal="justify" vertical="center" wrapText="1"/>
    </xf>
    <xf numFmtId="0" fontId="12" fillId="3" borderId="46" xfId="0" applyFont="1" applyFill="1" applyBorder="1" applyAlignment="1">
      <alignment horizontal="justify" vertical="center" wrapText="1"/>
    </xf>
    <xf numFmtId="0" fontId="0" fillId="3" borderId="12" xfId="0" applyFill="1" applyBorder="1" applyAlignment="1">
      <alignment vertical="center" wrapText="1"/>
    </xf>
    <xf numFmtId="0" fontId="0" fillId="3" borderId="56" xfId="0" applyFill="1" applyBorder="1" applyAlignment="1">
      <alignment horizontal="justify" vertical="center" wrapText="1"/>
    </xf>
    <xf numFmtId="0" fontId="0" fillId="3" borderId="47" xfId="0" applyFill="1" applyBorder="1" applyAlignment="1">
      <alignment horizontal="justify" vertical="center" wrapText="1"/>
    </xf>
    <xf numFmtId="0" fontId="2" fillId="0" borderId="0" xfId="0" applyFont="1" applyAlignment="1">
      <alignment horizontal="center" vertical="center"/>
    </xf>
    <xf numFmtId="10" fontId="15" fillId="3" borderId="80" xfId="0" applyNumberFormat="1" applyFont="1" applyFill="1" applyBorder="1" applyAlignment="1">
      <alignment horizontal="center" vertical="center" wrapText="1"/>
    </xf>
    <xf numFmtId="10" fontId="15" fillId="3" borderId="82" xfId="0" applyNumberFormat="1" applyFont="1" applyFill="1" applyBorder="1" applyAlignment="1">
      <alignment horizontal="center" vertical="center" wrapText="1"/>
    </xf>
    <xf numFmtId="10" fontId="15" fillId="3" borderId="81" xfId="0" applyNumberFormat="1" applyFont="1" applyFill="1" applyBorder="1" applyAlignment="1">
      <alignment horizontal="center" vertical="center" wrapText="1"/>
    </xf>
    <xf numFmtId="10" fontId="15" fillId="3" borderId="83" xfId="0" applyNumberFormat="1" applyFont="1" applyFill="1" applyBorder="1" applyAlignment="1">
      <alignment horizontal="center" vertical="center" wrapText="1"/>
    </xf>
    <xf numFmtId="0" fontId="0" fillId="3" borderId="43" xfId="0" applyFill="1" applyBorder="1" applyAlignment="1">
      <alignment horizontal="left" vertical="center" wrapText="1"/>
    </xf>
    <xf numFmtId="0" fontId="0" fillId="3" borderId="14" xfId="0" applyFill="1" applyBorder="1" applyAlignment="1">
      <alignment vertical="center" wrapText="1"/>
    </xf>
    <xf numFmtId="0" fontId="0" fillId="3" borderId="14" xfId="0" applyFill="1" applyBorder="1" applyAlignment="1">
      <alignment horizontal="center" vertical="center" wrapText="1"/>
    </xf>
    <xf numFmtId="1" fontId="0" fillId="3" borderId="14" xfId="0" applyNumberFormat="1" applyFill="1" applyBorder="1" applyAlignment="1">
      <alignment horizontal="center" vertical="center" wrapText="1"/>
    </xf>
    <xf numFmtId="3" fontId="0" fillId="3" borderId="14" xfId="0" applyNumberFormat="1" applyFill="1" applyBorder="1" applyAlignment="1">
      <alignment horizontal="center" vertical="center"/>
    </xf>
    <xf numFmtId="10" fontId="15" fillId="3" borderId="84" xfId="0" applyNumberFormat="1" applyFont="1" applyFill="1" applyBorder="1" applyAlignment="1">
      <alignment horizontal="center" vertical="center" wrapText="1"/>
    </xf>
    <xf numFmtId="10" fontId="15" fillId="3" borderId="85" xfId="0" applyNumberFormat="1" applyFont="1" applyFill="1" applyBorder="1" applyAlignment="1">
      <alignment horizontal="center" vertical="center" wrapText="1"/>
    </xf>
    <xf numFmtId="0" fontId="2" fillId="3" borderId="57" xfId="0" applyFont="1" applyFill="1" applyBorder="1" applyAlignment="1">
      <alignment horizontal="justify" vertical="center" wrapText="1"/>
    </xf>
    <xf numFmtId="0" fontId="2" fillId="3" borderId="14" xfId="0" applyFont="1" applyFill="1" applyBorder="1" applyAlignment="1">
      <alignment horizontal="justify" vertical="center" wrapText="1"/>
    </xf>
    <xf numFmtId="0" fontId="2" fillId="3" borderId="48" xfId="0" applyFont="1" applyFill="1" applyBorder="1" applyAlignment="1">
      <alignment horizontal="justify" vertical="center" wrapText="1"/>
    </xf>
    <xf numFmtId="0" fontId="2" fillId="0" borderId="0" xfId="0" applyFont="1" applyAlignment="1">
      <alignment horizontal="center" vertical="top" wrapText="1"/>
    </xf>
    <xf numFmtId="0" fontId="2" fillId="0" borderId="0" xfId="0" applyFont="1" applyAlignment="1">
      <alignment horizontal="center" vertical="top"/>
    </xf>
    <xf numFmtId="0" fontId="0" fillId="3" borderId="10" xfId="0" applyFill="1" applyBorder="1" applyAlignment="1">
      <alignment horizontal="left" vertical="top" wrapText="1"/>
    </xf>
    <xf numFmtId="0" fontId="0" fillId="3" borderId="1" xfId="0" applyFill="1" applyBorder="1" applyAlignment="1">
      <alignment horizontal="left" vertical="top" wrapText="1"/>
    </xf>
    <xf numFmtId="0" fontId="0" fillId="3" borderId="66" xfId="0" applyFill="1" applyBorder="1" applyAlignment="1">
      <alignment horizontal="left" vertical="top" wrapText="1"/>
    </xf>
    <xf numFmtId="0" fontId="0" fillId="3" borderId="63" xfId="0" applyFill="1" applyBorder="1" applyAlignment="1">
      <alignment horizontal="left" vertical="top" wrapText="1"/>
    </xf>
    <xf numFmtId="0" fontId="0" fillId="3" borderId="64" xfId="0" applyFill="1" applyBorder="1" applyAlignment="1">
      <alignment horizontal="left" vertical="top" wrapText="1"/>
    </xf>
    <xf numFmtId="0" fontId="0" fillId="3" borderId="65" xfId="0" applyFill="1" applyBorder="1" applyAlignment="1">
      <alignment horizontal="left" vertical="top" wrapText="1"/>
    </xf>
    <xf numFmtId="10" fontId="0" fillId="4" borderId="30" xfId="0" applyNumberFormat="1" applyFill="1" applyBorder="1" applyAlignment="1">
      <alignment horizontal="center" vertical="center" wrapText="1"/>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6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10" fontId="0" fillId="4" borderId="31" xfId="0" applyNumberFormat="1" applyFill="1" applyBorder="1" applyAlignment="1">
      <alignment horizontal="center" vertical="center" wrapText="1"/>
    </xf>
    <xf numFmtId="10" fontId="0" fillId="4" borderId="32" xfId="0" applyNumberFormat="1" applyFill="1" applyBorder="1" applyAlignment="1">
      <alignment horizontal="center" vertical="center" wrapText="1"/>
    </xf>
    <xf numFmtId="10" fontId="0" fillId="4" borderId="33" xfId="0" applyNumberFormat="1" applyFill="1" applyBorder="1" applyAlignment="1">
      <alignment horizontal="center" vertical="center" wrapText="1"/>
    </xf>
    <xf numFmtId="10" fontId="0" fillId="4" borderId="29" xfId="0" applyNumberFormat="1" applyFill="1" applyBorder="1" applyAlignment="1">
      <alignment horizontal="center" vertical="center" wrapText="1"/>
    </xf>
    <xf numFmtId="10" fontId="0" fillId="4" borderId="58" xfId="0" applyNumberFormat="1" applyFill="1" applyBorder="1" applyAlignment="1">
      <alignment horizontal="center" vertical="center" wrapText="1"/>
    </xf>
    <xf numFmtId="10" fontId="0" fillId="4" borderId="44" xfId="0" applyNumberFormat="1" applyFill="1" applyBorder="1" applyAlignment="1">
      <alignment horizontal="center" vertical="center" wrapText="1"/>
    </xf>
    <xf numFmtId="0" fontId="2" fillId="3" borderId="76" xfId="0" applyFont="1" applyFill="1" applyBorder="1" applyAlignment="1">
      <alignment horizontal="left" vertical="center" wrapText="1"/>
    </xf>
    <xf numFmtId="0" fontId="2" fillId="3" borderId="77" xfId="0" applyFont="1" applyFill="1" applyBorder="1" applyAlignment="1">
      <alignment horizontal="left" vertical="center" wrapText="1"/>
    </xf>
    <xf numFmtId="0" fontId="2" fillId="3" borderId="78" xfId="0" applyFont="1" applyFill="1" applyBorder="1" applyAlignment="1">
      <alignment horizontal="left" vertical="center" wrapText="1"/>
    </xf>
    <xf numFmtId="0" fontId="2" fillId="3" borderId="73" xfId="0" applyFont="1" applyFill="1" applyBorder="1" applyAlignment="1">
      <alignment horizontal="left" vertical="center" wrapText="1"/>
    </xf>
    <xf numFmtId="0" fontId="2" fillId="3" borderId="74" xfId="0" applyFont="1" applyFill="1" applyBorder="1" applyAlignment="1">
      <alignment horizontal="left" vertical="center" wrapText="1"/>
    </xf>
    <xf numFmtId="0" fontId="2" fillId="3" borderId="75" xfId="0" applyFont="1" applyFill="1" applyBorder="1" applyAlignment="1">
      <alignment horizontal="left" vertical="center" wrapText="1"/>
    </xf>
    <xf numFmtId="0" fontId="0" fillId="3" borderId="76" xfId="0" applyFill="1" applyBorder="1" applyAlignment="1">
      <alignment horizontal="left" vertical="center" wrapText="1"/>
    </xf>
    <xf numFmtId="0" fontId="0" fillId="3" borderId="77" xfId="0" applyFill="1" applyBorder="1" applyAlignment="1">
      <alignment horizontal="left" vertical="center" wrapText="1"/>
    </xf>
    <xf numFmtId="0" fontId="0" fillId="3" borderId="78" xfId="0" applyFill="1" applyBorder="1" applyAlignment="1">
      <alignment horizontal="left" vertical="center" wrapText="1"/>
    </xf>
    <xf numFmtId="0" fontId="0" fillId="3" borderId="73" xfId="0" applyFill="1" applyBorder="1" applyAlignment="1">
      <alignment horizontal="left" vertical="center" wrapText="1"/>
    </xf>
    <xf numFmtId="0" fontId="0" fillId="3" borderId="74" xfId="0" applyFill="1" applyBorder="1" applyAlignment="1">
      <alignment horizontal="left" vertical="center" wrapText="1"/>
    </xf>
    <xf numFmtId="0" fontId="0" fillId="3" borderId="75" xfId="0" applyFill="1" applyBorder="1" applyAlignment="1">
      <alignment horizontal="left" vertical="center" wrapText="1"/>
    </xf>
    <xf numFmtId="0" fontId="0" fillId="3" borderId="70" xfId="0" applyFill="1" applyBorder="1" applyAlignment="1">
      <alignment horizontal="left" vertical="center" wrapText="1"/>
    </xf>
    <xf numFmtId="0" fontId="0" fillId="3" borderId="71" xfId="0" applyFill="1" applyBorder="1" applyAlignment="1">
      <alignment horizontal="left" vertical="center" wrapText="1"/>
    </xf>
    <xf numFmtId="0" fontId="0" fillId="3" borderId="72" xfId="0" applyFill="1" applyBorder="1" applyAlignment="1">
      <alignment horizontal="left" vertical="center" wrapText="1"/>
    </xf>
    <xf numFmtId="0" fontId="2" fillId="4" borderId="76" xfId="0" applyFont="1" applyFill="1" applyBorder="1" applyAlignment="1">
      <alignment horizontal="left" vertical="center" wrapText="1"/>
    </xf>
    <xf numFmtId="0" fontId="2" fillId="4" borderId="77" xfId="0" applyFont="1" applyFill="1" applyBorder="1" applyAlignment="1">
      <alignment horizontal="left" vertical="center" wrapText="1"/>
    </xf>
    <xf numFmtId="0" fontId="2" fillId="4" borderId="78" xfId="0" applyFont="1" applyFill="1" applyBorder="1" applyAlignment="1">
      <alignment horizontal="left" vertical="center" wrapText="1"/>
    </xf>
    <xf numFmtId="0" fontId="2" fillId="4" borderId="73" xfId="0" applyFont="1" applyFill="1" applyBorder="1" applyAlignment="1">
      <alignment horizontal="left" vertical="center" wrapText="1"/>
    </xf>
    <xf numFmtId="0" fontId="2" fillId="4" borderId="74" xfId="0" applyFont="1" applyFill="1" applyBorder="1" applyAlignment="1">
      <alignment horizontal="left" vertical="center" wrapText="1"/>
    </xf>
    <xf numFmtId="0" fontId="2" fillId="4" borderId="75" xfId="0" applyFont="1" applyFill="1" applyBorder="1" applyAlignment="1">
      <alignment horizontal="left" vertical="center" wrapText="1"/>
    </xf>
    <xf numFmtId="0" fontId="0" fillId="3" borderId="67" xfId="0" applyFill="1" applyBorder="1" applyAlignment="1">
      <alignment horizontal="left" vertical="top" wrapText="1"/>
    </xf>
    <xf numFmtId="0" fontId="0" fillId="3" borderId="68" xfId="0" applyFill="1" applyBorder="1" applyAlignment="1">
      <alignment horizontal="left" vertical="top" wrapText="1"/>
    </xf>
    <xf numFmtId="0" fontId="0" fillId="3" borderId="69" xfId="0" applyFill="1" applyBorder="1" applyAlignment="1">
      <alignment horizontal="left" vertical="top" wrapText="1"/>
    </xf>
  </cellXfs>
  <cellStyles count="2">
    <cellStyle name="Normal" xfId="0" builtinId="0"/>
    <cellStyle name="Porcentaje" xfId="1"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1993446</xdr:colOff>
      <xdr:row>2</xdr:row>
      <xdr:rowOff>103773</xdr:rowOff>
    </xdr:from>
    <xdr:to>
      <xdr:col>3</xdr:col>
      <xdr:colOff>1998348</xdr:colOff>
      <xdr:row>6</xdr:row>
      <xdr:rowOff>196486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660321" y="511987"/>
          <a:ext cx="3134545" cy="967789"/>
        </a:xfrm>
        <a:prstGeom prst="rect">
          <a:avLst/>
        </a:prstGeom>
      </xdr:spPr>
    </xdr:pic>
    <xdr:clientData/>
  </xdr:twoCellAnchor>
  <xdr:twoCellAnchor editAs="oneCell">
    <xdr:from>
      <xdr:col>14</xdr:col>
      <xdr:colOff>629331</xdr:colOff>
      <xdr:row>2</xdr:row>
      <xdr:rowOff>60451</xdr:rowOff>
    </xdr:from>
    <xdr:to>
      <xdr:col>16</xdr:col>
      <xdr:colOff>1106727</xdr:colOff>
      <xdr:row>7</xdr:row>
      <xdr:rowOff>96250</xdr:rowOff>
    </xdr:to>
    <xdr:pic>
      <xdr:nvPicPr>
        <xdr:cNvPr id="6" name="Imagen 5">
          <a:extLst>
            <a:ext uri="{FF2B5EF4-FFF2-40B4-BE49-F238E27FC236}">
              <a16:creationId xmlns:a16="http://schemas.microsoft.com/office/drawing/2014/main" id="{158BFE77-D3A7-7575-9A06-DABF3A6278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359688" y="468665"/>
          <a:ext cx="4321415" cy="1107362"/>
        </a:xfrm>
        <a:prstGeom prst="rect">
          <a:avLst/>
        </a:prstGeom>
      </xdr:spPr>
    </xdr:pic>
    <xdr:clientData/>
  </xdr:twoCellAnchor>
  <xdr:oneCellAnchor>
    <xdr:from>
      <xdr:col>5</xdr:col>
      <xdr:colOff>1335665</xdr:colOff>
      <xdr:row>64</xdr:row>
      <xdr:rowOff>125557</xdr:rowOff>
    </xdr:from>
    <xdr:ext cx="7762875" cy="1873249"/>
    <xdr:sp macro="" textlink="">
      <xdr:nvSpPr>
        <xdr:cNvPr id="8" name="CuadroTexto 7">
          <a:extLst>
            <a:ext uri="{FF2B5EF4-FFF2-40B4-BE49-F238E27FC236}">
              <a16:creationId xmlns:a16="http://schemas.microsoft.com/office/drawing/2014/main" id="{924488C0-DA75-47AE-AF2D-935A60E7F362}"/>
            </a:ext>
          </a:extLst>
        </xdr:cNvPr>
        <xdr:cNvSpPr txBox="1"/>
      </xdr:nvSpPr>
      <xdr:spPr>
        <a:xfrm>
          <a:off x="8908040" y="91684620"/>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13</xdr:col>
      <xdr:colOff>1361642</xdr:colOff>
      <xdr:row>64</xdr:row>
      <xdr:rowOff>162359</xdr:rowOff>
    </xdr:from>
    <xdr:ext cx="7762875" cy="1873249"/>
    <xdr:sp macro="" textlink="">
      <xdr:nvSpPr>
        <xdr:cNvPr id="9" name="CuadroTexto 8">
          <a:extLst>
            <a:ext uri="{FF2B5EF4-FFF2-40B4-BE49-F238E27FC236}">
              <a16:creationId xmlns:a16="http://schemas.microsoft.com/office/drawing/2014/main" id="{0B2B5E25-C04A-4019-AAD6-1798D80BCF97}"/>
            </a:ext>
          </a:extLst>
        </xdr:cNvPr>
        <xdr:cNvSpPr txBox="1"/>
      </xdr:nvSpPr>
      <xdr:spPr>
        <a:xfrm>
          <a:off x="18268517" y="9172142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oneCellAnchor>
    <xdr:from>
      <xdr:col>1</xdr:col>
      <xdr:colOff>680357</xdr:colOff>
      <xdr:row>64</xdr:row>
      <xdr:rowOff>51026</xdr:rowOff>
    </xdr:from>
    <xdr:ext cx="6508750" cy="2011965"/>
    <xdr:sp macro="" textlink="">
      <xdr:nvSpPr>
        <xdr:cNvPr id="3" name="CuadroTexto 2">
          <a:extLst>
            <a:ext uri="{FF2B5EF4-FFF2-40B4-BE49-F238E27FC236}">
              <a16:creationId xmlns:a16="http://schemas.microsoft.com/office/drawing/2014/main" id="{5EE55FED-A6FA-4D3E-9350-0DE2B71F00C5}"/>
            </a:ext>
          </a:extLst>
        </xdr:cNvPr>
        <xdr:cNvSpPr txBox="1"/>
      </xdr:nvSpPr>
      <xdr:spPr>
        <a:xfrm>
          <a:off x="1513795" y="61844464"/>
          <a:ext cx="6508750"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600"/>
            <a:t>_________________________</a:t>
          </a:r>
        </a:p>
        <a:p>
          <a:pPr algn="ctr"/>
          <a:r>
            <a:rPr lang="es-MX" sz="1600"/>
            <a:t>Elaboró</a:t>
          </a:r>
        </a:p>
        <a:p>
          <a:pPr algn="ctr"/>
          <a:r>
            <a:rPr lang="es-MX" sz="1600"/>
            <a:t>C.</a:t>
          </a:r>
          <a:r>
            <a:rPr lang="es-MX" sz="1600" baseline="0"/>
            <a:t> Gerardo José de Jesús Saucedo Fávila</a:t>
          </a:r>
          <a:br>
            <a:rPr lang="es-MX" sz="1600" baseline="0"/>
          </a:br>
          <a:r>
            <a:rPr lang="es-MX" sz="1600" baseline="0"/>
            <a:t>Director de la Función Pública </a:t>
          </a:r>
          <a:endParaRPr lang="es-MX" sz="16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1993446</xdr:colOff>
      <xdr:row>2</xdr:row>
      <xdr:rowOff>103773</xdr:rowOff>
    </xdr:from>
    <xdr:to>
      <xdr:col>3</xdr:col>
      <xdr:colOff>1998348</xdr:colOff>
      <xdr:row>6</xdr:row>
      <xdr:rowOff>200024</xdr:rowOff>
    </xdr:to>
    <xdr:pic>
      <xdr:nvPicPr>
        <xdr:cNvPr id="2" name="Imagen 1">
          <a:extLst>
            <a:ext uri="{FF2B5EF4-FFF2-40B4-BE49-F238E27FC236}">
              <a16:creationId xmlns:a16="http://schemas.microsoft.com/office/drawing/2014/main" id="{4BE9F6BD-2DB0-41F1-80F8-4ED0D98B66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669846" y="503823"/>
          <a:ext cx="3138627" cy="982076"/>
        </a:xfrm>
        <a:prstGeom prst="rect">
          <a:avLst/>
        </a:prstGeom>
      </xdr:spPr>
    </xdr:pic>
    <xdr:clientData/>
  </xdr:twoCellAnchor>
  <xdr:twoCellAnchor editAs="oneCell">
    <xdr:from>
      <xdr:col>6</xdr:col>
      <xdr:colOff>629331</xdr:colOff>
      <xdr:row>2</xdr:row>
      <xdr:rowOff>60451</xdr:rowOff>
    </xdr:from>
    <xdr:to>
      <xdr:col>8</xdr:col>
      <xdr:colOff>1106728</xdr:colOff>
      <xdr:row>7</xdr:row>
      <xdr:rowOff>96250</xdr:rowOff>
    </xdr:to>
    <xdr:pic>
      <xdr:nvPicPr>
        <xdr:cNvPr id="3" name="Imagen 2">
          <a:extLst>
            <a:ext uri="{FF2B5EF4-FFF2-40B4-BE49-F238E27FC236}">
              <a16:creationId xmlns:a16="http://schemas.microsoft.com/office/drawing/2014/main" id="{48EAB511-DF58-4A09-BC64-E73A757CC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355606" y="460501"/>
          <a:ext cx="4325497" cy="1121649"/>
        </a:xfrm>
        <a:prstGeom prst="rect">
          <a:avLst/>
        </a:prstGeom>
      </xdr:spPr>
    </xdr:pic>
    <xdr:clientData/>
  </xdr:twoCellAnchor>
  <xdr:oneCellAnchor>
    <xdr:from>
      <xdr:col>4</xdr:col>
      <xdr:colOff>0</xdr:colOff>
      <xdr:row>48</xdr:row>
      <xdr:rowOff>0</xdr:rowOff>
    </xdr:from>
    <xdr:ext cx="7762875" cy="1873249"/>
    <xdr:sp macro="" textlink="">
      <xdr:nvSpPr>
        <xdr:cNvPr id="4" name="CuadroTexto 3">
          <a:extLst>
            <a:ext uri="{FF2B5EF4-FFF2-40B4-BE49-F238E27FC236}">
              <a16:creationId xmlns:a16="http://schemas.microsoft.com/office/drawing/2014/main" id="{68DEB3C8-9B0A-4563-9BBB-065BB0A1AE57}"/>
            </a:ext>
          </a:extLst>
        </xdr:cNvPr>
        <xdr:cNvSpPr txBox="1"/>
      </xdr:nvSpPr>
      <xdr:spPr>
        <a:xfrm>
          <a:off x="9927215" y="6166658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5</xdr:col>
      <xdr:colOff>1361642</xdr:colOff>
      <xdr:row>48</xdr:row>
      <xdr:rowOff>0</xdr:rowOff>
    </xdr:from>
    <xdr:ext cx="7762875" cy="1873249"/>
    <xdr:sp macro="" textlink="">
      <xdr:nvSpPr>
        <xdr:cNvPr id="5" name="CuadroTexto 4">
          <a:extLst>
            <a:ext uri="{FF2B5EF4-FFF2-40B4-BE49-F238E27FC236}">
              <a16:creationId xmlns:a16="http://schemas.microsoft.com/office/drawing/2014/main" id="{7227C46C-88F4-41FC-AFF6-363C5E2D5414}"/>
            </a:ext>
          </a:extLst>
        </xdr:cNvPr>
        <xdr:cNvSpPr txBox="1"/>
      </xdr:nvSpPr>
      <xdr:spPr>
        <a:xfrm>
          <a:off x="19259117" y="61703384"/>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oneCellAnchor>
    <xdr:from>
      <xdr:col>1</xdr:col>
      <xdr:colOff>680357</xdr:colOff>
      <xdr:row>48</xdr:row>
      <xdr:rowOff>0</xdr:rowOff>
    </xdr:from>
    <xdr:ext cx="6508750" cy="2011965"/>
    <xdr:sp macro="" textlink="">
      <xdr:nvSpPr>
        <xdr:cNvPr id="6" name="CuadroTexto 5">
          <a:extLst>
            <a:ext uri="{FF2B5EF4-FFF2-40B4-BE49-F238E27FC236}">
              <a16:creationId xmlns:a16="http://schemas.microsoft.com/office/drawing/2014/main" id="{5CD796A1-628E-448D-A012-1DC74EB68483}"/>
            </a:ext>
          </a:extLst>
        </xdr:cNvPr>
        <xdr:cNvSpPr txBox="1"/>
      </xdr:nvSpPr>
      <xdr:spPr>
        <a:xfrm>
          <a:off x="1518557" y="61592051"/>
          <a:ext cx="6508750"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600"/>
            <a:t>_________________________</a:t>
          </a:r>
        </a:p>
        <a:p>
          <a:pPr algn="ctr"/>
          <a:r>
            <a:rPr lang="es-MX" sz="1600"/>
            <a:t>Elaboró</a:t>
          </a:r>
        </a:p>
        <a:p>
          <a:pPr algn="ctr"/>
          <a:r>
            <a:rPr lang="es-MX" sz="1600"/>
            <a:t>C.</a:t>
          </a:r>
          <a:r>
            <a:rPr lang="es-MX" sz="1600" baseline="0"/>
            <a:t> Gerardo José de Jesús Saucedo Fávila</a:t>
          </a:r>
          <a:br>
            <a:rPr lang="es-MX" sz="1600" baseline="0"/>
          </a:br>
          <a:r>
            <a:rPr lang="es-MX" sz="1600" baseline="0"/>
            <a:t>Director de la Función Pública </a:t>
          </a:r>
          <a:endParaRPr lang="es-MX" sz="16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W82"/>
  <sheetViews>
    <sheetView tabSelected="1" topLeftCell="H59" zoomScale="56" zoomScaleNormal="56" zoomScaleSheetLayoutView="56" workbookViewId="0">
      <selection activeCell="M65" sqref="M65"/>
    </sheetView>
  </sheetViews>
  <sheetFormatPr baseColWidth="10" defaultColWidth="11" defaultRowHeight="15.6" x14ac:dyDescent="0.3"/>
  <cols>
    <col min="3" max="3" width="41.09765625" customWidth="1"/>
    <col min="4" max="4" width="34.5" customWidth="1"/>
    <col min="5" max="5" width="21.69921875" customWidth="1"/>
    <col min="6" max="6" width="18" customWidth="1"/>
    <col min="7" max="7" width="18.69921875" customWidth="1"/>
    <col min="8" max="8" width="17.796875" customWidth="1"/>
    <col min="9" max="12" width="14.09765625" customWidth="1"/>
    <col min="13" max="14" width="21.796875" customWidth="1"/>
    <col min="15" max="16" width="25.19921875" customWidth="1"/>
    <col min="17" max="17" width="36.09765625" customWidth="1"/>
  </cols>
  <sheetData>
    <row r="3" spans="3:18" x14ac:dyDescent="0.3">
      <c r="C3" s="1"/>
      <c r="D3" s="2"/>
      <c r="E3" s="2"/>
      <c r="F3" s="2"/>
      <c r="G3" s="2"/>
      <c r="H3" s="2"/>
      <c r="I3" s="2"/>
      <c r="J3" s="2"/>
      <c r="K3" s="2"/>
      <c r="L3" s="2"/>
      <c r="M3" s="2"/>
      <c r="N3" s="2"/>
      <c r="O3" s="2"/>
      <c r="P3" s="2"/>
      <c r="Q3" s="3"/>
    </row>
    <row r="4" spans="3:18" ht="17.399999999999999" x14ac:dyDescent="0.3">
      <c r="C4" s="4"/>
      <c r="D4" s="40" t="s">
        <v>0</v>
      </c>
      <c r="E4" s="40"/>
      <c r="F4" s="40"/>
      <c r="G4" s="40"/>
      <c r="H4" s="40"/>
      <c r="I4" s="40"/>
      <c r="J4" s="40"/>
      <c r="K4" s="40"/>
      <c r="L4" s="40"/>
      <c r="M4" s="40"/>
      <c r="N4" s="40"/>
      <c r="O4" s="40"/>
      <c r="P4" s="40"/>
      <c r="Q4" s="41"/>
    </row>
    <row r="5" spans="3:18" ht="17.399999999999999" x14ac:dyDescent="0.3">
      <c r="C5" s="4"/>
      <c r="D5" s="40" t="s">
        <v>1</v>
      </c>
      <c r="E5" s="40"/>
      <c r="F5" s="40"/>
      <c r="G5" s="40"/>
      <c r="H5" s="40"/>
      <c r="I5" s="40"/>
      <c r="J5" s="40"/>
      <c r="K5" s="40"/>
      <c r="L5" s="40"/>
      <c r="M5" s="40"/>
      <c r="N5" s="40"/>
      <c r="O5" s="40"/>
      <c r="P5" s="40"/>
      <c r="Q5" s="41"/>
    </row>
    <row r="6" spans="3:18" ht="17.399999999999999" x14ac:dyDescent="0.3">
      <c r="C6" s="4"/>
      <c r="D6" s="42" t="s">
        <v>80</v>
      </c>
      <c r="E6" s="42"/>
      <c r="F6" s="42"/>
      <c r="G6" s="42"/>
      <c r="H6" s="42"/>
      <c r="I6" s="42"/>
      <c r="J6" s="42"/>
      <c r="K6" s="42"/>
      <c r="L6" s="42"/>
      <c r="M6" s="42"/>
      <c r="N6" s="42"/>
      <c r="O6" s="42"/>
      <c r="P6" s="42"/>
      <c r="Q6" s="43"/>
      <c r="R6" s="7"/>
    </row>
    <row r="7" spans="3:18" x14ac:dyDescent="0.3">
      <c r="C7" s="4"/>
      <c r="Q7" s="5"/>
    </row>
    <row r="8" spans="3:18" ht="16.2" thickBot="1" x14ac:dyDescent="0.35">
      <c r="C8" s="4"/>
      <c r="Q8" s="5"/>
    </row>
    <row r="9" spans="3:18" ht="39" customHeight="1" thickBot="1" x14ac:dyDescent="0.35">
      <c r="C9" s="50" t="s">
        <v>24</v>
      </c>
      <c r="D9" s="51"/>
      <c r="E9" s="52"/>
      <c r="F9" s="55" t="s">
        <v>79</v>
      </c>
      <c r="G9" s="56"/>
      <c r="H9" s="56"/>
      <c r="I9" s="56"/>
      <c r="J9" s="56"/>
      <c r="K9" s="56"/>
      <c r="L9" s="56"/>
      <c r="M9" s="56"/>
      <c r="N9" s="56"/>
      <c r="O9" s="56"/>
      <c r="P9" s="56"/>
      <c r="Q9" s="57"/>
      <c r="R9" s="9"/>
    </row>
    <row r="10" spans="3:18" ht="27.9" customHeight="1" x14ac:dyDescent="0.3">
      <c r="C10" s="53" t="s">
        <v>2</v>
      </c>
      <c r="D10" s="48" t="s">
        <v>3</v>
      </c>
      <c r="E10" s="48" t="s">
        <v>22</v>
      </c>
      <c r="F10" s="48" t="s">
        <v>4</v>
      </c>
      <c r="G10" s="44" t="s">
        <v>5</v>
      </c>
      <c r="H10" s="44"/>
      <c r="I10" s="44"/>
      <c r="J10" s="44"/>
      <c r="K10" s="44"/>
      <c r="L10" s="44"/>
      <c r="M10" s="44"/>
      <c r="N10" s="44"/>
      <c r="O10" s="44" t="s">
        <v>6</v>
      </c>
      <c r="P10" s="44"/>
      <c r="Q10" s="45"/>
    </row>
    <row r="11" spans="3:18" ht="32.1" customHeight="1" x14ac:dyDescent="0.3">
      <c r="C11" s="54"/>
      <c r="D11" s="49"/>
      <c r="E11" s="49"/>
      <c r="F11" s="49"/>
      <c r="G11" s="49" t="s">
        <v>7</v>
      </c>
      <c r="H11" s="49" t="s">
        <v>8</v>
      </c>
      <c r="I11" s="46" t="s">
        <v>9</v>
      </c>
      <c r="J11" s="46"/>
      <c r="K11" s="46"/>
      <c r="L11" s="46"/>
      <c r="M11" s="46" t="s">
        <v>10</v>
      </c>
      <c r="N11" s="46"/>
      <c r="O11" s="46"/>
      <c r="P11" s="46"/>
      <c r="Q11" s="47"/>
    </row>
    <row r="12" spans="3:18" ht="31.2" x14ac:dyDescent="0.3">
      <c r="C12" s="54"/>
      <c r="D12" s="49"/>
      <c r="E12" s="49"/>
      <c r="F12" s="49"/>
      <c r="G12" s="49"/>
      <c r="H12" s="49"/>
      <c r="I12" s="10" t="s">
        <v>11</v>
      </c>
      <c r="J12" s="10" t="s">
        <v>12</v>
      </c>
      <c r="K12" s="10" t="s">
        <v>13</v>
      </c>
      <c r="L12" s="10" t="s">
        <v>14</v>
      </c>
      <c r="M12" s="10" t="s">
        <v>15</v>
      </c>
      <c r="N12" s="10" t="s">
        <v>16</v>
      </c>
      <c r="O12" s="46"/>
      <c r="P12" s="46"/>
      <c r="Q12" s="47"/>
    </row>
    <row r="13" spans="3:18" ht="109.5" customHeight="1" x14ac:dyDescent="0.3">
      <c r="C13" s="26" t="s">
        <v>49</v>
      </c>
      <c r="D13" s="68" t="s">
        <v>20</v>
      </c>
      <c r="E13" s="65" t="s">
        <v>23</v>
      </c>
      <c r="F13" s="67" t="s">
        <v>21</v>
      </c>
      <c r="G13" s="36">
        <v>0.37009999999999998</v>
      </c>
      <c r="H13" s="61" t="s">
        <v>17</v>
      </c>
      <c r="I13" s="11">
        <v>0.34699999999999998</v>
      </c>
      <c r="J13" s="11">
        <v>0.34699999999999998</v>
      </c>
      <c r="K13" s="11">
        <v>0.34699999999999998</v>
      </c>
      <c r="L13" s="12">
        <v>0.34699999999999998</v>
      </c>
      <c r="M13" s="63">
        <f>IFERROR(L13/L14,"ND")</f>
        <v>0.93758443663874624</v>
      </c>
      <c r="N13" s="38">
        <f>((I13/I14)+(J13/J14)+(K13/K14)+(L13/L14))/4</f>
        <v>0.93758443663874624</v>
      </c>
      <c r="O13" s="58" t="s">
        <v>25</v>
      </c>
      <c r="P13" s="59"/>
      <c r="Q13" s="60"/>
    </row>
    <row r="14" spans="3:18" ht="109.5" customHeight="1" x14ac:dyDescent="0.3">
      <c r="C14" s="27"/>
      <c r="D14" s="69"/>
      <c r="E14" s="66"/>
      <c r="F14" s="28"/>
      <c r="G14" s="37"/>
      <c r="H14" s="62"/>
      <c r="I14" s="13">
        <v>0.37009999999999998</v>
      </c>
      <c r="J14" s="13">
        <v>0.37009999999999998</v>
      </c>
      <c r="K14" s="13">
        <v>0.37009999999999998</v>
      </c>
      <c r="L14" s="13">
        <v>0.37009999999999998</v>
      </c>
      <c r="M14" s="64"/>
      <c r="N14" s="39"/>
      <c r="O14" s="32"/>
      <c r="P14" s="33"/>
      <c r="Q14" s="34"/>
    </row>
    <row r="15" spans="3:18" ht="86.25" customHeight="1" x14ac:dyDescent="0.3">
      <c r="C15" s="27"/>
      <c r="D15" s="71" t="s">
        <v>18</v>
      </c>
      <c r="E15" s="66" t="s">
        <v>23</v>
      </c>
      <c r="F15" s="28" t="s">
        <v>21</v>
      </c>
      <c r="G15" s="35">
        <v>70.5</v>
      </c>
      <c r="H15" s="28" t="s">
        <v>17</v>
      </c>
      <c r="I15" s="14">
        <v>59</v>
      </c>
      <c r="J15" s="14">
        <v>59</v>
      </c>
      <c r="K15" s="14">
        <v>59</v>
      </c>
      <c r="L15" s="14">
        <v>59</v>
      </c>
      <c r="M15" s="64">
        <f>IFERROR(L15/L16,"ND")</f>
        <v>0.83687943262411346</v>
      </c>
      <c r="N15" s="39">
        <f>((I15/I16)+(J15/J16)+(K15/K16)+(L15/L16))/4</f>
        <v>0.83687943262411346</v>
      </c>
      <c r="O15" s="29" t="s">
        <v>26</v>
      </c>
      <c r="P15" s="30"/>
      <c r="Q15" s="31"/>
    </row>
    <row r="16" spans="3:18" ht="86.25" customHeight="1" x14ac:dyDescent="0.3">
      <c r="C16" s="27"/>
      <c r="D16" s="71"/>
      <c r="E16" s="66"/>
      <c r="F16" s="28"/>
      <c r="G16" s="35"/>
      <c r="H16" s="28"/>
      <c r="I16" s="14">
        <v>70.5</v>
      </c>
      <c r="J16" s="14">
        <v>70.5</v>
      </c>
      <c r="K16" s="14">
        <v>70.5</v>
      </c>
      <c r="L16" s="15">
        <v>70.5</v>
      </c>
      <c r="M16" s="64"/>
      <c r="N16" s="39"/>
      <c r="O16" s="32"/>
      <c r="P16" s="33"/>
      <c r="Q16" s="34"/>
    </row>
    <row r="17" spans="3:19" ht="110.25" customHeight="1" x14ac:dyDescent="0.3">
      <c r="C17" s="27"/>
      <c r="D17" s="71" t="s">
        <v>19</v>
      </c>
      <c r="E17" s="66" t="s">
        <v>23</v>
      </c>
      <c r="F17" s="28" t="s">
        <v>21</v>
      </c>
      <c r="G17" s="70">
        <v>5.8</v>
      </c>
      <c r="H17" s="28" t="s">
        <v>17</v>
      </c>
      <c r="I17" s="14">
        <v>5</v>
      </c>
      <c r="J17" s="14">
        <v>5</v>
      </c>
      <c r="K17" s="14">
        <v>5</v>
      </c>
      <c r="L17" s="14">
        <v>5</v>
      </c>
      <c r="M17" s="64">
        <f t="shared" ref="M17:M19" si="0">IFERROR(L17/L18,"ND")</f>
        <v>0.86206896551724144</v>
      </c>
      <c r="N17" s="39">
        <f>((I17/I18)+(J17/J18)+(K17/K18)+(L17/L18))/4</f>
        <v>0.86206896551724144</v>
      </c>
      <c r="O17" s="29" t="s">
        <v>27</v>
      </c>
      <c r="P17" s="30"/>
      <c r="Q17" s="31"/>
    </row>
    <row r="18" spans="3:19" ht="110.25" customHeight="1" x14ac:dyDescent="0.3">
      <c r="C18" s="27"/>
      <c r="D18" s="71"/>
      <c r="E18" s="66"/>
      <c r="F18" s="28"/>
      <c r="G18" s="70"/>
      <c r="H18" s="28"/>
      <c r="I18" s="14">
        <v>5.8</v>
      </c>
      <c r="J18" s="14">
        <v>5.8</v>
      </c>
      <c r="K18" s="14">
        <v>5.8</v>
      </c>
      <c r="L18" s="15">
        <v>5.8</v>
      </c>
      <c r="M18" s="64"/>
      <c r="N18" s="39"/>
      <c r="O18" s="32"/>
      <c r="P18" s="33"/>
      <c r="Q18" s="34"/>
      <c r="R18" s="6"/>
      <c r="S18" s="6"/>
    </row>
    <row r="19" spans="3:19" ht="78.599999999999994" customHeight="1" x14ac:dyDescent="0.3">
      <c r="C19" s="72" t="s">
        <v>46</v>
      </c>
      <c r="D19" s="73" t="s">
        <v>47</v>
      </c>
      <c r="E19" s="75" t="s">
        <v>23</v>
      </c>
      <c r="F19" s="76" t="s">
        <v>43</v>
      </c>
      <c r="G19" s="77">
        <v>55</v>
      </c>
      <c r="H19" s="81" t="s">
        <v>17</v>
      </c>
      <c r="I19" s="14">
        <v>55</v>
      </c>
      <c r="J19" s="14">
        <v>55</v>
      </c>
      <c r="K19" s="14">
        <v>55</v>
      </c>
      <c r="L19" s="14">
        <v>55</v>
      </c>
      <c r="M19" s="64">
        <f t="shared" si="0"/>
        <v>1</v>
      </c>
      <c r="N19" s="39">
        <f>((I19/I20)+(J19/J20)+(K19/K20)+(L19/L20))/4</f>
        <v>1</v>
      </c>
      <c r="O19" s="78" t="s">
        <v>48</v>
      </c>
      <c r="P19" s="79"/>
      <c r="Q19" s="80"/>
      <c r="R19" s="6"/>
      <c r="S19" s="6"/>
    </row>
    <row r="20" spans="3:19" ht="78.599999999999994" customHeight="1" x14ac:dyDescent="0.3">
      <c r="C20" s="72"/>
      <c r="D20" s="74"/>
      <c r="E20" s="75"/>
      <c r="F20" s="76"/>
      <c r="G20" s="77"/>
      <c r="H20" s="81"/>
      <c r="I20" s="14">
        <v>55</v>
      </c>
      <c r="J20" s="14">
        <v>55</v>
      </c>
      <c r="K20" s="14">
        <v>55</v>
      </c>
      <c r="L20" s="15">
        <v>55</v>
      </c>
      <c r="M20" s="64"/>
      <c r="N20" s="39"/>
      <c r="O20" s="78"/>
      <c r="P20" s="79"/>
      <c r="Q20" s="80"/>
      <c r="R20" s="6"/>
      <c r="S20" s="6"/>
    </row>
    <row r="21" spans="3:19" ht="63" customHeight="1" x14ac:dyDescent="0.3">
      <c r="C21" s="82" t="s">
        <v>45</v>
      </c>
      <c r="D21" s="83" t="s">
        <v>29</v>
      </c>
      <c r="E21" s="85" t="s">
        <v>23</v>
      </c>
      <c r="F21" s="86" t="s">
        <v>43</v>
      </c>
      <c r="G21" s="87">
        <f>SUM(I22:L22)</f>
        <v>15583</v>
      </c>
      <c r="H21" s="88" t="s">
        <v>28</v>
      </c>
      <c r="I21" s="16">
        <v>1728</v>
      </c>
      <c r="J21" s="16">
        <v>9425</v>
      </c>
      <c r="K21" s="16">
        <v>1375</v>
      </c>
      <c r="L21" s="17">
        <v>1123</v>
      </c>
      <c r="M21" s="89">
        <f>IFERROR(L21/L22,"ND")</f>
        <v>0.56574307304785898</v>
      </c>
      <c r="N21" s="90">
        <f>IFERROR(((I21+J21+K21+L21)/G21),"ND")</f>
        <v>0.87601873836873512</v>
      </c>
      <c r="O21" s="91" t="s">
        <v>81</v>
      </c>
      <c r="P21" s="92"/>
      <c r="Q21" s="93"/>
    </row>
    <row r="22" spans="3:19" ht="63" customHeight="1" x14ac:dyDescent="0.3">
      <c r="C22" s="82"/>
      <c r="D22" s="84"/>
      <c r="E22" s="85"/>
      <c r="F22" s="86"/>
      <c r="G22" s="87"/>
      <c r="H22" s="88"/>
      <c r="I22" s="18">
        <v>1875</v>
      </c>
      <c r="J22" s="18">
        <v>9622</v>
      </c>
      <c r="K22" s="18">
        <v>2101</v>
      </c>
      <c r="L22" s="19">
        <v>1985</v>
      </c>
      <c r="M22" s="89"/>
      <c r="N22" s="90"/>
      <c r="O22" s="91"/>
      <c r="P22" s="92"/>
      <c r="Q22" s="93"/>
    </row>
    <row r="23" spans="3:19" ht="68.400000000000006" customHeight="1" x14ac:dyDescent="0.3">
      <c r="C23" s="94" t="s">
        <v>50</v>
      </c>
      <c r="D23" s="95" t="s">
        <v>30</v>
      </c>
      <c r="E23" s="66" t="s">
        <v>23</v>
      </c>
      <c r="F23" s="75" t="s">
        <v>43</v>
      </c>
      <c r="G23" s="97">
        <f t="shared" ref="G23" si="1">SUM(I24:L24)</f>
        <v>7</v>
      </c>
      <c r="H23" s="98" t="s">
        <v>28</v>
      </c>
      <c r="I23" s="20">
        <v>2</v>
      </c>
      <c r="J23" s="20">
        <v>1</v>
      </c>
      <c r="K23" s="20">
        <v>2</v>
      </c>
      <c r="L23" s="21">
        <v>2</v>
      </c>
      <c r="M23" s="99">
        <f t="shared" ref="M23" si="2">IFERROR(L23/L24,"ND")</f>
        <v>1</v>
      </c>
      <c r="N23" s="100">
        <f t="shared" ref="N23" si="3">IFERROR(((I23+J23+K23+L23)/G23),"ND")</f>
        <v>1</v>
      </c>
      <c r="O23" s="78" t="s">
        <v>82</v>
      </c>
      <c r="P23" s="79"/>
      <c r="Q23" s="80"/>
    </row>
    <row r="24" spans="3:19" ht="68.400000000000006" customHeight="1" x14ac:dyDescent="0.3">
      <c r="C24" s="94"/>
      <c r="D24" s="96"/>
      <c r="E24" s="66"/>
      <c r="F24" s="75"/>
      <c r="G24" s="97"/>
      <c r="H24" s="98"/>
      <c r="I24" s="20">
        <v>2</v>
      </c>
      <c r="J24" s="20">
        <v>1</v>
      </c>
      <c r="K24" s="20">
        <v>2</v>
      </c>
      <c r="L24" s="21">
        <v>2</v>
      </c>
      <c r="M24" s="99"/>
      <c r="N24" s="100"/>
      <c r="O24" s="78"/>
      <c r="P24" s="79"/>
      <c r="Q24" s="80"/>
    </row>
    <row r="25" spans="3:19" ht="59.4" customHeight="1" x14ac:dyDescent="0.3">
      <c r="C25" s="94" t="s">
        <v>51</v>
      </c>
      <c r="D25" s="95" t="s">
        <v>31</v>
      </c>
      <c r="E25" s="66" t="s">
        <v>23</v>
      </c>
      <c r="F25" s="75" t="s">
        <v>43</v>
      </c>
      <c r="G25" s="97">
        <f t="shared" ref="G25" si="4">SUM(I26:L26)</f>
        <v>4</v>
      </c>
      <c r="H25" s="98" t="s">
        <v>28</v>
      </c>
      <c r="I25" s="20">
        <v>2</v>
      </c>
      <c r="J25" s="20">
        <v>1</v>
      </c>
      <c r="K25" s="20">
        <v>0</v>
      </c>
      <c r="L25" s="21">
        <v>1</v>
      </c>
      <c r="M25" s="99">
        <f t="shared" ref="M25" si="5">IFERROR(L25/L26,"ND")</f>
        <v>1</v>
      </c>
      <c r="N25" s="100">
        <f t="shared" ref="N25" si="6">IFERROR(((I25+J25+K25+L25)/G25),"ND")</f>
        <v>1</v>
      </c>
      <c r="O25" s="101" t="s">
        <v>90</v>
      </c>
      <c r="P25" s="102"/>
      <c r="Q25" s="103"/>
    </row>
    <row r="26" spans="3:19" ht="59.4" customHeight="1" x14ac:dyDescent="0.3">
      <c r="C26" s="94"/>
      <c r="D26" s="96"/>
      <c r="E26" s="66"/>
      <c r="F26" s="75"/>
      <c r="G26" s="97"/>
      <c r="H26" s="98"/>
      <c r="I26" s="22">
        <v>2</v>
      </c>
      <c r="J26" s="22">
        <v>1</v>
      </c>
      <c r="K26" s="22">
        <v>0</v>
      </c>
      <c r="L26" s="23">
        <v>1</v>
      </c>
      <c r="M26" s="99"/>
      <c r="N26" s="100"/>
      <c r="O26" s="101"/>
      <c r="P26" s="102"/>
      <c r="Q26" s="103"/>
    </row>
    <row r="27" spans="3:19" ht="76.8" customHeight="1" x14ac:dyDescent="0.3">
      <c r="C27" s="94" t="s">
        <v>52</v>
      </c>
      <c r="D27" s="95" t="s">
        <v>32</v>
      </c>
      <c r="E27" s="66" t="s">
        <v>23</v>
      </c>
      <c r="F27" s="75" t="s">
        <v>43</v>
      </c>
      <c r="G27" s="97">
        <f t="shared" ref="G27" si="7">SUM(I28:L28)</f>
        <v>83</v>
      </c>
      <c r="H27" s="98" t="s">
        <v>28</v>
      </c>
      <c r="I27" s="20">
        <v>24</v>
      </c>
      <c r="J27" s="20">
        <v>24</v>
      </c>
      <c r="K27" s="20">
        <v>34</v>
      </c>
      <c r="L27" s="21">
        <v>21</v>
      </c>
      <c r="M27" s="99">
        <f t="shared" ref="M27" si="8">IFERROR(L27/L28,"ND")</f>
        <v>0.84</v>
      </c>
      <c r="N27" s="100">
        <f t="shared" ref="N27" si="9">IFERROR(((I27+J27+K27+L27)/G27),"ND")</f>
        <v>1.2409638554216869</v>
      </c>
      <c r="O27" s="101" t="s">
        <v>92</v>
      </c>
      <c r="P27" s="102"/>
      <c r="Q27" s="103"/>
    </row>
    <row r="28" spans="3:19" ht="76.8" customHeight="1" x14ac:dyDescent="0.3">
      <c r="C28" s="94"/>
      <c r="D28" s="96"/>
      <c r="E28" s="66"/>
      <c r="F28" s="75"/>
      <c r="G28" s="97"/>
      <c r="H28" s="98"/>
      <c r="I28" s="20">
        <v>25</v>
      </c>
      <c r="J28" s="20">
        <v>20</v>
      </c>
      <c r="K28" s="20">
        <v>13</v>
      </c>
      <c r="L28" s="21">
        <v>25</v>
      </c>
      <c r="M28" s="99"/>
      <c r="N28" s="100"/>
      <c r="O28" s="101"/>
      <c r="P28" s="102"/>
      <c r="Q28" s="103"/>
    </row>
    <row r="29" spans="3:19" ht="78" customHeight="1" x14ac:dyDescent="0.3">
      <c r="C29" s="94" t="s">
        <v>53</v>
      </c>
      <c r="D29" s="95" t="s">
        <v>33</v>
      </c>
      <c r="E29" s="66" t="s">
        <v>23</v>
      </c>
      <c r="F29" s="75" t="s">
        <v>43</v>
      </c>
      <c r="G29" s="97">
        <f t="shared" ref="G29" si="10">SUM(I30:L30)</f>
        <v>9100</v>
      </c>
      <c r="H29" s="98" t="s">
        <v>28</v>
      </c>
      <c r="I29" s="20">
        <v>417</v>
      </c>
      <c r="J29" s="20">
        <v>8269</v>
      </c>
      <c r="K29" s="20">
        <v>456</v>
      </c>
      <c r="L29" s="21">
        <v>227</v>
      </c>
      <c r="M29" s="99">
        <f t="shared" ref="M29" si="11">IFERROR(L29/L30,"ND")</f>
        <v>0.90800000000000003</v>
      </c>
      <c r="N29" s="100">
        <f t="shared" ref="N29" si="12">IFERROR(((I29+J29+K29+L29)/G29),"ND")</f>
        <v>1.0295604395604396</v>
      </c>
      <c r="O29" s="101" t="s">
        <v>91</v>
      </c>
      <c r="P29" s="102"/>
      <c r="Q29" s="103"/>
    </row>
    <row r="30" spans="3:19" ht="78" customHeight="1" x14ac:dyDescent="0.3">
      <c r="C30" s="94"/>
      <c r="D30" s="96"/>
      <c r="E30" s="66"/>
      <c r="F30" s="75"/>
      <c r="G30" s="97"/>
      <c r="H30" s="98"/>
      <c r="I30" s="22">
        <v>290</v>
      </c>
      <c r="J30" s="22">
        <v>8240</v>
      </c>
      <c r="K30" s="22">
        <v>320</v>
      </c>
      <c r="L30" s="23">
        <v>250</v>
      </c>
      <c r="M30" s="99"/>
      <c r="N30" s="100"/>
      <c r="O30" s="101"/>
      <c r="P30" s="102"/>
      <c r="Q30" s="103"/>
    </row>
    <row r="31" spans="3:19" ht="79.2" customHeight="1" x14ac:dyDescent="0.3">
      <c r="C31" s="94" t="s">
        <v>54</v>
      </c>
      <c r="D31" s="95" t="s">
        <v>34</v>
      </c>
      <c r="E31" s="66" t="s">
        <v>23</v>
      </c>
      <c r="F31" s="75" t="s">
        <v>43</v>
      </c>
      <c r="G31" s="97">
        <f t="shared" ref="G31" si="13">SUM(I32:L32)</f>
        <v>1340</v>
      </c>
      <c r="H31" s="98" t="s">
        <v>28</v>
      </c>
      <c r="I31" s="20">
        <v>542</v>
      </c>
      <c r="J31" s="20">
        <v>382</v>
      </c>
      <c r="K31" s="20">
        <v>336</v>
      </c>
      <c r="L31" s="21">
        <v>299</v>
      </c>
      <c r="M31" s="99">
        <f t="shared" ref="M31" si="14">IFERROR(L31/L32,"ND")</f>
        <v>0.66444444444444439</v>
      </c>
      <c r="N31" s="100">
        <f t="shared" ref="N31" si="15">IFERROR(((I31+J31+K31+L31)/G31),"ND")</f>
        <v>1.1634328358208956</v>
      </c>
      <c r="O31" s="101" t="s">
        <v>93</v>
      </c>
      <c r="P31" s="102"/>
      <c r="Q31" s="103"/>
    </row>
    <row r="32" spans="3:19" ht="79.2" customHeight="1" x14ac:dyDescent="0.3">
      <c r="C32" s="94"/>
      <c r="D32" s="96"/>
      <c r="E32" s="66"/>
      <c r="F32" s="75"/>
      <c r="G32" s="97"/>
      <c r="H32" s="98"/>
      <c r="I32" s="20">
        <v>300</v>
      </c>
      <c r="J32" s="20">
        <v>350</v>
      </c>
      <c r="K32" s="20">
        <v>240</v>
      </c>
      <c r="L32" s="21">
        <v>450</v>
      </c>
      <c r="M32" s="99"/>
      <c r="N32" s="100"/>
      <c r="O32" s="101"/>
      <c r="P32" s="102"/>
      <c r="Q32" s="103"/>
    </row>
    <row r="33" spans="3:17" ht="73.8" customHeight="1" x14ac:dyDescent="0.3">
      <c r="C33" s="94" t="s">
        <v>55</v>
      </c>
      <c r="D33" s="95" t="s">
        <v>35</v>
      </c>
      <c r="E33" s="66" t="s">
        <v>23</v>
      </c>
      <c r="F33" s="75" t="s">
        <v>43</v>
      </c>
      <c r="G33" s="97">
        <f t="shared" ref="G33" si="16">SUM(I34:L34)</f>
        <v>5000</v>
      </c>
      <c r="H33" s="98" t="s">
        <v>28</v>
      </c>
      <c r="I33" s="20">
        <v>739</v>
      </c>
      <c r="J33" s="20">
        <v>707</v>
      </c>
      <c r="K33" s="20">
        <v>515</v>
      </c>
      <c r="L33" s="21">
        <v>551</v>
      </c>
      <c r="M33" s="99">
        <f t="shared" ref="M33" si="17">IFERROR(L33/L34,"ND")</f>
        <v>0.44080000000000003</v>
      </c>
      <c r="N33" s="100">
        <f t="shared" ref="N33" si="18">IFERROR(((I33+J33+K33+L33)/G33),"ND")</f>
        <v>0.50239999999999996</v>
      </c>
      <c r="O33" s="101" t="s">
        <v>83</v>
      </c>
      <c r="P33" s="102"/>
      <c r="Q33" s="103"/>
    </row>
    <row r="34" spans="3:17" ht="73.8" customHeight="1" x14ac:dyDescent="0.3">
      <c r="C34" s="94"/>
      <c r="D34" s="96"/>
      <c r="E34" s="66"/>
      <c r="F34" s="75"/>
      <c r="G34" s="97"/>
      <c r="H34" s="98"/>
      <c r="I34" s="22">
        <v>1250</v>
      </c>
      <c r="J34" s="22">
        <v>1000</v>
      </c>
      <c r="K34" s="22">
        <v>1500</v>
      </c>
      <c r="L34" s="23">
        <v>1250</v>
      </c>
      <c r="M34" s="99"/>
      <c r="N34" s="100"/>
      <c r="O34" s="101"/>
      <c r="P34" s="102"/>
      <c r="Q34" s="103"/>
    </row>
    <row r="35" spans="3:17" ht="69.599999999999994" customHeight="1" x14ac:dyDescent="0.3">
      <c r="C35" s="94" t="s">
        <v>56</v>
      </c>
      <c r="D35" s="95" t="s">
        <v>36</v>
      </c>
      <c r="E35" s="66" t="s">
        <v>23</v>
      </c>
      <c r="F35" s="75" t="s">
        <v>43</v>
      </c>
      <c r="G35" s="97">
        <f t="shared" ref="G35" si="19">SUM(I36:L36)</f>
        <v>6</v>
      </c>
      <c r="H35" s="98" t="s">
        <v>28</v>
      </c>
      <c r="I35" s="20">
        <v>2</v>
      </c>
      <c r="J35" s="20">
        <v>1</v>
      </c>
      <c r="K35" s="20">
        <v>2</v>
      </c>
      <c r="L35" s="21">
        <v>1</v>
      </c>
      <c r="M35" s="99">
        <f t="shared" ref="M35" si="20">IFERROR(L35/L36,"ND")</f>
        <v>1</v>
      </c>
      <c r="N35" s="100">
        <f t="shared" ref="N35" si="21">IFERROR(((I35+J35+K35+L35)/G35),"ND")</f>
        <v>1</v>
      </c>
      <c r="O35" s="101" t="s">
        <v>84</v>
      </c>
      <c r="P35" s="102"/>
      <c r="Q35" s="103"/>
    </row>
    <row r="36" spans="3:17" ht="69.599999999999994" customHeight="1" x14ac:dyDescent="0.3">
      <c r="C36" s="94"/>
      <c r="D36" s="96"/>
      <c r="E36" s="66"/>
      <c r="F36" s="75"/>
      <c r="G36" s="97"/>
      <c r="H36" s="98"/>
      <c r="I36" s="20">
        <v>2</v>
      </c>
      <c r="J36" s="20">
        <v>1</v>
      </c>
      <c r="K36" s="20">
        <v>2</v>
      </c>
      <c r="L36" s="21">
        <v>1</v>
      </c>
      <c r="M36" s="99"/>
      <c r="N36" s="100"/>
      <c r="O36" s="101"/>
      <c r="P36" s="102"/>
      <c r="Q36" s="103"/>
    </row>
    <row r="37" spans="3:17" ht="67.2" customHeight="1" x14ac:dyDescent="0.3">
      <c r="C37" s="94" t="s">
        <v>57</v>
      </c>
      <c r="D37" s="95" t="s">
        <v>37</v>
      </c>
      <c r="E37" s="66" t="s">
        <v>23</v>
      </c>
      <c r="F37" s="75" t="s">
        <v>43</v>
      </c>
      <c r="G37" s="97">
        <f t="shared" ref="G37" si="22">SUM(I38:L38)</f>
        <v>2</v>
      </c>
      <c r="H37" s="98" t="s">
        <v>28</v>
      </c>
      <c r="I37" s="20">
        <v>0</v>
      </c>
      <c r="J37" s="20">
        <v>1</v>
      </c>
      <c r="K37" s="20">
        <v>0</v>
      </c>
      <c r="L37" s="21">
        <v>1</v>
      </c>
      <c r="M37" s="99">
        <f t="shared" ref="M37" si="23">IFERROR(L37/L38,"ND")</f>
        <v>1</v>
      </c>
      <c r="N37" s="100">
        <f t="shared" ref="N37" si="24">IFERROR(((I37+J37+K37+L37)/G37),"ND")</f>
        <v>1</v>
      </c>
      <c r="O37" s="101" t="s">
        <v>85</v>
      </c>
      <c r="P37" s="102"/>
      <c r="Q37" s="103"/>
    </row>
    <row r="38" spans="3:17" ht="67.2" customHeight="1" x14ac:dyDescent="0.3">
      <c r="C38" s="94"/>
      <c r="D38" s="96"/>
      <c r="E38" s="66"/>
      <c r="F38" s="75"/>
      <c r="G38" s="97"/>
      <c r="H38" s="98"/>
      <c r="I38" s="22">
        <v>0</v>
      </c>
      <c r="J38" s="22">
        <v>1</v>
      </c>
      <c r="K38" s="22">
        <v>0</v>
      </c>
      <c r="L38" s="23">
        <v>1</v>
      </c>
      <c r="M38" s="99"/>
      <c r="N38" s="100"/>
      <c r="O38" s="101"/>
      <c r="P38" s="102"/>
      <c r="Q38" s="103"/>
    </row>
    <row r="39" spans="3:17" ht="73.8" customHeight="1" x14ac:dyDescent="0.3">
      <c r="C39" s="94" t="s">
        <v>58</v>
      </c>
      <c r="D39" s="95" t="s">
        <v>38</v>
      </c>
      <c r="E39" s="66" t="s">
        <v>23</v>
      </c>
      <c r="F39" s="75" t="s">
        <v>43</v>
      </c>
      <c r="G39" s="97">
        <f t="shared" ref="G39" si="25">SUM(I40:L40)</f>
        <v>40</v>
      </c>
      <c r="H39" s="98" t="s">
        <v>28</v>
      </c>
      <c r="I39" s="20">
        <v>0</v>
      </c>
      <c r="J39" s="20">
        <v>39</v>
      </c>
      <c r="K39" s="20">
        <v>30</v>
      </c>
      <c r="L39" s="21">
        <v>29</v>
      </c>
      <c r="M39" s="99">
        <f t="shared" ref="M39" si="26">IFERROR(L39/L40,"ND")</f>
        <v>7.25</v>
      </c>
      <c r="N39" s="100">
        <f t="shared" ref="N39" si="27">IFERROR(((I39+J39+K39+L39)/G39),"ND")</f>
        <v>2.4500000000000002</v>
      </c>
      <c r="O39" s="101" t="s">
        <v>86</v>
      </c>
      <c r="P39" s="102"/>
      <c r="Q39" s="103"/>
    </row>
    <row r="40" spans="3:17" ht="73.8" customHeight="1" x14ac:dyDescent="0.3">
      <c r="C40" s="94"/>
      <c r="D40" s="96"/>
      <c r="E40" s="66"/>
      <c r="F40" s="75"/>
      <c r="G40" s="97"/>
      <c r="H40" s="98"/>
      <c r="I40" s="20">
        <v>4</v>
      </c>
      <c r="J40" s="20">
        <v>8</v>
      </c>
      <c r="K40" s="20">
        <v>24</v>
      </c>
      <c r="L40" s="21">
        <v>4</v>
      </c>
      <c r="M40" s="99"/>
      <c r="N40" s="100"/>
      <c r="O40" s="101"/>
      <c r="P40" s="102"/>
      <c r="Q40" s="103"/>
    </row>
    <row r="41" spans="3:17" ht="70.2" customHeight="1" x14ac:dyDescent="0.3">
      <c r="C41" s="94" t="s">
        <v>59</v>
      </c>
      <c r="D41" s="104" t="s">
        <v>39</v>
      </c>
      <c r="E41" s="105" t="s">
        <v>23</v>
      </c>
      <c r="F41" s="75" t="s">
        <v>43</v>
      </c>
      <c r="G41" s="97">
        <f t="shared" ref="G41" si="28">SUM(I42:L42)</f>
        <v>200</v>
      </c>
      <c r="H41" s="98" t="s">
        <v>28</v>
      </c>
      <c r="I41" s="20">
        <v>51</v>
      </c>
      <c r="J41" s="20">
        <v>64</v>
      </c>
      <c r="K41" s="20">
        <v>36</v>
      </c>
      <c r="L41" s="21">
        <v>42</v>
      </c>
      <c r="M41" s="99">
        <f t="shared" ref="M41" si="29">IFERROR(L41/L42,"ND")</f>
        <v>0.84</v>
      </c>
      <c r="N41" s="100">
        <f t="shared" ref="N41" si="30">IFERROR(((I41+J41+K41+L41)/G41),"ND")</f>
        <v>0.96499999999999997</v>
      </c>
      <c r="O41" s="101" t="s">
        <v>87</v>
      </c>
      <c r="P41" s="102"/>
      <c r="Q41" s="103"/>
    </row>
    <row r="42" spans="3:17" ht="70.2" customHeight="1" x14ac:dyDescent="0.3">
      <c r="C42" s="94"/>
      <c r="D42" s="104"/>
      <c r="E42" s="106"/>
      <c r="F42" s="75"/>
      <c r="G42" s="97"/>
      <c r="H42" s="98"/>
      <c r="I42" s="22">
        <v>50</v>
      </c>
      <c r="J42" s="22">
        <v>50</v>
      </c>
      <c r="K42" s="22">
        <v>50</v>
      </c>
      <c r="L42" s="23">
        <v>50</v>
      </c>
      <c r="M42" s="99"/>
      <c r="N42" s="100"/>
      <c r="O42" s="101"/>
      <c r="P42" s="102"/>
      <c r="Q42" s="103"/>
    </row>
    <row r="43" spans="3:17" ht="71.400000000000006" customHeight="1" x14ac:dyDescent="0.3">
      <c r="C43" s="94" t="s">
        <v>60</v>
      </c>
      <c r="D43" s="104" t="s">
        <v>40</v>
      </c>
      <c r="E43" s="105" t="s">
        <v>23</v>
      </c>
      <c r="F43" s="75" t="s">
        <v>43</v>
      </c>
      <c r="G43" s="97">
        <f t="shared" ref="G43" si="31">SUM(I44:L44)</f>
        <v>300</v>
      </c>
      <c r="H43" s="98" t="s">
        <v>28</v>
      </c>
      <c r="I43" s="20">
        <v>29</v>
      </c>
      <c r="J43" s="20">
        <v>30</v>
      </c>
      <c r="K43" s="20">
        <v>42</v>
      </c>
      <c r="L43" s="21">
        <v>33</v>
      </c>
      <c r="M43" s="99">
        <f t="shared" ref="M43" si="32">IFERROR(L43/L44,"ND")</f>
        <v>0.44</v>
      </c>
      <c r="N43" s="100">
        <f t="shared" ref="N43" si="33">IFERROR(((I43+J43+K43+L43)/G43),"ND")</f>
        <v>0.44666666666666666</v>
      </c>
      <c r="O43" s="101" t="s">
        <v>88</v>
      </c>
      <c r="P43" s="102"/>
      <c r="Q43" s="103"/>
    </row>
    <row r="44" spans="3:17" ht="71.400000000000006" customHeight="1" x14ac:dyDescent="0.3">
      <c r="C44" s="94"/>
      <c r="D44" s="104"/>
      <c r="E44" s="106"/>
      <c r="F44" s="75"/>
      <c r="G44" s="97"/>
      <c r="H44" s="98"/>
      <c r="I44" s="20">
        <v>75</v>
      </c>
      <c r="J44" s="20">
        <v>75</v>
      </c>
      <c r="K44" s="20">
        <v>75</v>
      </c>
      <c r="L44" s="21">
        <v>75</v>
      </c>
      <c r="M44" s="99"/>
      <c r="N44" s="100"/>
      <c r="O44" s="101"/>
      <c r="P44" s="102"/>
      <c r="Q44" s="103"/>
    </row>
    <row r="45" spans="3:17" ht="59.4" customHeight="1" x14ac:dyDescent="0.3">
      <c r="C45" s="94" t="s">
        <v>61</v>
      </c>
      <c r="D45" s="109" t="s">
        <v>41</v>
      </c>
      <c r="E45" s="105" t="s">
        <v>23</v>
      </c>
      <c r="F45" s="112" t="s">
        <v>43</v>
      </c>
      <c r="G45" s="97">
        <f t="shared" ref="G45" si="34">SUM(I46:L46)</f>
        <v>38</v>
      </c>
      <c r="H45" s="107" t="s">
        <v>28</v>
      </c>
      <c r="I45" s="20">
        <v>4</v>
      </c>
      <c r="J45" s="20">
        <v>4</v>
      </c>
      <c r="K45" s="20">
        <v>15</v>
      </c>
      <c r="L45" s="21">
        <v>6</v>
      </c>
      <c r="M45" s="99">
        <f t="shared" ref="M45" si="35">IFERROR(L45/L46,"ND")</f>
        <v>0.8571428571428571</v>
      </c>
      <c r="N45" s="100">
        <f t="shared" ref="N45" si="36">IFERROR(((I45+J45+K45+L45)/G45),"ND")</f>
        <v>0.76315789473684215</v>
      </c>
      <c r="O45" s="101" t="s">
        <v>94</v>
      </c>
      <c r="P45" s="102"/>
      <c r="Q45" s="103"/>
    </row>
    <row r="46" spans="3:17" ht="59.4" customHeight="1" x14ac:dyDescent="0.3">
      <c r="C46" s="94"/>
      <c r="D46" s="110"/>
      <c r="E46" s="111"/>
      <c r="F46" s="113"/>
      <c r="G46" s="97"/>
      <c r="H46" s="108"/>
      <c r="I46" s="20">
        <v>12</v>
      </c>
      <c r="J46" s="20">
        <v>10</v>
      </c>
      <c r="K46" s="20">
        <v>9</v>
      </c>
      <c r="L46" s="21">
        <v>7</v>
      </c>
      <c r="M46" s="99"/>
      <c r="N46" s="100"/>
      <c r="O46" s="101"/>
      <c r="P46" s="102"/>
      <c r="Q46" s="103"/>
    </row>
    <row r="47" spans="3:17" ht="68.400000000000006" customHeight="1" x14ac:dyDescent="0.3">
      <c r="C47" s="94" t="s">
        <v>62</v>
      </c>
      <c r="D47" s="114" t="s">
        <v>42</v>
      </c>
      <c r="E47" s="105" t="s">
        <v>23</v>
      </c>
      <c r="F47" s="75" t="s">
        <v>43</v>
      </c>
      <c r="G47" s="97">
        <f t="shared" ref="G47" si="37">SUM(I48:L48)</f>
        <v>2900</v>
      </c>
      <c r="H47" s="98" t="s">
        <v>28</v>
      </c>
      <c r="I47" s="20">
        <v>511</v>
      </c>
      <c r="J47" s="20">
        <v>426</v>
      </c>
      <c r="K47" s="20">
        <v>366</v>
      </c>
      <c r="L47" s="21">
        <v>435</v>
      </c>
      <c r="M47" s="99">
        <f t="shared" ref="M47" si="38">IFERROR(L47/L48,"ND")</f>
        <v>0.83653846153846156</v>
      </c>
      <c r="N47" s="100">
        <f>IFERROR(((I47+J47+K47+L47)/G47),"ND")</f>
        <v>0.59931034482758616</v>
      </c>
      <c r="O47" s="78" t="s">
        <v>89</v>
      </c>
      <c r="P47" s="79"/>
      <c r="Q47" s="80"/>
    </row>
    <row r="48" spans="3:17" ht="68.400000000000006" customHeight="1" x14ac:dyDescent="0.3">
      <c r="C48" s="94"/>
      <c r="D48" s="114"/>
      <c r="E48" s="106"/>
      <c r="F48" s="75"/>
      <c r="G48" s="97"/>
      <c r="H48" s="98"/>
      <c r="I48" s="22">
        <v>1270</v>
      </c>
      <c r="J48" s="22">
        <v>545</v>
      </c>
      <c r="K48" s="22">
        <v>565</v>
      </c>
      <c r="L48" s="23">
        <v>520</v>
      </c>
      <c r="M48" s="99"/>
      <c r="N48" s="100"/>
      <c r="O48" s="78"/>
      <c r="P48" s="79"/>
      <c r="Q48" s="80"/>
    </row>
    <row r="49" spans="3:17" ht="67.2" customHeight="1" x14ac:dyDescent="0.3">
      <c r="C49" s="94" t="s">
        <v>63</v>
      </c>
      <c r="D49" s="122" t="s">
        <v>64</v>
      </c>
      <c r="E49" s="75" t="s">
        <v>23</v>
      </c>
      <c r="F49" s="75" t="s">
        <v>43</v>
      </c>
      <c r="G49" s="97">
        <f t="shared" ref="G49" si="39">SUM(I50:L50)</f>
        <v>180</v>
      </c>
      <c r="H49" s="115" t="s">
        <v>28</v>
      </c>
      <c r="I49" s="20">
        <v>63</v>
      </c>
      <c r="J49" s="20">
        <v>57</v>
      </c>
      <c r="K49" s="20">
        <v>44</v>
      </c>
      <c r="L49" s="21">
        <v>31</v>
      </c>
      <c r="M49" s="99">
        <f>IFERROR(L49/L50,"ND")</f>
        <v>0.77500000000000002</v>
      </c>
      <c r="N49" s="100">
        <f>IFERROR(((I49+J49+K49+L49)/G49),"ND")</f>
        <v>1.0833333333333333</v>
      </c>
      <c r="O49" s="116" t="s">
        <v>95</v>
      </c>
      <c r="P49" s="117"/>
      <c r="Q49" s="118"/>
    </row>
    <row r="50" spans="3:17" ht="67.2" customHeight="1" x14ac:dyDescent="0.3">
      <c r="C50" s="94"/>
      <c r="D50" s="122"/>
      <c r="E50" s="75"/>
      <c r="F50" s="75"/>
      <c r="G50" s="97"/>
      <c r="H50" s="115"/>
      <c r="I50" s="20">
        <v>40</v>
      </c>
      <c r="J50" s="20">
        <v>50</v>
      </c>
      <c r="K50" s="20">
        <v>50</v>
      </c>
      <c r="L50" s="21">
        <v>40</v>
      </c>
      <c r="M50" s="99"/>
      <c r="N50" s="100"/>
      <c r="O50" s="119"/>
      <c r="P50" s="120"/>
      <c r="Q50" s="121"/>
    </row>
    <row r="51" spans="3:17" ht="78" customHeight="1" x14ac:dyDescent="0.3">
      <c r="C51" s="94" t="s">
        <v>65</v>
      </c>
      <c r="D51" s="122" t="s">
        <v>66</v>
      </c>
      <c r="E51" s="75" t="s">
        <v>23</v>
      </c>
      <c r="F51" s="75" t="s">
        <v>43</v>
      </c>
      <c r="G51" s="97">
        <f t="shared" ref="G51" si="40">SUM(I52:L52)</f>
        <v>1200</v>
      </c>
      <c r="H51" s="115" t="s">
        <v>28</v>
      </c>
      <c r="I51" s="20">
        <v>361</v>
      </c>
      <c r="J51" s="20">
        <v>113</v>
      </c>
      <c r="K51" s="20">
        <v>313</v>
      </c>
      <c r="L51" s="21">
        <v>287</v>
      </c>
      <c r="M51" s="99">
        <f>IFERROR(L51/L52,"ND")</f>
        <v>0.79722222222222228</v>
      </c>
      <c r="N51" s="100">
        <f>IFERROR(((I51+J51+K51+L51)/G51),"ND")</f>
        <v>0.89500000000000002</v>
      </c>
      <c r="O51" s="116" t="s">
        <v>96</v>
      </c>
      <c r="P51" s="117"/>
      <c r="Q51" s="118"/>
    </row>
    <row r="52" spans="3:17" ht="78" customHeight="1" x14ac:dyDescent="0.3">
      <c r="C52" s="94"/>
      <c r="D52" s="122"/>
      <c r="E52" s="75"/>
      <c r="F52" s="75"/>
      <c r="G52" s="97"/>
      <c r="H52" s="115"/>
      <c r="I52" s="22">
        <v>360</v>
      </c>
      <c r="J52" s="22">
        <v>120</v>
      </c>
      <c r="K52" s="22">
        <v>360</v>
      </c>
      <c r="L52" s="23">
        <v>360</v>
      </c>
      <c r="M52" s="99"/>
      <c r="N52" s="100"/>
      <c r="O52" s="119"/>
      <c r="P52" s="120"/>
      <c r="Q52" s="121"/>
    </row>
    <row r="53" spans="3:17" ht="91.2" customHeight="1" x14ac:dyDescent="0.3">
      <c r="C53" s="94" t="s">
        <v>67</v>
      </c>
      <c r="D53" s="122" t="s">
        <v>68</v>
      </c>
      <c r="E53" s="75" t="s">
        <v>23</v>
      </c>
      <c r="F53" s="75" t="s">
        <v>43</v>
      </c>
      <c r="G53" s="97">
        <f t="shared" ref="G53" si="41">SUM(I54:L54)</f>
        <v>120</v>
      </c>
      <c r="H53" s="115" t="s">
        <v>28</v>
      </c>
      <c r="I53" s="20">
        <v>0</v>
      </c>
      <c r="J53" s="20">
        <v>0</v>
      </c>
      <c r="K53" s="20">
        <v>0</v>
      </c>
      <c r="L53" s="21">
        <v>0</v>
      </c>
      <c r="M53" s="99">
        <f>IFERROR(L53/L54,"ND")</f>
        <v>0</v>
      </c>
      <c r="N53" s="100">
        <f>IFERROR(((I53+J53+K53+L53)/G53),"ND")</f>
        <v>0</v>
      </c>
      <c r="O53" s="123" t="s">
        <v>97</v>
      </c>
      <c r="P53" s="71"/>
      <c r="Q53" s="124"/>
    </row>
    <row r="54" spans="3:17" ht="91.2" customHeight="1" x14ac:dyDescent="0.3">
      <c r="C54" s="94"/>
      <c r="D54" s="122"/>
      <c r="E54" s="75"/>
      <c r="F54" s="75"/>
      <c r="G54" s="97"/>
      <c r="H54" s="115"/>
      <c r="I54" s="20">
        <v>30</v>
      </c>
      <c r="J54" s="20">
        <v>30</v>
      </c>
      <c r="K54" s="20">
        <v>30</v>
      </c>
      <c r="L54" s="21">
        <v>30</v>
      </c>
      <c r="M54" s="99"/>
      <c r="N54" s="100"/>
      <c r="O54" s="123"/>
      <c r="P54" s="71"/>
      <c r="Q54" s="124"/>
    </row>
    <row r="55" spans="3:17" ht="75" customHeight="1" x14ac:dyDescent="0.3">
      <c r="C55" s="94" t="s">
        <v>69</v>
      </c>
      <c r="D55" s="122" t="s">
        <v>70</v>
      </c>
      <c r="E55" s="75" t="s">
        <v>23</v>
      </c>
      <c r="F55" s="75" t="s">
        <v>43</v>
      </c>
      <c r="G55" s="97">
        <f t="shared" ref="G55" si="42">SUM(I56:L56)</f>
        <v>36</v>
      </c>
      <c r="H55" s="115" t="s">
        <v>28</v>
      </c>
      <c r="I55" s="20">
        <v>6</v>
      </c>
      <c r="J55" s="20">
        <v>11</v>
      </c>
      <c r="K55" s="20">
        <v>14</v>
      </c>
      <c r="L55" s="21">
        <v>10</v>
      </c>
      <c r="M55" s="99">
        <f>IFERROR(L55/L56,"ND")</f>
        <v>1.25</v>
      </c>
      <c r="N55" s="100">
        <f>IFERROR(((I55+J55+K55+L55)/G55),"ND")</f>
        <v>1.1388888888888888</v>
      </c>
      <c r="O55" s="123" t="s">
        <v>98</v>
      </c>
      <c r="P55" s="71"/>
      <c r="Q55" s="124"/>
    </row>
    <row r="56" spans="3:17" ht="75" customHeight="1" x14ac:dyDescent="0.3">
      <c r="C56" s="94"/>
      <c r="D56" s="122"/>
      <c r="E56" s="75"/>
      <c r="F56" s="75"/>
      <c r="G56" s="97"/>
      <c r="H56" s="115"/>
      <c r="I56" s="22">
        <v>8</v>
      </c>
      <c r="J56" s="22">
        <v>8</v>
      </c>
      <c r="K56" s="22">
        <v>12</v>
      </c>
      <c r="L56" s="23">
        <v>8</v>
      </c>
      <c r="M56" s="99"/>
      <c r="N56" s="100"/>
      <c r="O56" s="123"/>
      <c r="P56" s="71"/>
      <c r="Q56" s="124"/>
    </row>
    <row r="57" spans="3:17" ht="66" customHeight="1" x14ac:dyDescent="0.3">
      <c r="C57" s="94" t="s">
        <v>71</v>
      </c>
      <c r="D57" s="122" t="s">
        <v>72</v>
      </c>
      <c r="E57" s="75" t="s">
        <v>23</v>
      </c>
      <c r="F57" s="75" t="s">
        <v>43</v>
      </c>
      <c r="G57" s="97">
        <f t="shared" ref="G57" si="43">SUM(I58:L58)</f>
        <v>447</v>
      </c>
      <c r="H57" s="115" t="s">
        <v>28</v>
      </c>
      <c r="I57" s="20">
        <v>108</v>
      </c>
      <c r="J57" s="20">
        <v>135</v>
      </c>
      <c r="K57" s="20">
        <v>72</v>
      </c>
      <c r="L57" s="21">
        <v>119</v>
      </c>
      <c r="M57" s="99">
        <f>IFERROR(L57/L58,"ND")</f>
        <v>1.0625</v>
      </c>
      <c r="N57" s="100">
        <f>IFERROR(((I57+J57+K57+L57)/G57),"ND")</f>
        <v>0.970917225950783</v>
      </c>
      <c r="O57" s="123" t="s">
        <v>99</v>
      </c>
      <c r="P57" s="71"/>
      <c r="Q57" s="124"/>
    </row>
    <row r="58" spans="3:17" ht="66" customHeight="1" x14ac:dyDescent="0.3">
      <c r="C58" s="94"/>
      <c r="D58" s="122"/>
      <c r="E58" s="75"/>
      <c r="F58" s="75"/>
      <c r="G58" s="97"/>
      <c r="H58" s="115"/>
      <c r="I58" s="20">
        <v>112</v>
      </c>
      <c r="J58" s="20">
        <v>111</v>
      </c>
      <c r="K58" s="20">
        <v>112</v>
      </c>
      <c r="L58" s="21">
        <v>112</v>
      </c>
      <c r="M58" s="99"/>
      <c r="N58" s="100"/>
      <c r="O58" s="123"/>
      <c r="P58" s="71"/>
      <c r="Q58" s="124"/>
    </row>
    <row r="59" spans="3:17" ht="71.400000000000006" customHeight="1" x14ac:dyDescent="0.3">
      <c r="C59" s="94" t="s">
        <v>73</v>
      </c>
      <c r="D59" s="122" t="s">
        <v>74</v>
      </c>
      <c r="E59" s="75" t="s">
        <v>23</v>
      </c>
      <c r="F59" s="75" t="s">
        <v>43</v>
      </c>
      <c r="G59" s="97">
        <f t="shared" ref="G59" si="44">SUM(I60:L60)</f>
        <v>33</v>
      </c>
      <c r="H59" s="115" t="s">
        <v>28</v>
      </c>
      <c r="I59" s="20">
        <v>5</v>
      </c>
      <c r="J59" s="20">
        <v>0</v>
      </c>
      <c r="K59" s="20">
        <v>0</v>
      </c>
      <c r="L59" s="21">
        <v>0</v>
      </c>
      <c r="M59" s="99">
        <f>IFERROR(L59/L60,"ND")</f>
        <v>0</v>
      </c>
      <c r="N59" s="100">
        <f>IFERROR(((I59+J59+K59+L59)/G59),"ND")</f>
        <v>0.15151515151515152</v>
      </c>
      <c r="O59" s="101" t="s">
        <v>100</v>
      </c>
      <c r="P59" s="102"/>
      <c r="Q59" s="103"/>
    </row>
    <row r="60" spans="3:17" ht="71.400000000000006" customHeight="1" x14ac:dyDescent="0.3">
      <c r="C60" s="94"/>
      <c r="D60" s="122"/>
      <c r="E60" s="75"/>
      <c r="F60" s="75"/>
      <c r="G60" s="97"/>
      <c r="H60" s="115"/>
      <c r="I60" s="22">
        <v>8</v>
      </c>
      <c r="J60" s="22">
        <v>9</v>
      </c>
      <c r="K60" s="22">
        <v>8</v>
      </c>
      <c r="L60" s="23">
        <v>8</v>
      </c>
      <c r="M60" s="99"/>
      <c r="N60" s="100"/>
      <c r="O60" s="101"/>
      <c r="P60" s="102"/>
      <c r="Q60" s="103"/>
    </row>
    <row r="61" spans="3:17" ht="58.8" customHeight="1" x14ac:dyDescent="0.3">
      <c r="C61" s="94" t="s">
        <v>75</v>
      </c>
      <c r="D61" s="122" t="s">
        <v>76</v>
      </c>
      <c r="E61" s="75" t="s">
        <v>23</v>
      </c>
      <c r="F61" s="75" t="s">
        <v>43</v>
      </c>
      <c r="G61" s="97">
        <f t="shared" ref="G61" si="45">SUM(I62:L62)</f>
        <v>3</v>
      </c>
      <c r="H61" s="115" t="s">
        <v>28</v>
      </c>
      <c r="I61" s="20">
        <v>0</v>
      </c>
      <c r="J61" s="20">
        <v>0</v>
      </c>
      <c r="K61" s="20">
        <v>0</v>
      </c>
      <c r="L61" s="21">
        <v>0</v>
      </c>
      <c r="M61" s="126">
        <f>IFERROR(L61/L62,"ND")</f>
        <v>0</v>
      </c>
      <c r="N61" s="128">
        <f>IFERROR(((I61+J61+K61+L61)/G61),"ND")</f>
        <v>0</v>
      </c>
      <c r="O61" s="101" t="s">
        <v>101</v>
      </c>
      <c r="P61" s="102"/>
      <c r="Q61" s="103"/>
    </row>
    <row r="62" spans="3:17" ht="58.8" customHeight="1" x14ac:dyDescent="0.3">
      <c r="C62" s="94"/>
      <c r="D62" s="122"/>
      <c r="E62" s="75"/>
      <c r="F62" s="75"/>
      <c r="G62" s="97"/>
      <c r="H62" s="115"/>
      <c r="I62" s="20">
        <v>0</v>
      </c>
      <c r="J62" s="20">
        <v>1</v>
      </c>
      <c r="K62" s="20">
        <v>1</v>
      </c>
      <c r="L62" s="21">
        <v>1</v>
      </c>
      <c r="M62" s="127"/>
      <c r="N62" s="129"/>
      <c r="O62" s="101"/>
      <c r="P62" s="102"/>
      <c r="Q62" s="103"/>
    </row>
    <row r="63" spans="3:17" ht="75.599999999999994" customHeight="1" x14ac:dyDescent="0.3">
      <c r="C63" s="94" t="s">
        <v>77</v>
      </c>
      <c r="D63" s="122" t="s">
        <v>78</v>
      </c>
      <c r="E63" s="75" t="s">
        <v>23</v>
      </c>
      <c r="F63" s="75" t="s">
        <v>43</v>
      </c>
      <c r="G63" s="97">
        <f t="shared" ref="G63" si="46">SUM(I64:L64)</f>
        <v>17</v>
      </c>
      <c r="H63" s="115" t="s">
        <v>28</v>
      </c>
      <c r="I63" s="20">
        <v>1</v>
      </c>
      <c r="J63" s="20">
        <v>3</v>
      </c>
      <c r="K63" s="20">
        <v>0</v>
      </c>
      <c r="L63" s="21">
        <v>4</v>
      </c>
      <c r="M63" s="127">
        <f>IFERROR(L63/L64,"ND")</f>
        <v>1</v>
      </c>
      <c r="N63" s="129">
        <f>IFERROR(((I63+J63+K63+L63)/G63),"ND")</f>
        <v>0.47058823529411764</v>
      </c>
      <c r="O63" s="101" t="s">
        <v>102</v>
      </c>
      <c r="P63" s="102"/>
      <c r="Q63" s="103"/>
    </row>
    <row r="64" spans="3:17" ht="75.599999999999994" customHeight="1" thickBot="1" x14ac:dyDescent="0.35">
      <c r="C64" s="130"/>
      <c r="D64" s="131"/>
      <c r="E64" s="132"/>
      <c r="F64" s="132"/>
      <c r="G64" s="133"/>
      <c r="H64" s="134"/>
      <c r="I64" s="24">
        <v>4</v>
      </c>
      <c r="J64" s="24">
        <v>5</v>
      </c>
      <c r="K64" s="24">
        <v>4</v>
      </c>
      <c r="L64" s="25">
        <v>4</v>
      </c>
      <c r="M64" s="135"/>
      <c r="N64" s="136"/>
      <c r="O64" s="137"/>
      <c r="P64" s="138"/>
      <c r="Q64" s="139"/>
    </row>
    <row r="65" spans="3:23" ht="82.5" customHeight="1" x14ac:dyDescent="0.3">
      <c r="I65" s="8"/>
    </row>
    <row r="66" spans="3:23" ht="82.5" customHeight="1" x14ac:dyDescent="0.3">
      <c r="I66" s="8"/>
    </row>
    <row r="67" spans="3:23" ht="82.5" customHeight="1" x14ac:dyDescent="0.3">
      <c r="I67" s="8"/>
    </row>
    <row r="68" spans="3:23" ht="82.5" customHeight="1" x14ac:dyDescent="0.3">
      <c r="I68" s="8"/>
    </row>
    <row r="69" spans="3:23" x14ac:dyDescent="0.3">
      <c r="I69" s="8"/>
    </row>
    <row r="73" spans="3:23" x14ac:dyDescent="0.3">
      <c r="F73" s="8"/>
      <c r="G73" s="8"/>
    </row>
    <row r="74" spans="3:23" x14ac:dyDescent="0.3">
      <c r="C74" s="125"/>
      <c r="D74" s="125"/>
      <c r="E74" s="125"/>
      <c r="F74" s="9"/>
      <c r="G74" s="9"/>
      <c r="L74" s="140"/>
      <c r="M74" s="141"/>
      <c r="N74" s="141"/>
      <c r="O74" s="141"/>
      <c r="P74" s="141"/>
      <c r="Q74" s="141"/>
    </row>
    <row r="78" spans="3:23" x14ac:dyDescent="0.3">
      <c r="U78" s="125"/>
      <c r="V78" s="125"/>
      <c r="W78" s="125"/>
    </row>
    <row r="82" spans="22:22" x14ac:dyDescent="0.3">
      <c r="V82" t="s">
        <v>44</v>
      </c>
    </row>
  </sheetData>
  <mergeCells count="250">
    <mergeCell ref="C59:C60"/>
    <mergeCell ref="C61:C62"/>
    <mergeCell ref="U78:W78"/>
    <mergeCell ref="H61:H62"/>
    <mergeCell ref="M61:M62"/>
    <mergeCell ref="N61:N62"/>
    <mergeCell ref="O61:Q62"/>
    <mergeCell ref="C63:C64"/>
    <mergeCell ref="D63:D64"/>
    <mergeCell ref="E63:E64"/>
    <mergeCell ref="F63:F64"/>
    <mergeCell ref="G63:G64"/>
    <mergeCell ref="H63:H64"/>
    <mergeCell ref="M63:M64"/>
    <mergeCell ref="N63:N64"/>
    <mergeCell ref="O63:Q64"/>
    <mergeCell ref="D61:D62"/>
    <mergeCell ref="E61:E62"/>
    <mergeCell ref="F61:F62"/>
    <mergeCell ref="G61:G62"/>
    <mergeCell ref="C74:E74"/>
    <mergeCell ref="L74:Q74"/>
    <mergeCell ref="N57:N58"/>
    <mergeCell ref="O57:Q58"/>
    <mergeCell ref="D59:D60"/>
    <mergeCell ref="E59:E60"/>
    <mergeCell ref="F59:F60"/>
    <mergeCell ref="G59:G60"/>
    <mergeCell ref="H59:H60"/>
    <mergeCell ref="M59:M60"/>
    <mergeCell ref="N59:N60"/>
    <mergeCell ref="O59:Q60"/>
    <mergeCell ref="M57:M58"/>
    <mergeCell ref="C57:C58"/>
    <mergeCell ref="D57:D58"/>
    <mergeCell ref="E57:E58"/>
    <mergeCell ref="F57:F58"/>
    <mergeCell ref="G57:G58"/>
    <mergeCell ref="H53:H54"/>
    <mergeCell ref="M53:M54"/>
    <mergeCell ref="N53:N54"/>
    <mergeCell ref="O53:Q54"/>
    <mergeCell ref="C55:C56"/>
    <mergeCell ref="D55:D56"/>
    <mergeCell ref="E55:E56"/>
    <mergeCell ref="F55:F56"/>
    <mergeCell ref="G55:G56"/>
    <mergeCell ref="H55:H56"/>
    <mergeCell ref="M55:M56"/>
    <mergeCell ref="N55:N56"/>
    <mergeCell ref="O55:Q56"/>
    <mergeCell ref="C53:C54"/>
    <mergeCell ref="D53:D54"/>
    <mergeCell ref="E53:E54"/>
    <mergeCell ref="F53:F54"/>
    <mergeCell ref="G53:G54"/>
    <mergeCell ref="H57:H58"/>
    <mergeCell ref="H49:H50"/>
    <mergeCell ref="M49:M50"/>
    <mergeCell ref="N49:N50"/>
    <mergeCell ref="O49:Q50"/>
    <mergeCell ref="C51:C52"/>
    <mergeCell ref="D51:D52"/>
    <mergeCell ref="E51:E52"/>
    <mergeCell ref="F51:F52"/>
    <mergeCell ref="G51:G52"/>
    <mergeCell ref="H51:H52"/>
    <mergeCell ref="M51:M52"/>
    <mergeCell ref="N51:N52"/>
    <mergeCell ref="O51:Q52"/>
    <mergeCell ref="C49:C50"/>
    <mergeCell ref="D49:D50"/>
    <mergeCell ref="E49:E50"/>
    <mergeCell ref="F49:F50"/>
    <mergeCell ref="G49:G50"/>
    <mergeCell ref="C47:C48"/>
    <mergeCell ref="D47:D48"/>
    <mergeCell ref="E47:E48"/>
    <mergeCell ref="F47:F48"/>
    <mergeCell ref="G47:G48"/>
    <mergeCell ref="H47:H48"/>
    <mergeCell ref="M47:M48"/>
    <mergeCell ref="N47:N48"/>
    <mergeCell ref="O47:Q48"/>
    <mergeCell ref="H43:H44"/>
    <mergeCell ref="M43:M44"/>
    <mergeCell ref="N43:N44"/>
    <mergeCell ref="O43:Q44"/>
    <mergeCell ref="C45:C46"/>
    <mergeCell ref="C43:C44"/>
    <mergeCell ref="D43:D44"/>
    <mergeCell ref="E43:E44"/>
    <mergeCell ref="F43:F44"/>
    <mergeCell ref="G43:G44"/>
    <mergeCell ref="H45:H46"/>
    <mergeCell ref="M45:M46"/>
    <mergeCell ref="N45:N46"/>
    <mergeCell ref="O45:Q46"/>
    <mergeCell ref="D45:D46"/>
    <mergeCell ref="E45:E46"/>
    <mergeCell ref="F45:F46"/>
    <mergeCell ref="G45:G46"/>
    <mergeCell ref="C41:C42"/>
    <mergeCell ref="D41:D42"/>
    <mergeCell ref="E41:E42"/>
    <mergeCell ref="F41:F42"/>
    <mergeCell ref="G41:G42"/>
    <mergeCell ref="H41:H42"/>
    <mergeCell ref="M41:M42"/>
    <mergeCell ref="N41:N42"/>
    <mergeCell ref="O41:Q42"/>
    <mergeCell ref="C39:C40"/>
    <mergeCell ref="D39:D40"/>
    <mergeCell ref="E39:E40"/>
    <mergeCell ref="F39:F40"/>
    <mergeCell ref="G39:G40"/>
    <mergeCell ref="H35:H36"/>
    <mergeCell ref="M35:M36"/>
    <mergeCell ref="N35:N36"/>
    <mergeCell ref="O35:Q36"/>
    <mergeCell ref="C37:C38"/>
    <mergeCell ref="D37:D38"/>
    <mergeCell ref="E37:E38"/>
    <mergeCell ref="F37:F38"/>
    <mergeCell ref="G37:G38"/>
    <mergeCell ref="H37:H38"/>
    <mergeCell ref="M37:M38"/>
    <mergeCell ref="N37:N38"/>
    <mergeCell ref="O37:Q38"/>
    <mergeCell ref="C35:C36"/>
    <mergeCell ref="D35:D36"/>
    <mergeCell ref="E35:E36"/>
    <mergeCell ref="F35:F36"/>
    <mergeCell ref="G35:G36"/>
    <mergeCell ref="H39:H40"/>
    <mergeCell ref="O31:Q32"/>
    <mergeCell ref="C33:C34"/>
    <mergeCell ref="D33:D34"/>
    <mergeCell ref="E33:E34"/>
    <mergeCell ref="F33:F34"/>
    <mergeCell ref="G33:G34"/>
    <mergeCell ref="H33:H34"/>
    <mergeCell ref="M33:M34"/>
    <mergeCell ref="N33:N34"/>
    <mergeCell ref="O33:Q34"/>
    <mergeCell ref="C31:C32"/>
    <mergeCell ref="D31:D32"/>
    <mergeCell ref="E31:E32"/>
    <mergeCell ref="F31:F32"/>
    <mergeCell ref="G31:G32"/>
    <mergeCell ref="M39:M40"/>
    <mergeCell ref="N39:N40"/>
    <mergeCell ref="O39:Q40"/>
    <mergeCell ref="N27:N28"/>
    <mergeCell ref="O27:Q28"/>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H27:H28"/>
    <mergeCell ref="M27:M28"/>
    <mergeCell ref="H31:H32"/>
    <mergeCell ref="M31:M32"/>
    <mergeCell ref="N31:N32"/>
    <mergeCell ref="O23:Q24"/>
    <mergeCell ref="C25:C26"/>
    <mergeCell ref="D25:D26"/>
    <mergeCell ref="E25:E26"/>
    <mergeCell ref="F25:F26"/>
    <mergeCell ref="G25:G26"/>
    <mergeCell ref="H25:H26"/>
    <mergeCell ref="M25:M26"/>
    <mergeCell ref="N25:N26"/>
    <mergeCell ref="O25:Q26"/>
    <mergeCell ref="C23:C24"/>
    <mergeCell ref="D23:D24"/>
    <mergeCell ref="E23:E24"/>
    <mergeCell ref="F23:F24"/>
    <mergeCell ref="G23:G24"/>
    <mergeCell ref="H23:H24"/>
    <mergeCell ref="M23:M24"/>
    <mergeCell ref="N23:N24"/>
    <mergeCell ref="C21:C22"/>
    <mergeCell ref="D21:D22"/>
    <mergeCell ref="E21:E22"/>
    <mergeCell ref="F21:F22"/>
    <mergeCell ref="G21:G22"/>
    <mergeCell ref="H21:H22"/>
    <mergeCell ref="M21:M22"/>
    <mergeCell ref="N21:N22"/>
    <mergeCell ref="O21:Q22"/>
    <mergeCell ref="C19:C20"/>
    <mergeCell ref="D19:D20"/>
    <mergeCell ref="E19:E20"/>
    <mergeCell ref="F19:F20"/>
    <mergeCell ref="G19:G20"/>
    <mergeCell ref="M19:M20"/>
    <mergeCell ref="N19:N20"/>
    <mergeCell ref="O19:Q20"/>
    <mergeCell ref="H19:H20"/>
    <mergeCell ref="H13:H14"/>
    <mergeCell ref="M13:M14"/>
    <mergeCell ref="M17:M18"/>
    <mergeCell ref="N17:N18"/>
    <mergeCell ref="E13:E14"/>
    <mergeCell ref="F13:F14"/>
    <mergeCell ref="D13:D14"/>
    <mergeCell ref="O17:Q18"/>
    <mergeCell ref="F17:F18"/>
    <mergeCell ref="G17:G18"/>
    <mergeCell ref="N15:N16"/>
    <mergeCell ref="D15:D16"/>
    <mergeCell ref="E15:E16"/>
    <mergeCell ref="E17:E18"/>
    <mergeCell ref="D17:D18"/>
    <mergeCell ref="M15:M16"/>
    <mergeCell ref="C13:C18"/>
    <mergeCell ref="H17:H18"/>
    <mergeCell ref="O15:Q16"/>
    <mergeCell ref="F15:F16"/>
    <mergeCell ref="G15:G16"/>
    <mergeCell ref="H15:H16"/>
    <mergeCell ref="G13:G14"/>
    <mergeCell ref="N13:N14"/>
    <mergeCell ref="D4:Q4"/>
    <mergeCell ref="D5:Q5"/>
    <mergeCell ref="D6:Q6"/>
    <mergeCell ref="O10:Q12"/>
    <mergeCell ref="D10:D12"/>
    <mergeCell ref="E10:E12"/>
    <mergeCell ref="F10:F12"/>
    <mergeCell ref="G10:N10"/>
    <mergeCell ref="G11:G12"/>
    <mergeCell ref="H11:H12"/>
    <mergeCell ref="I11:L11"/>
    <mergeCell ref="M11:N11"/>
    <mergeCell ref="C9:E9"/>
    <mergeCell ref="C10:C12"/>
    <mergeCell ref="F9:Q9"/>
    <mergeCell ref="O13:Q14"/>
  </mergeCells>
  <conditionalFormatting sqref="C33">
    <cfRule type="duplicateValues" dxfId="11" priority="3"/>
    <cfRule type="duplicateValues" dxfId="10" priority="4"/>
  </conditionalFormatting>
  <conditionalFormatting sqref="C51">
    <cfRule type="duplicateValues" dxfId="9" priority="9"/>
    <cfRule type="duplicateValues" dxfId="8" priority="10"/>
  </conditionalFormatting>
  <conditionalFormatting sqref="C53">
    <cfRule type="duplicateValues" dxfId="7" priority="7"/>
    <cfRule type="duplicateValues" dxfId="6" priority="8"/>
  </conditionalFormatting>
  <conditionalFormatting sqref="C55">
    <cfRule type="duplicateValues" dxfId="5" priority="5"/>
    <cfRule type="duplicateValues" dxfId="4" priority="6"/>
  </conditionalFormatting>
  <conditionalFormatting sqref="C57">
    <cfRule type="duplicateValues" dxfId="3" priority="1"/>
    <cfRule type="duplicateValues" dxfId="2" priority="2"/>
  </conditionalFormatting>
  <pageMargins left="0.7" right="0.7" top="0.75" bottom="0.75" header="0.3" footer="0.3"/>
  <pageSetup paperSize="309" scale="38" fitToHeight="0" orientation="landscape" r:id="rId1"/>
  <rowBreaks count="4" manualBreakCount="4">
    <brk id="22" max="18" man="1"/>
    <brk id="36" max="18" man="1"/>
    <brk id="50" max="18" man="1"/>
    <brk id="6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N52"/>
  <sheetViews>
    <sheetView view="pageBreakPreview" topLeftCell="A25" zoomScale="55" zoomScaleNormal="56" zoomScaleSheetLayoutView="55" workbookViewId="0">
      <selection activeCell="K53" sqref="K53"/>
    </sheetView>
  </sheetViews>
  <sheetFormatPr baseColWidth="10" defaultColWidth="11" defaultRowHeight="15.6" x14ac:dyDescent="0.3"/>
  <cols>
    <col min="3" max="3" width="41.09765625" customWidth="1"/>
    <col min="4" max="4" width="34.5" customWidth="1"/>
    <col min="5" max="6" width="24" customWidth="1"/>
    <col min="7" max="8" width="25.19921875" customWidth="1"/>
    <col min="9" max="9" width="36.09765625" customWidth="1"/>
  </cols>
  <sheetData>
    <row r="3" spans="3:10" x14ac:dyDescent="0.3">
      <c r="C3" s="1"/>
      <c r="D3" s="2"/>
      <c r="E3" s="2"/>
      <c r="F3" s="2"/>
      <c r="G3" s="2"/>
      <c r="H3" s="2"/>
      <c r="I3" s="3"/>
    </row>
    <row r="4" spans="3:10" ht="17.399999999999999" x14ac:dyDescent="0.3">
      <c r="C4" s="4"/>
      <c r="D4" s="40" t="s">
        <v>0</v>
      </c>
      <c r="E4" s="40"/>
      <c r="F4" s="40"/>
      <c r="G4" s="40"/>
      <c r="H4" s="40"/>
      <c r="I4" s="41"/>
    </row>
    <row r="5" spans="3:10" ht="17.399999999999999" x14ac:dyDescent="0.3">
      <c r="C5" s="4"/>
      <c r="D5" s="40" t="s">
        <v>1</v>
      </c>
      <c r="E5" s="40"/>
      <c r="F5" s="40"/>
      <c r="G5" s="40"/>
      <c r="H5" s="40"/>
      <c r="I5" s="41"/>
    </row>
    <row r="6" spans="3:10" ht="17.399999999999999" x14ac:dyDescent="0.3">
      <c r="C6" s="4"/>
      <c r="D6" s="42" t="s">
        <v>80</v>
      </c>
      <c r="E6" s="42"/>
      <c r="F6" s="42"/>
      <c r="G6" s="42"/>
      <c r="H6" s="42"/>
      <c r="I6" s="43"/>
      <c r="J6" s="7"/>
    </row>
    <row r="7" spans="3:10" x14ac:dyDescent="0.3">
      <c r="C7" s="4"/>
      <c r="I7" s="5"/>
    </row>
    <row r="8" spans="3:10" ht="16.2" thickBot="1" x14ac:dyDescent="0.35">
      <c r="C8" s="4"/>
      <c r="I8" s="5"/>
    </row>
    <row r="9" spans="3:10" ht="39" customHeight="1" thickBot="1" x14ac:dyDescent="0.35">
      <c r="C9" s="50" t="s">
        <v>24</v>
      </c>
      <c r="D9" s="51"/>
      <c r="E9" s="56"/>
      <c r="F9" s="56"/>
      <c r="G9" s="56"/>
      <c r="H9" s="56"/>
      <c r="I9" s="57"/>
      <c r="J9" s="9"/>
    </row>
    <row r="10" spans="3:10" ht="27.9" customHeight="1" x14ac:dyDescent="0.3">
      <c r="C10" s="53" t="s">
        <v>2</v>
      </c>
      <c r="D10" s="48" t="s">
        <v>3</v>
      </c>
      <c r="E10" s="44"/>
      <c r="F10" s="44"/>
      <c r="G10" s="149" t="s">
        <v>6</v>
      </c>
      <c r="H10" s="150"/>
      <c r="I10" s="151"/>
    </row>
    <row r="11" spans="3:10" ht="32.1" customHeight="1" x14ac:dyDescent="0.3">
      <c r="C11" s="54"/>
      <c r="D11" s="49"/>
      <c r="E11" s="46" t="s">
        <v>10</v>
      </c>
      <c r="F11" s="46"/>
      <c r="G11" s="152"/>
      <c r="H11" s="153"/>
      <c r="I11" s="154"/>
    </row>
    <row r="12" spans="3:10" x14ac:dyDescent="0.3">
      <c r="C12" s="54"/>
      <c r="D12" s="49"/>
      <c r="E12" s="10" t="s">
        <v>15</v>
      </c>
      <c r="F12" s="10" t="s">
        <v>16</v>
      </c>
      <c r="G12" s="155"/>
      <c r="H12" s="156"/>
      <c r="I12" s="157"/>
    </row>
    <row r="13" spans="3:10" ht="109.5" customHeight="1" x14ac:dyDescent="0.3">
      <c r="C13" s="26" t="s">
        <v>49</v>
      </c>
      <c r="D13" s="68" t="s">
        <v>20</v>
      </c>
      <c r="E13" s="159">
        <v>0.93758443663874624</v>
      </c>
      <c r="F13" s="161">
        <v>0.93758443663874624</v>
      </c>
      <c r="G13" s="142" t="s">
        <v>25</v>
      </c>
      <c r="H13" s="143"/>
      <c r="I13" s="144"/>
    </row>
    <row r="14" spans="3:10" ht="109.5" customHeight="1" x14ac:dyDescent="0.3">
      <c r="C14" s="27"/>
      <c r="D14" s="69"/>
      <c r="E14" s="160"/>
      <c r="F14" s="158"/>
      <c r="G14" s="145"/>
      <c r="H14" s="146"/>
      <c r="I14" s="147"/>
    </row>
    <row r="15" spans="3:10" ht="86.25" customHeight="1" x14ac:dyDescent="0.3">
      <c r="C15" s="27"/>
      <c r="D15" s="71" t="s">
        <v>18</v>
      </c>
      <c r="E15" s="148">
        <v>0.83687943262411346</v>
      </c>
      <c r="F15" s="158">
        <v>0.83687943262411346</v>
      </c>
      <c r="G15" s="142" t="s">
        <v>26</v>
      </c>
      <c r="H15" s="143"/>
      <c r="I15" s="144"/>
    </row>
    <row r="16" spans="3:10" ht="86.25" customHeight="1" x14ac:dyDescent="0.3">
      <c r="C16" s="27"/>
      <c r="D16" s="71"/>
      <c r="E16" s="148"/>
      <c r="F16" s="158"/>
      <c r="G16" s="145"/>
      <c r="H16" s="146"/>
      <c r="I16" s="147"/>
    </row>
    <row r="17" spans="3:11" ht="110.25" customHeight="1" x14ac:dyDescent="0.3">
      <c r="C17" s="27"/>
      <c r="D17" s="71" t="s">
        <v>19</v>
      </c>
      <c r="E17" s="148">
        <v>0.86206896551724144</v>
      </c>
      <c r="F17" s="158">
        <v>0.86206896551724144</v>
      </c>
      <c r="G17" s="142" t="s">
        <v>27</v>
      </c>
      <c r="H17" s="143"/>
      <c r="I17" s="144"/>
    </row>
    <row r="18" spans="3:11" ht="110.25" customHeight="1" x14ac:dyDescent="0.3">
      <c r="C18" s="27"/>
      <c r="D18" s="71"/>
      <c r="E18" s="148"/>
      <c r="F18" s="158"/>
      <c r="G18" s="185"/>
      <c r="H18" s="186"/>
      <c r="I18" s="187"/>
      <c r="J18" s="6"/>
      <c r="K18" s="6"/>
    </row>
    <row r="19" spans="3:11" ht="110.25" customHeight="1" x14ac:dyDescent="0.3">
      <c r="C19" s="72" t="s">
        <v>46</v>
      </c>
      <c r="D19" s="73" t="s">
        <v>47</v>
      </c>
      <c r="E19" s="148">
        <v>1</v>
      </c>
      <c r="F19" s="158">
        <v>1</v>
      </c>
      <c r="G19" s="176" t="s">
        <v>48</v>
      </c>
      <c r="H19" s="177"/>
      <c r="I19" s="178"/>
      <c r="J19" s="6"/>
      <c r="K19" s="6"/>
    </row>
    <row r="20" spans="3:11" ht="110.25" customHeight="1" x14ac:dyDescent="0.3">
      <c r="C20" s="72"/>
      <c r="D20" s="74"/>
      <c r="E20" s="148"/>
      <c r="F20" s="158"/>
      <c r="G20" s="173"/>
      <c r="H20" s="174"/>
      <c r="I20" s="175"/>
      <c r="J20" s="6"/>
      <c r="K20" s="6"/>
    </row>
    <row r="21" spans="3:11" ht="82.5" customHeight="1" x14ac:dyDescent="0.3">
      <c r="C21" s="82" t="s">
        <v>45</v>
      </c>
      <c r="D21" s="83" t="s">
        <v>29</v>
      </c>
      <c r="E21" s="162">
        <v>0.56574307304785898</v>
      </c>
      <c r="F21" s="163">
        <v>0.87601873836873512</v>
      </c>
      <c r="G21" s="179" t="s">
        <v>81</v>
      </c>
      <c r="H21" s="180"/>
      <c r="I21" s="181"/>
    </row>
    <row r="22" spans="3:11" ht="82.5" customHeight="1" x14ac:dyDescent="0.3">
      <c r="C22" s="82"/>
      <c r="D22" s="84"/>
      <c r="E22" s="162"/>
      <c r="F22" s="163"/>
      <c r="G22" s="182"/>
      <c r="H22" s="183"/>
      <c r="I22" s="184"/>
    </row>
    <row r="23" spans="3:11" ht="82.5" customHeight="1" x14ac:dyDescent="0.3">
      <c r="C23" s="94" t="s">
        <v>50</v>
      </c>
      <c r="D23" s="95" t="s">
        <v>30</v>
      </c>
      <c r="E23" s="162">
        <v>1</v>
      </c>
      <c r="F23" s="163">
        <v>1</v>
      </c>
      <c r="G23" s="170" t="s">
        <v>82</v>
      </c>
      <c r="H23" s="171"/>
      <c r="I23" s="172"/>
    </row>
    <row r="24" spans="3:11" ht="82.5" customHeight="1" x14ac:dyDescent="0.3">
      <c r="C24" s="94"/>
      <c r="D24" s="96"/>
      <c r="E24" s="162"/>
      <c r="F24" s="163"/>
      <c r="G24" s="173"/>
      <c r="H24" s="174"/>
      <c r="I24" s="175"/>
    </row>
    <row r="25" spans="3:11" ht="82.5" customHeight="1" x14ac:dyDescent="0.3">
      <c r="C25" s="94" t="s">
        <v>51</v>
      </c>
      <c r="D25" s="95" t="s">
        <v>31</v>
      </c>
      <c r="E25" s="162">
        <v>2</v>
      </c>
      <c r="F25" s="163">
        <v>1.25</v>
      </c>
      <c r="G25" s="164" t="s">
        <v>90</v>
      </c>
      <c r="H25" s="165"/>
      <c r="I25" s="166"/>
    </row>
    <row r="26" spans="3:11" ht="82.5" customHeight="1" x14ac:dyDescent="0.3">
      <c r="C26" s="94"/>
      <c r="D26" s="96"/>
      <c r="E26" s="162"/>
      <c r="F26" s="163"/>
      <c r="G26" s="167"/>
      <c r="H26" s="168"/>
      <c r="I26" s="169"/>
    </row>
    <row r="27" spans="3:11" ht="82.5" customHeight="1" x14ac:dyDescent="0.3">
      <c r="C27" s="94" t="s">
        <v>52</v>
      </c>
      <c r="D27" s="95" t="s">
        <v>32</v>
      </c>
      <c r="E27" s="162">
        <v>0.84</v>
      </c>
      <c r="F27" s="163">
        <v>1.2409638554216869</v>
      </c>
      <c r="G27" s="164" t="s">
        <v>92</v>
      </c>
      <c r="H27" s="165"/>
      <c r="I27" s="166"/>
    </row>
    <row r="28" spans="3:11" ht="82.5" customHeight="1" x14ac:dyDescent="0.3">
      <c r="C28" s="94"/>
      <c r="D28" s="96"/>
      <c r="E28" s="162"/>
      <c r="F28" s="163"/>
      <c r="G28" s="167"/>
      <c r="H28" s="168"/>
      <c r="I28" s="169"/>
    </row>
    <row r="29" spans="3:11" ht="82.5" customHeight="1" x14ac:dyDescent="0.3">
      <c r="C29" s="94" t="s">
        <v>53</v>
      </c>
      <c r="D29" s="95" t="s">
        <v>33</v>
      </c>
      <c r="E29" s="162">
        <v>0.90800000000000003</v>
      </c>
      <c r="F29" s="163">
        <v>1.0295604395604396</v>
      </c>
      <c r="G29" s="164" t="s">
        <v>91</v>
      </c>
      <c r="H29" s="165"/>
      <c r="I29" s="166"/>
    </row>
    <row r="30" spans="3:11" ht="82.5" customHeight="1" x14ac:dyDescent="0.3">
      <c r="C30" s="94"/>
      <c r="D30" s="96"/>
      <c r="E30" s="162"/>
      <c r="F30" s="163"/>
      <c r="G30" s="167"/>
      <c r="H30" s="168"/>
      <c r="I30" s="169"/>
    </row>
    <row r="31" spans="3:11" ht="82.5" customHeight="1" x14ac:dyDescent="0.3">
      <c r="C31" s="94" t="s">
        <v>54</v>
      </c>
      <c r="D31" s="95" t="s">
        <v>34</v>
      </c>
      <c r="E31" s="162">
        <v>0.66444444444444439</v>
      </c>
      <c r="F31" s="163">
        <v>1.1634328358208956</v>
      </c>
      <c r="G31" s="164" t="s">
        <v>93</v>
      </c>
      <c r="H31" s="165"/>
      <c r="I31" s="166"/>
    </row>
    <row r="32" spans="3:11" ht="82.5" customHeight="1" x14ac:dyDescent="0.3">
      <c r="C32" s="94"/>
      <c r="D32" s="96"/>
      <c r="E32" s="162"/>
      <c r="F32" s="163"/>
      <c r="G32" s="167"/>
      <c r="H32" s="168"/>
      <c r="I32" s="169"/>
    </row>
    <row r="33" spans="3:9" ht="82.5" customHeight="1" x14ac:dyDescent="0.3">
      <c r="C33" s="94" t="s">
        <v>55</v>
      </c>
      <c r="D33" s="95" t="s">
        <v>35</v>
      </c>
      <c r="E33" s="162">
        <v>0.44080000000000003</v>
      </c>
      <c r="F33" s="163">
        <v>0.50239999999999996</v>
      </c>
      <c r="G33" s="164" t="s">
        <v>83</v>
      </c>
      <c r="H33" s="165"/>
      <c r="I33" s="166"/>
    </row>
    <row r="34" spans="3:9" ht="82.5" customHeight="1" x14ac:dyDescent="0.3">
      <c r="C34" s="94"/>
      <c r="D34" s="96"/>
      <c r="E34" s="162"/>
      <c r="F34" s="163"/>
      <c r="G34" s="167"/>
      <c r="H34" s="168"/>
      <c r="I34" s="169"/>
    </row>
    <row r="35" spans="3:9" ht="82.5" customHeight="1" x14ac:dyDescent="0.3">
      <c r="C35" s="94" t="s">
        <v>56</v>
      </c>
      <c r="D35" s="95" t="s">
        <v>36</v>
      </c>
      <c r="E35" s="162">
        <v>1</v>
      </c>
      <c r="F35" s="163">
        <v>1</v>
      </c>
      <c r="G35" s="164" t="s">
        <v>84</v>
      </c>
      <c r="H35" s="165"/>
      <c r="I35" s="166"/>
    </row>
    <row r="36" spans="3:9" ht="82.5" customHeight="1" x14ac:dyDescent="0.3">
      <c r="C36" s="94"/>
      <c r="D36" s="96"/>
      <c r="E36" s="162"/>
      <c r="F36" s="163"/>
      <c r="G36" s="167"/>
      <c r="H36" s="168"/>
      <c r="I36" s="169"/>
    </row>
    <row r="37" spans="3:9" ht="82.5" customHeight="1" x14ac:dyDescent="0.3">
      <c r="C37" s="94" t="s">
        <v>57</v>
      </c>
      <c r="D37" s="95" t="s">
        <v>37</v>
      </c>
      <c r="E37" s="162">
        <v>1</v>
      </c>
      <c r="F37" s="163">
        <v>1</v>
      </c>
      <c r="G37" s="164" t="s">
        <v>85</v>
      </c>
      <c r="H37" s="165"/>
      <c r="I37" s="166"/>
    </row>
    <row r="38" spans="3:9" ht="82.5" customHeight="1" x14ac:dyDescent="0.3">
      <c r="C38" s="94"/>
      <c r="D38" s="96"/>
      <c r="E38" s="162"/>
      <c r="F38" s="163"/>
      <c r="G38" s="167"/>
      <c r="H38" s="168"/>
      <c r="I38" s="169"/>
    </row>
    <row r="39" spans="3:9" ht="82.5" customHeight="1" x14ac:dyDescent="0.3">
      <c r="C39" s="94" t="s">
        <v>58</v>
      </c>
      <c r="D39" s="95" t="s">
        <v>38</v>
      </c>
      <c r="E39" s="162">
        <v>7.25</v>
      </c>
      <c r="F39" s="163">
        <v>2.4500000000000002</v>
      </c>
      <c r="G39" s="164" t="s">
        <v>86</v>
      </c>
      <c r="H39" s="165"/>
      <c r="I39" s="166"/>
    </row>
    <row r="40" spans="3:9" ht="82.5" customHeight="1" x14ac:dyDescent="0.3">
      <c r="C40" s="94"/>
      <c r="D40" s="96"/>
      <c r="E40" s="162"/>
      <c r="F40" s="163"/>
      <c r="G40" s="167"/>
      <c r="H40" s="168"/>
      <c r="I40" s="169"/>
    </row>
    <row r="41" spans="3:9" ht="82.5" customHeight="1" x14ac:dyDescent="0.3">
      <c r="C41" s="94" t="s">
        <v>59</v>
      </c>
      <c r="D41" s="104" t="s">
        <v>39</v>
      </c>
      <c r="E41" s="162">
        <v>0.84</v>
      </c>
      <c r="F41" s="163">
        <v>0.96499999999999997</v>
      </c>
      <c r="G41" s="164" t="s">
        <v>87</v>
      </c>
      <c r="H41" s="165"/>
      <c r="I41" s="166"/>
    </row>
    <row r="42" spans="3:9" ht="82.5" customHeight="1" x14ac:dyDescent="0.3">
      <c r="C42" s="94"/>
      <c r="D42" s="104"/>
      <c r="E42" s="162"/>
      <c r="F42" s="163"/>
      <c r="G42" s="167"/>
      <c r="H42" s="168"/>
      <c r="I42" s="169"/>
    </row>
    <row r="43" spans="3:9" ht="82.5" customHeight="1" x14ac:dyDescent="0.3">
      <c r="C43" s="94" t="s">
        <v>60</v>
      </c>
      <c r="D43" s="104" t="s">
        <v>40</v>
      </c>
      <c r="E43" s="162">
        <v>0.44</v>
      </c>
      <c r="F43" s="163">
        <v>0.44666666666666666</v>
      </c>
      <c r="G43" s="164" t="s">
        <v>88</v>
      </c>
      <c r="H43" s="165"/>
      <c r="I43" s="166"/>
    </row>
    <row r="44" spans="3:9" ht="82.5" customHeight="1" x14ac:dyDescent="0.3">
      <c r="C44" s="94"/>
      <c r="D44" s="104"/>
      <c r="E44" s="162"/>
      <c r="F44" s="163"/>
      <c r="G44" s="167"/>
      <c r="H44" s="168"/>
      <c r="I44" s="169"/>
    </row>
    <row r="45" spans="3:9" ht="82.5" customHeight="1" x14ac:dyDescent="0.3">
      <c r="C45" s="94" t="s">
        <v>61</v>
      </c>
      <c r="D45" s="109" t="s">
        <v>41</v>
      </c>
      <c r="E45" s="162">
        <v>0.8571428571428571</v>
      </c>
      <c r="F45" s="163">
        <v>0.76315789473684215</v>
      </c>
      <c r="G45" s="164" t="s">
        <v>94</v>
      </c>
      <c r="H45" s="165"/>
      <c r="I45" s="166"/>
    </row>
    <row r="46" spans="3:9" ht="82.5" customHeight="1" x14ac:dyDescent="0.3">
      <c r="C46" s="94"/>
      <c r="D46" s="110"/>
      <c r="E46" s="162"/>
      <c r="F46" s="163"/>
      <c r="G46" s="167"/>
      <c r="H46" s="168"/>
      <c r="I46" s="169"/>
    </row>
    <row r="47" spans="3:9" ht="82.5" customHeight="1" x14ac:dyDescent="0.3">
      <c r="C47" s="94" t="s">
        <v>62</v>
      </c>
      <c r="D47" s="114" t="s">
        <v>42</v>
      </c>
      <c r="E47" s="162">
        <v>0.83653846153846156</v>
      </c>
      <c r="F47" s="163">
        <v>0.59931034482758616</v>
      </c>
      <c r="G47" s="170" t="s">
        <v>89</v>
      </c>
      <c r="H47" s="171"/>
      <c r="I47" s="172"/>
    </row>
    <row r="48" spans="3:9" ht="82.5" customHeight="1" x14ac:dyDescent="0.3">
      <c r="C48" s="94"/>
      <c r="D48" s="114"/>
      <c r="E48" s="162"/>
      <c r="F48" s="163"/>
      <c r="G48" s="173"/>
      <c r="H48" s="174"/>
      <c r="I48" s="175"/>
    </row>
    <row r="52" spans="14:14" x14ac:dyDescent="0.3">
      <c r="N52" t="s">
        <v>44</v>
      </c>
    </row>
  </sheetData>
  <mergeCells count="98">
    <mergeCell ref="G39:I40"/>
    <mergeCell ref="G31:I32"/>
    <mergeCell ref="G15:I16"/>
    <mergeCell ref="G19:I20"/>
    <mergeCell ref="G21:I22"/>
    <mergeCell ref="G27:I28"/>
    <mergeCell ref="G29:I30"/>
    <mergeCell ref="G23:I24"/>
    <mergeCell ref="G17:I18"/>
    <mergeCell ref="G33:I34"/>
    <mergeCell ref="G35:I36"/>
    <mergeCell ref="G37:I38"/>
    <mergeCell ref="G25:I26"/>
    <mergeCell ref="G47:I48"/>
    <mergeCell ref="F45:F46"/>
    <mergeCell ref="C47:C48"/>
    <mergeCell ref="D47:D48"/>
    <mergeCell ref="E47:E48"/>
    <mergeCell ref="F47:F48"/>
    <mergeCell ref="G45:I46"/>
    <mergeCell ref="G41:I42"/>
    <mergeCell ref="E43:E44"/>
    <mergeCell ref="F43:F44"/>
    <mergeCell ref="C45:C46"/>
    <mergeCell ref="D45:D46"/>
    <mergeCell ref="E45:E46"/>
    <mergeCell ref="C43:C44"/>
    <mergeCell ref="D43:D44"/>
    <mergeCell ref="G43:I44"/>
    <mergeCell ref="C39:C40"/>
    <mergeCell ref="D39:D40"/>
    <mergeCell ref="E39:E40"/>
    <mergeCell ref="F39:F40"/>
    <mergeCell ref="C41:C42"/>
    <mergeCell ref="D41:D42"/>
    <mergeCell ref="E41:E42"/>
    <mergeCell ref="F41:F42"/>
    <mergeCell ref="E35:E36"/>
    <mergeCell ref="F35:F36"/>
    <mergeCell ref="C37:C38"/>
    <mergeCell ref="D37:D38"/>
    <mergeCell ref="E37:E38"/>
    <mergeCell ref="C35:C36"/>
    <mergeCell ref="D35:D36"/>
    <mergeCell ref="F37:F38"/>
    <mergeCell ref="C31:C32"/>
    <mergeCell ref="D31:D32"/>
    <mergeCell ref="E31:E32"/>
    <mergeCell ref="F31:F32"/>
    <mergeCell ref="C33:C34"/>
    <mergeCell ref="D33:D34"/>
    <mergeCell ref="E33:E34"/>
    <mergeCell ref="F33:F34"/>
    <mergeCell ref="E27:E28"/>
    <mergeCell ref="F27:F28"/>
    <mergeCell ref="C29:C30"/>
    <mergeCell ref="D29:D30"/>
    <mergeCell ref="E29:E30"/>
    <mergeCell ref="C27:C28"/>
    <mergeCell ref="D27:D28"/>
    <mergeCell ref="F29:F30"/>
    <mergeCell ref="C23:C24"/>
    <mergeCell ref="D23:D24"/>
    <mergeCell ref="E23:E24"/>
    <mergeCell ref="F23:F24"/>
    <mergeCell ref="C25:C26"/>
    <mergeCell ref="D25:D26"/>
    <mergeCell ref="E25:E26"/>
    <mergeCell ref="F25:F26"/>
    <mergeCell ref="E19:E20"/>
    <mergeCell ref="F19:F20"/>
    <mergeCell ref="C21:C22"/>
    <mergeCell ref="D21:D22"/>
    <mergeCell ref="E21:E22"/>
    <mergeCell ref="C19:C20"/>
    <mergeCell ref="D19:D20"/>
    <mergeCell ref="F21:F22"/>
    <mergeCell ref="D17:D18"/>
    <mergeCell ref="E17:E18"/>
    <mergeCell ref="F17:F18"/>
    <mergeCell ref="E13:E14"/>
    <mergeCell ref="F13:F14"/>
    <mergeCell ref="C13:C18"/>
    <mergeCell ref="D13:D14"/>
    <mergeCell ref="D4:I4"/>
    <mergeCell ref="D5:I5"/>
    <mergeCell ref="D6:I6"/>
    <mergeCell ref="C9:D9"/>
    <mergeCell ref="E9:I9"/>
    <mergeCell ref="C10:C12"/>
    <mergeCell ref="D10:D12"/>
    <mergeCell ref="E10:F10"/>
    <mergeCell ref="G13:I14"/>
    <mergeCell ref="D15:D16"/>
    <mergeCell ref="E15:E16"/>
    <mergeCell ref="G10:I12"/>
    <mergeCell ref="E11:F11"/>
    <mergeCell ref="F15:F16"/>
  </mergeCells>
  <conditionalFormatting sqref="C33">
    <cfRule type="duplicateValues" dxfId="1" priority="3"/>
    <cfRule type="duplicateValues" dxfId="0" priority="4"/>
  </conditionalFormatting>
  <pageMargins left="0.7" right="0.7" top="0.75" bottom="0.75" header="0.3" footer="0.3"/>
  <pageSetup scale="44" fitToHeight="0" orientation="landscape" r:id="rId1"/>
  <rowBreaks count="3" manualBreakCount="3">
    <brk id="20" max="10" man="1"/>
    <brk id="30" max="10" man="1"/>
    <brk id="4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CEDULA 3Tr23</vt:lpstr>
      <vt:lpstr>CEDULA 3Tr23 (2)</vt:lpstr>
      <vt:lpstr>'CEDULA 3Tr23'!Área_de_impresión</vt:lpstr>
      <vt:lpstr>'CEDULA 3Tr23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Jessica Silveyra</cp:lastModifiedBy>
  <cp:revision/>
  <cp:lastPrinted>2024-01-05T20:57:38Z</cp:lastPrinted>
  <dcterms:created xsi:type="dcterms:W3CDTF">2020-03-29T23:09:10Z</dcterms:created>
  <dcterms:modified xsi:type="dcterms:W3CDTF">2024-01-17T19:47:51Z</dcterms:modified>
  <cp:category/>
  <cp:contentStatus/>
</cp:coreProperties>
</file>