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32BA0FE0-5467-41BD-A8C6-7F8E5888AB8D}" xr6:coauthVersionLast="45" xr6:coauthVersionMax="47" xr10:uidLastSave="{00000000-0000-0000-0000-000000000000}"/>
  <bookViews>
    <workbookView xWindow="-120" yWindow="-120" windowWidth="29040" windowHeight="15840" xr2:uid="{00000000-000D-0000-FFFF-FFFF00000000}"/>
  </bookViews>
  <sheets>
    <sheet name="CEDULA 1Tr24"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 i="5" l="1"/>
  <c r="M19" i="5"/>
  <c r="N13" i="5"/>
  <c r="M33" i="5" l="1"/>
  <c r="M31" i="5"/>
  <c r="M29" i="5"/>
  <c r="M27" i="5"/>
  <c r="M25" i="5"/>
  <c r="M23" i="5"/>
  <c r="M21" i="5"/>
  <c r="M15" i="5"/>
  <c r="M17" i="5"/>
  <c r="G15" i="5" l="1"/>
  <c r="N15" i="5" s="1"/>
  <c r="G21" i="5" l="1"/>
  <c r="N21" i="5" s="1"/>
  <c r="G19" i="5"/>
  <c r="N19" i="5" s="1"/>
  <c r="G17" i="5"/>
  <c r="N17" i="5" s="1"/>
  <c r="G27" i="5"/>
  <c r="N27" i="5" s="1"/>
  <c r="G25" i="5"/>
  <c r="N25" i="5" s="1"/>
  <c r="G23" i="5"/>
  <c r="N23" i="5" s="1"/>
  <c r="G31" i="5" l="1"/>
  <c r="N31" i="5" s="1"/>
  <c r="G29" i="5"/>
  <c r="N29" i="5" s="1"/>
  <c r="G33" i="5"/>
  <c r="N33" i="5" s="1"/>
</calcChain>
</file>

<file path=xl/sharedStrings.xml><?xml version="1.0" encoding="utf-8"?>
<sst xmlns="http://schemas.openxmlformats.org/spreadsheetml/2006/main" count="89" uniqueCount="60">
  <si>
    <t>CÉDULA DE AVANCE DE CUMPLIMIENTO DE LOS OBJETIVOS Y METAS</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</si>
  <si>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</si>
  <si>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</si>
  <si>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</si>
  <si>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</si>
  <si>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</si>
  <si>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</si>
  <si>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</si>
  <si>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</si>
  <si>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</si>
  <si>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</si>
  <si>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</si>
  <si>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</si>
  <si>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</si>
  <si>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</si>
  <si>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</si>
  <si>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</si>
  <si>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SENTIDO DEL INDICADOR      (ascendente, descendente, regular o nominal)</t>
  </si>
  <si>
    <t xml:space="preserve">PROGRAMA PRESUPUESTARIO ANUAL: </t>
  </si>
  <si>
    <t>RADIO CULTURAL AYUNTAMIENTO</t>
  </si>
  <si>
    <t>Ascendente</t>
  </si>
  <si>
    <t>Trimestral</t>
  </si>
  <si>
    <t>SI</t>
  </si>
  <si>
    <t>E-PPA 1.7  PROGRAMA DE SERVICIO DE RADIODIFUSIÓN QUE PROMUEVE LA INTEGRACIÓN MUNICIPAL</t>
  </si>
  <si>
    <t>IAG: Índice de Avance General en la implantación y operación del modelo PbR-SED</t>
  </si>
  <si>
    <t>Anual</t>
  </si>
  <si>
    <t>-</t>
  </si>
  <si>
    <r>
      <t xml:space="preserve">F. 1.7.1 </t>
    </r>
    <r>
      <rPr>
        <sz val="12"/>
        <color theme="1"/>
        <rFont val="Calibri"/>
        <family val="2"/>
        <scheme val="minor"/>
      </rPr>
      <t xml:space="preserve">Contribuir a la renovación de los mecanismos de gestión, flexibilizando nuestras estructuras y procedimientos administrativos con calidad, innovación tecnológica y combate a la corrupción mediante la diversificación de programas educativos, culturales, cívicos y de información pública del acontecer  en la sociedad para fortalecer la integración municipal. </t>
    </r>
  </si>
  <si>
    <r>
      <rPr>
        <b/>
        <sz val="12"/>
        <color theme="1"/>
        <rFont val="Calibri"/>
        <family val="2"/>
        <scheme val="minor"/>
      </rPr>
      <t>Meta Trimestral:</t>
    </r>
    <r>
      <rPr>
        <sz val="12"/>
        <color theme="1"/>
        <rFont val="Calibri"/>
        <family val="2"/>
        <scheme val="minor"/>
      </rPr>
      <t xml:space="preserve">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xml:space="preserve">. Pag 23 </t>
    </r>
  </si>
  <si>
    <r>
      <t xml:space="preserve">P. 1.7.1.1. </t>
    </r>
    <r>
      <rPr>
        <sz val="12"/>
        <color theme="1"/>
        <rFont val="Calibri"/>
        <family val="2"/>
        <scheme val="minor"/>
      </rPr>
      <t xml:space="preserve">Diversificar los programas educativos, culturales, cívicos y de información pública del acontecer  en la sociedad para fortalecer la integración municipal </t>
    </r>
  </si>
  <si>
    <r>
      <t xml:space="preserve">PPD: </t>
    </r>
    <r>
      <rPr>
        <sz val="12"/>
        <color theme="1"/>
        <rFont val="Calibri"/>
        <family val="2"/>
        <scheme val="minor"/>
      </rPr>
      <t>Porcentaje de programas diversificados</t>
    </r>
  </si>
  <si>
    <r>
      <t xml:space="preserve">C. 1.7.1.1.1.  </t>
    </r>
    <r>
      <rPr>
        <sz val="12"/>
        <color theme="1"/>
        <rFont val="Calibri"/>
        <family val="2"/>
        <scheme val="minor"/>
      </rPr>
      <t>Programas informativos transmitidos</t>
    </r>
  </si>
  <si>
    <r>
      <t>PPIT:</t>
    </r>
    <r>
      <rPr>
        <sz val="12"/>
        <color theme="1"/>
        <rFont val="Calibri"/>
        <family val="2"/>
        <scheme val="minor"/>
      </rPr>
      <t>Porcentaje de programas informativos transmitidos.</t>
    </r>
  </si>
  <si>
    <r>
      <t xml:space="preserve">A. 1.7.1.1.1.1.  </t>
    </r>
    <r>
      <rPr>
        <sz val="12"/>
        <color theme="1"/>
        <rFont val="Calibri"/>
        <family val="2"/>
        <scheme val="minor"/>
      </rPr>
      <t xml:space="preserve"> Ampliación de difusíon  de noticias más importantes que sucedieron y se están presentando a nivel local, estatal, nacional e internacional</t>
    </r>
  </si>
  <si>
    <r>
      <t>PND:</t>
    </r>
    <r>
      <rPr>
        <sz val="12"/>
        <color theme="1"/>
        <rFont val="Calibri"/>
        <family val="2"/>
        <scheme val="minor"/>
      </rPr>
      <t>Porcentaje de noticias difundidas</t>
    </r>
  </si>
  <si>
    <r>
      <t xml:space="preserve">A.  1.7.1.1.1.2. </t>
    </r>
    <r>
      <rPr>
        <sz val="12"/>
        <color theme="1"/>
        <rFont val="Calibri"/>
        <family val="2"/>
        <scheme val="minor"/>
      </rPr>
      <t>Preparación de material para cápsulas informativas para las transmisiones</t>
    </r>
  </si>
  <si>
    <r>
      <t>PICT:</t>
    </r>
    <r>
      <rPr>
        <sz val="12"/>
        <color theme="1"/>
        <rFont val="Calibri"/>
        <family val="2"/>
        <scheme val="minor"/>
      </rPr>
      <t>Porcentaje de información en las cápsulas transmitidas.</t>
    </r>
  </si>
  <si>
    <r>
      <t xml:space="preserve">C. 1.7.1.1.2. </t>
    </r>
    <r>
      <rPr>
        <sz val="12"/>
        <color theme="1"/>
        <rFont val="Calibri"/>
        <family val="2"/>
        <scheme val="minor"/>
      </rPr>
      <t>Programas culturales, deportivos, entretenimiento, gestión  y de ayuda social transmitidos</t>
    </r>
  </si>
  <si>
    <r>
      <t>PPCT:</t>
    </r>
    <r>
      <rPr>
        <sz val="12"/>
        <color theme="1"/>
        <rFont val="Calibri"/>
        <family val="2"/>
        <scheme val="minor"/>
      </rPr>
      <t>Porcentaje de programas culturales transmitidos</t>
    </r>
  </si>
  <si>
    <r>
      <t>A. 1.7.1.1.2.1.</t>
    </r>
    <r>
      <rPr>
        <sz val="12"/>
        <color theme="1"/>
        <rFont val="Calibri"/>
        <family val="2"/>
        <scheme val="minor"/>
      </rPr>
      <t xml:space="preserve"> Implementación  de programas enfocados a la equidad de género</t>
    </r>
  </si>
  <si>
    <r>
      <t>PPI:</t>
    </r>
    <r>
      <rPr>
        <sz val="12"/>
        <color theme="1"/>
        <rFont val="Calibri"/>
        <family val="2"/>
        <scheme val="minor"/>
      </rPr>
      <t>Porcentaje de programas implementados</t>
    </r>
  </si>
  <si>
    <r>
      <t xml:space="preserve">A. 1.7.1.1.2.2.  </t>
    </r>
    <r>
      <rPr>
        <sz val="12"/>
        <color theme="1"/>
        <rFont val="Calibri"/>
        <family val="2"/>
        <scheme val="minor"/>
      </rPr>
      <t>Difusión  de una amplia colección musical  de que se dispone</t>
    </r>
  </si>
  <si>
    <r>
      <t>DCM:</t>
    </r>
    <r>
      <rPr>
        <sz val="12"/>
        <color theme="1"/>
        <rFont val="Calibri"/>
        <family val="2"/>
        <scheme val="minor"/>
      </rPr>
      <t>Porcentaje de programas musicales difundidos</t>
    </r>
  </si>
  <si>
    <r>
      <t>C.  1.7.1.1.3.</t>
    </r>
    <r>
      <rPr>
        <sz val="12"/>
        <color theme="1"/>
        <rFont val="Calibri"/>
        <family val="2"/>
        <scheme val="minor"/>
      </rPr>
      <t xml:space="preserve"> Actividades administrativas para la aplicación de lineamiento y políticas establecidas</t>
    </r>
  </si>
  <si>
    <r>
      <t>PAC:</t>
    </r>
    <r>
      <rPr>
        <sz val="12"/>
        <color theme="1"/>
        <rFont val="Calibri"/>
        <family val="2"/>
        <scheme val="minor"/>
      </rPr>
      <t>Porcentaje de actividades administrativas</t>
    </r>
  </si>
  <si>
    <r>
      <t xml:space="preserve">A. 1.7.1.1.3.1. </t>
    </r>
    <r>
      <rPr>
        <sz val="12"/>
        <color theme="1"/>
        <rFont val="Calibri"/>
        <family val="2"/>
        <scheme val="minor"/>
      </rPr>
      <t>Elaboración de requisiciones para solicitud de recursos materiales y equipos</t>
    </r>
  </si>
  <si>
    <r>
      <t>PER:</t>
    </r>
    <r>
      <rPr>
        <sz val="12"/>
        <color theme="1"/>
        <rFont val="Calibri"/>
        <family val="2"/>
        <scheme val="minor"/>
      </rPr>
      <t>Porcentaje de elaboración de requisiciones</t>
    </r>
  </si>
  <si>
    <r>
      <t xml:space="preserve">A. 1.7.1.1.3.2. </t>
    </r>
    <r>
      <rPr>
        <sz val="12"/>
        <color theme="1"/>
        <rFont val="Calibri"/>
        <family val="2"/>
        <scheme val="minor"/>
      </rPr>
      <t>Atención de las diferentes solicitudes de información de los entes públicos y fiscalizables</t>
    </r>
  </si>
  <si>
    <r>
      <t>PAS:</t>
    </r>
    <r>
      <rPr>
        <sz val="12"/>
        <color theme="1"/>
        <rFont val="Calibri"/>
        <family val="2"/>
        <scheme val="minor"/>
      </rPr>
      <t xml:space="preserve">Porcentaje de atención  de solicitudes </t>
    </r>
  </si>
  <si>
    <r>
      <t xml:space="preserve">Justificación Trimestral: </t>
    </r>
    <r>
      <rPr>
        <sz val="12"/>
        <color theme="1"/>
        <rFont val="Calibri"/>
        <family val="2"/>
        <scheme val="minor"/>
      </rPr>
      <t xml:space="preserve"> El porcentaje alcanzado es de 99.86%  que corresponde a 2,178 de 2,181 horas de transmisiones que se programaron, debido a que hubo apagón en la zona, lo que ocasionó que salieramos fuera del aire.      </t>
    </r>
    <r>
      <rPr>
        <b/>
        <sz val="12"/>
        <color theme="1"/>
        <rFont val="Calibri"/>
        <family val="2"/>
        <scheme val="minor"/>
      </rPr>
      <t xml:space="preserve">                                                                                                                                                 Justificación Anual: </t>
    </r>
    <r>
      <rPr>
        <sz val="12"/>
        <color theme="1"/>
        <rFont val="Calibri"/>
        <family val="2"/>
        <scheme val="minor"/>
      </rPr>
      <t xml:space="preserve"> Este indicador tiene meta anual de 8,779 horas de transmisión con un avance del 49.62%   </t>
    </r>
    <r>
      <rPr>
        <b/>
        <sz val="12"/>
        <color theme="1"/>
        <rFont val="Calibri"/>
        <family val="2"/>
        <scheme val="minor"/>
      </rPr>
      <t xml:space="preserve"> </t>
    </r>
  </si>
  <si>
    <r>
      <t xml:space="preserve">Justificación Trimestral: </t>
    </r>
    <r>
      <rPr>
        <sz val="12"/>
        <color theme="1"/>
        <rFont val="Calibri"/>
        <family val="2"/>
        <scheme val="minor"/>
      </rPr>
      <t xml:space="preserve">El porcentaje alcanzado es de 98.46% que corresponde a 128 de 130 programas informativos, debido a que hubo apagón en la zona, lo que ocasionó que salieramos fuera del aire.                                </t>
    </r>
    <r>
      <rPr>
        <b/>
        <sz val="12"/>
        <color theme="1"/>
        <rFont val="Calibri"/>
        <family val="2"/>
        <scheme val="minor"/>
      </rPr>
      <t xml:space="preserve">                                                                                                                                                                               Justificación Anual: </t>
    </r>
    <r>
      <rPr>
        <sz val="12"/>
        <color theme="1"/>
        <rFont val="Calibri"/>
        <family val="2"/>
        <scheme val="minor"/>
      </rPr>
      <t xml:space="preserve">Este indicador tiene meta anual de 524 programas informativos con un avance del 48.47%  </t>
    </r>
    <r>
      <rPr>
        <b/>
        <sz val="12"/>
        <color theme="1"/>
        <rFont val="Calibri"/>
        <family val="2"/>
        <scheme val="minor"/>
      </rPr>
      <t xml:space="preserve"> </t>
    </r>
  </si>
  <si>
    <r>
      <t>Justificación Trimestral:</t>
    </r>
    <r>
      <rPr>
        <sz val="12"/>
        <color theme="1"/>
        <rFont val="Calibri"/>
        <family val="2"/>
        <scheme val="minor"/>
      </rPr>
      <t xml:space="preserve"> El porcentaje alcanzado es de 100.00% que corresponde a 1,313 de 1,313 notas, debido a que no hubo incidente que ocasionara  interrupir la  transmisión de  las notas generadas para los noticieros.                                            </t>
    </r>
    <r>
      <rPr>
        <b/>
        <sz val="12"/>
        <color theme="1"/>
        <rFont val="Calibri"/>
        <family val="2"/>
        <scheme val="minor"/>
      </rPr>
      <t xml:space="preserve">                                                                                                               Justificación Anual: </t>
    </r>
    <r>
      <rPr>
        <sz val="12"/>
        <color theme="1"/>
        <rFont val="Calibri"/>
        <family val="2"/>
        <scheme val="minor"/>
      </rPr>
      <t>Este indicador tiene meta anual de 5,290 notas informativas con un avance del 48.92%</t>
    </r>
    <r>
      <rPr>
        <b/>
        <sz val="12"/>
        <color theme="1"/>
        <rFont val="Calibri"/>
        <family val="2"/>
        <scheme val="minor"/>
      </rPr>
      <t xml:space="preserve"> </t>
    </r>
  </si>
  <si>
    <r>
      <t xml:space="preserve">Justificación Trimestral: </t>
    </r>
    <r>
      <rPr>
        <sz val="12"/>
        <color theme="1"/>
        <rFont val="Calibri"/>
        <family val="2"/>
        <scheme val="minor"/>
      </rPr>
      <t xml:space="preserve">El porcentaje alcanzado es de 100.00% que corresponde a 780 de 780 cápsulas, debido a que no hubo incidente que ocasionara  interrupir la  transmisión de  las cápsulas informativas.                                                                                                                            </t>
    </r>
    <r>
      <rPr>
        <b/>
        <sz val="12"/>
        <color theme="1"/>
        <rFont val="Calibri"/>
        <family val="2"/>
        <scheme val="minor"/>
      </rPr>
      <t xml:space="preserve">                                                                         Justificación Anual: </t>
    </r>
    <r>
      <rPr>
        <sz val="12"/>
        <color theme="1"/>
        <rFont val="Calibri"/>
        <family val="2"/>
        <scheme val="minor"/>
      </rPr>
      <t xml:space="preserve">Este indicador tiene meta anual de 3,144 cápsulas informativas con un avance del 49.46%                   </t>
    </r>
    <r>
      <rPr>
        <b/>
        <sz val="12"/>
        <color theme="1"/>
        <rFont val="Calibri"/>
        <family val="2"/>
        <scheme val="minor"/>
      </rPr>
      <t xml:space="preserve">                                   </t>
    </r>
  </si>
  <si>
    <r>
      <t xml:space="preserve">Justificación Trimestral: </t>
    </r>
    <r>
      <rPr>
        <sz val="12"/>
        <color theme="1"/>
        <rFont val="Calibri"/>
        <family val="2"/>
        <scheme val="minor"/>
      </rPr>
      <t xml:space="preserve">El porcentaje alcanzado es de 97.53% que corresponde a 79 de 81 programas, debido a que no se transmitió los programas M mujer y Cinco minutos, ya que se transmitieron programas de cuentanos tu historia por el 54 aniversario de Cancún.      </t>
    </r>
    <r>
      <rPr>
        <b/>
        <sz val="12"/>
        <color theme="1"/>
        <rFont val="Calibri"/>
        <family val="2"/>
        <scheme val="minor"/>
      </rPr>
      <t xml:space="preserve">                                                                                            Justificación Anual: </t>
    </r>
    <r>
      <rPr>
        <sz val="12"/>
        <color theme="1"/>
        <rFont val="Calibri"/>
        <family val="2"/>
        <scheme val="minor"/>
      </rPr>
      <t>Este indicador tiene meta anual de 326 programas de equidad de género con un avance del 48.47%</t>
    </r>
  </si>
  <si>
    <r>
      <t xml:space="preserve">Justificación Trimestral: </t>
    </r>
    <r>
      <rPr>
        <sz val="12"/>
        <color theme="1"/>
        <rFont val="Calibri"/>
        <family val="2"/>
        <scheme val="minor"/>
      </rPr>
      <t xml:space="preserve">El porcentaje alcanzado es de  100% que corresponde 3 de 3 informes de lo planeado, debido a que la información administrativa que se genera, no incremento y/o disminuyó por parte de las áreas solicitantes.                                                                   </t>
    </r>
    <r>
      <rPr>
        <b/>
        <sz val="12"/>
        <color theme="1"/>
        <rFont val="Calibri"/>
        <family val="2"/>
        <scheme val="minor"/>
      </rPr>
      <t xml:space="preserve">                                                                                    Justificación Anual: </t>
    </r>
    <r>
      <rPr>
        <sz val="12"/>
        <color theme="1"/>
        <rFont val="Calibri"/>
        <family val="2"/>
        <scheme val="minor"/>
      </rPr>
      <t xml:space="preserve">Este indicador tiene meta anual de 12 informes administrativos, con un avance de 48.47% </t>
    </r>
  </si>
  <si>
    <r>
      <t xml:space="preserve">Justificación Trimestral: </t>
    </r>
    <r>
      <rPr>
        <sz val="12"/>
        <color theme="1"/>
        <rFont val="Calibri"/>
        <family val="2"/>
        <scheme val="minor"/>
      </rPr>
      <t xml:space="preserve">El porcentaje alcanzado es de 81.00% que corresponde a 81 de 100 requsiciones, debido a que  se optimizarón los recursos en materiales de administración en publicaciones impresiones,  material de limpieza equipos de tecnología,   alimentos, artículos de contrucción, material electrico,  herramientas y refacciones menores,  servicios basicos, servicio de arrendamiento,viáticos,  servicio de instalación, reparación y profesionales, servicios oficiales y  equipo de comunicación y tel. (debido a que aún falta que nos depositen la ministración para equipamiento).                                                                                               </t>
    </r>
    <r>
      <rPr>
        <b/>
        <sz val="12"/>
        <color theme="1"/>
        <rFont val="Calibri"/>
        <family val="2"/>
        <scheme val="minor"/>
      </rPr>
      <t xml:space="preserve">                                                                                              Justificación Anual: </t>
    </r>
    <r>
      <rPr>
        <sz val="12"/>
        <color theme="1"/>
        <rFont val="Calibri"/>
        <family val="2"/>
        <scheme val="minor"/>
      </rPr>
      <t>Este indicador tiene meta anual de 410 requisiciones de materiales con un avance del 38.05%</t>
    </r>
  </si>
  <si>
    <r>
      <t xml:space="preserve">Justificación Trimestral: </t>
    </r>
    <r>
      <rPr>
        <sz val="12"/>
        <color theme="1"/>
        <rFont val="Calibri"/>
        <family val="2"/>
        <scheme val="minor"/>
      </rPr>
      <t xml:space="preserve">El porcentaje alcanzado es de 86.00% que corresponde a 387 de 450 de solicitudes, debido a que se cancelaron varios programas, eventos o spots por la veda electoral.                       </t>
    </r>
    <r>
      <rPr>
        <b/>
        <sz val="12"/>
        <color theme="1"/>
        <rFont val="Calibri"/>
        <family val="2"/>
        <scheme val="minor"/>
      </rPr>
      <t xml:space="preserve">                                                                           Justificación Anual: </t>
    </r>
    <r>
      <rPr>
        <sz val="12"/>
        <color theme="1"/>
        <rFont val="Calibri"/>
        <family val="2"/>
        <scheme val="minor"/>
      </rPr>
      <t>Este indicador tiene meta anual de 1,900 solicitudes con un avance del 40.16%</t>
    </r>
    <r>
      <rPr>
        <b/>
        <sz val="12"/>
        <color theme="1"/>
        <rFont val="Calibri"/>
        <family val="2"/>
        <scheme val="minor"/>
      </rPr>
      <t xml:space="preserve">  </t>
    </r>
  </si>
  <si>
    <t>PERÍODO QUE SE INFORMA: DEL 1 DE ENERO AL 30 DE JUNIO 2024.</t>
  </si>
  <si>
    <r>
      <t xml:space="preserve">Justificación Trimestral: </t>
    </r>
    <r>
      <rPr>
        <sz val="12"/>
        <color theme="1"/>
        <rFont val="Calibri"/>
        <family val="2"/>
        <scheme val="minor"/>
      </rPr>
      <t xml:space="preserve">El porcentaje alcanzado es de 83.80% que corresponde a 719 de 858 programas, debido a que no se tranmsitieron varios programas como son: sala de prensa, asi son, mi vecino, monitor, raggae, deporte, rodar, reu, entre nos, despiertate, amor, rockola, moloch, radio ayer, porque se transmitieron los cierres de campapaña, sesiones de Cabildo además afecto el apagón luz electrica en la zona y por mantenimiento del elevador de palacio municipal.  </t>
    </r>
    <r>
      <rPr>
        <b/>
        <sz val="12"/>
        <color theme="1"/>
        <rFont val="Calibri"/>
        <family val="2"/>
        <scheme val="minor"/>
      </rPr>
      <t xml:space="preserve">                                                                                                                                 Justificación Anual: </t>
    </r>
    <r>
      <rPr>
        <sz val="12"/>
        <color theme="1"/>
        <rFont val="Calibri"/>
        <family val="2"/>
        <scheme val="minor"/>
      </rPr>
      <t>Este indicador tiene meta anual de 3,435 programas culturales con un avance del 41.34%</t>
    </r>
  </si>
  <si>
    <r>
      <t xml:space="preserve">Justificación Trimestral: </t>
    </r>
    <r>
      <rPr>
        <sz val="12"/>
        <color theme="1"/>
        <rFont val="Calibri"/>
        <family val="2"/>
        <scheme val="minor"/>
      </rPr>
      <t xml:space="preserve">El porcentaje alcanzado es de 100.80% que corresponden a 1,065 de 1,056.5 debido a que aumentó las transmisiones de colección musical porque no se realizarón programas culturales, además se realizaron transmisiones de los debates presidenciales y afecto el apagón luz electrica en la zona y por mantenimiento del elevador de palacio municipal.                          </t>
    </r>
    <r>
      <rPr>
        <b/>
        <sz val="12"/>
        <color theme="1"/>
        <rFont val="Calibri"/>
        <family val="2"/>
        <scheme val="minor"/>
      </rPr>
      <t xml:space="preserve">                  Justificación Anual: </t>
    </r>
    <r>
      <rPr>
        <sz val="12"/>
        <color theme="1"/>
        <rFont val="Calibri"/>
        <family val="2"/>
        <scheme val="minor"/>
      </rPr>
      <t xml:space="preserve">Este indicador tiene meta anual de 4,244 programas de colección musical con un avance del 50.93%     </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</si>
</sst>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1">
    <xf numFmtId="0" fontId="0" fillId="0" borderId="0"/>
  </cellStyleXfs>
  <cellXfs count="102">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4" fillId="3" borderId="26" xfId="0" applyNumberFormat="1" applyFont="1" applyFill="1" applyBorder="1" applyAlignment="1">
      <alignment horizontal="center" vertical="center"/>
    </xf>
    <xf numFmtId="10" fontId="4" fillId="3" borderId="35" xfId="0" applyNumberFormat="1" applyFont="1" applyFill="1" applyBorder="1" applyAlignment="1">
      <alignment horizontal="center" vertical="center"/>
    </xf>
    <xf numFmtId="2" fontId="0" fillId="2" borderId="13" xfId="0" applyNumberFormat="1" applyFill="1" applyBorder="1" applyAlignment="1">
      <alignment horizontal="center" vertical="center"/>
    </xf>
    <xf numFmtId="2" fontId="0" fillId="4" borderId="13"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0" fillId="3" borderId="16" xfId="0" applyNumberFormat="1" applyFill="1" applyBorder="1" applyAlignment="1">
      <alignment horizontal="center" vertical="center" wrapText="1"/>
    </xf>
    <xf numFmtId="10" fontId="0" fillId="3" borderId="28" xfId="0" applyNumberForma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0" fillId="3" borderId="13" xfId="0" applyFill="1" applyBorder="1" applyAlignment="1">
      <alignment horizontal="center" vertical="center" wrapText="1"/>
    </xf>
    <xf numFmtId="2" fontId="0" fillId="3" borderId="23" xfId="0" applyNumberFormat="1" applyFill="1" applyBorder="1" applyAlignment="1">
      <alignment horizontal="center" vertical="center" wrapText="1"/>
    </xf>
    <xf numFmtId="0" fontId="0" fillId="3" borderId="21" xfId="0" applyFill="1" applyBorder="1" applyAlignment="1">
      <alignment horizontal="center" vertical="center" wrapText="1"/>
    </xf>
    <xf numFmtId="0" fontId="0" fillId="3" borderId="23" xfId="0" applyFill="1" applyBorder="1" applyAlignment="1">
      <alignment horizontal="center" vertical="center"/>
    </xf>
    <xf numFmtId="0" fontId="0" fillId="3" borderId="21" xfId="0" applyFill="1" applyBorder="1" applyAlignment="1">
      <alignment horizontal="center" vertical="center"/>
    </xf>
    <xf numFmtId="10" fontId="0" fillId="3" borderId="27" xfId="0" applyNumberFormat="1" applyFill="1" applyBorder="1" applyAlignment="1">
      <alignment horizontal="center" vertical="center" wrapText="1"/>
    </xf>
    <xf numFmtId="10" fontId="0" fillId="4" borderId="27" xfId="0" applyNumberFormat="1" applyFill="1" applyBorder="1" applyAlignment="1">
      <alignment horizontal="center" vertical="center" wrapText="1"/>
    </xf>
    <xf numFmtId="10" fontId="0" fillId="4" borderId="28" xfId="0" applyNumberFormat="1" applyFill="1" applyBorder="1" applyAlignment="1">
      <alignment horizontal="center"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center" vertical="center" wrapText="1"/>
    </xf>
    <xf numFmtId="2" fontId="0" fillId="4" borderId="23" xfId="0" applyNumberFormat="1" applyFill="1" applyBorder="1" applyAlignment="1">
      <alignment horizontal="center" vertical="center" wrapText="1"/>
    </xf>
    <xf numFmtId="0" fontId="0" fillId="4" borderId="21" xfId="0" applyFill="1" applyBorder="1" applyAlignment="1">
      <alignment horizontal="center" vertical="center" wrapText="1"/>
    </xf>
    <xf numFmtId="0" fontId="0" fillId="4" borderId="23" xfId="0" applyFill="1" applyBorder="1" applyAlignment="1">
      <alignment horizontal="center" vertical="center"/>
    </xf>
    <xf numFmtId="0" fontId="0" fillId="4" borderId="21" xfId="0" applyFill="1" applyBorder="1" applyAlignment="1">
      <alignment horizontal="center" vertical="center"/>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2" fillId="3" borderId="1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3" fillId="0" borderId="20"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2" fillId="2" borderId="12" xfId="0" applyFont="1" applyFill="1" applyBorder="1" applyAlignment="1">
      <alignment horizontal="left" vertical="center" wrapText="1"/>
    </xf>
    <xf numFmtId="0" fontId="0" fillId="2" borderId="12" xfId="0" applyFill="1" applyBorder="1" applyAlignment="1">
      <alignment horizontal="left" vertical="center" wrapText="1"/>
    </xf>
    <xf numFmtId="10" fontId="0" fillId="2" borderId="27" xfId="0" applyNumberFormat="1" applyFill="1" applyBorder="1" applyAlignment="1">
      <alignment horizontal="center" vertical="center" wrapText="1"/>
    </xf>
    <xf numFmtId="10" fontId="0" fillId="2" borderId="28" xfId="0" applyNumberForma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2" borderId="13" xfId="0" applyFill="1" applyBorder="1" applyAlignment="1">
      <alignment horizontal="left" vertical="center" wrapText="1"/>
    </xf>
    <xf numFmtId="0" fontId="0" fillId="2" borderId="13" xfId="0" applyFill="1" applyBorder="1" applyAlignment="1">
      <alignment horizontal="center" vertical="center" wrapText="1"/>
    </xf>
    <xf numFmtId="2" fontId="0" fillId="2" borderId="23"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xf>
    <xf numFmtId="0" fontId="0" fillId="2" borderId="21" xfId="0" applyFill="1" applyBorder="1" applyAlignment="1">
      <alignment horizontal="center" vertical="center"/>
    </xf>
    <xf numFmtId="10" fontId="0" fillId="3" borderId="30" xfId="0" applyNumberFormat="1" applyFill="1" applyBorder="1" applyAlignment="1">
      <alignment horizontal="center"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0" fillId="3" borderId="24" xfId="0" applyFill="1" applyBorder="1" applyAlignment="1">
      <alignment horizontal="center" vertical="center"/>
    </xf>
    <xf numFmtId="10" fontId="0" fillId="3" borderId="29" xfId="0" applyNumberFormat="1" applyFill="1" applyBorder="1" applyAlignment="1">
      <alignment horizontal="center" vertical="center" wrapText="1"/>
    </xf>
    <xf numFmtId="0" fontId="2" fillId="3" borderId="15" xfId="0" applyFont="1" applyFill="1" applyBorder="1" applyAlignment="1">
      <alignment horizontal="left" vertical="center" wrapText="1"/>
    </xf>
    <xf numFmtId="0" fontId="0" fillId="3" borderId="16" xfId="0" applyFill="1" applyBorder="1" applyAlignment="1">
      <alignment vertical="center" wrapText="1"/>
    </xf>
    <xf numFmtId="0" fontId="0" fillId="3" borderId="16" xfId="0" applyFill="1" applyBorder="1" applyAlignment="1">
      <alignment horizontal="center" vertical="center" wrapText="1"/>
    </xf>
    <xf numFmtId="0" fontId="0" fillId="3" borderId="24" xfId="0" applyFill="1" applyBorder="1" applyAlignment="1">
      <alignment horizontal="center" vertical="center" wrapText="1"/>
    </xf>
    <xf numFmtId="0" fontId="4" fillId="3" borderId="25"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34" xfId="0" applyFont="1" applyFill="1" applyBorder="1" applyAlignment="1">
      <alignment horizontal="center" vertical="center"/>
    </xf>
    <xf numFmtId="10" fontId="4" fillId="3" borderId="26" xfId="0" applyNumberFormat="1" applyFont="1" applyFill="1" applyBorder="1" applyAlignment="1">
      <alignment horizontal="center" vertical="center"/>
    </xf>
    <xf numFmtId="10" fontId="4" fillId="3" borderId="35" xfId="0" applyNumberFormat="1" applyFont="1" applyFill="1" applyBorder="1" applyAlignment="1">
      <alignment horizontal="center" vertical="center"/>
    </xf>
    <xf numFmtId="0" fontId="4" fillId="3" borderId="26" xfId="0" applyFont="1" applyFill="1" applyBorder="1" applyAlignment="1">
      <alignment horizontal="center" vertical="center"/>
    </xf>
    <xf numFmtId="0" fontId="4" fillId="3" borderId="35" xfId="0" applyFont="1" applyFill="1" applyBorder="1" applyAlignment="1">
      <alignment horizontal="center" vertical="center"/>
    </xf>
    <xf numFmtId="10" fontId="4" fillId="3" borderId="32" xfId="0" applyNumberFormat="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10" fontId="4" fillId="3" borderId="33" xfId="0" applyNumberFormat="1" applyFont="1" applyFill="1" applyBorder="1" applyAlignment="1">
      <alignment horizontal="center" vertical="center" wrapText="1"/>
    </xf>
    <xf numFmtId="10" fontId="4" fillId="3" borderId="28" xfId="0" applyNumberFormat="1" applyFont="1" applyFill="1" applyBorder="1" applyAlignment="1">
      <alignment horizontal="center" vertical="center" wrapText="1"/>
    </xf>
    <xf numFmtId="0" fontId="2" fillId="3" borderId="36"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1034144</xdr:colOff>
      <xdr:row>2</xdr:row>
      <xdr:rowOff>163286</xdr:rowOff>
    </xdr:from>
    <xdr:to>
      <xdr:col>16</xdr:col>
      <xdr:colOff>1687286</xdr:colOff>
      <xdr:row>7</xdr:row>
      <xdr:rowOff>122464</xdr:rowOff>
    </xdr:to>
    <xdr:pic>
      <xdr:nvPicPr>
        <xdr:cNvPr id="7" name="Imagen 6">
          <a:extLst>
            <a:ext uri="{FF2B5EF4-FFF2-40B4-BE49-F238E27FC236}">
              <a16:creationId xmlns:a16="http://schemas.microsoft.com/office/drawing/2014/main" id="{7E9DA737-605D-4B3D-84DD-3B983F12455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798" r="2528"/>
        <a:stretch/>
      </xdr:blipFill>
      <xdr:spPr bwMode="auto">
        <a:xfrm>
          <a:off x="21703394" y="571500"/>
          <a:ext cx="2571749" cy="1061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299358</xdr:colOff>
      <xdr:row>47</xdr:row>
      <xdr:rowOff>0</xdr:rowOff>
    </xdr:from>
    <xdr:ext cx="5984874" cy="1619249"/>
    <xdr:sp macro="" textlink="">
      <xdr:nvSpPr>
        <xdr:cNvPr id="9" name="CuadroTexto 8">
          <a:extLst>
            <a:ext uri="{FF2B5EF4-FFF2-40B4-BE49-F238E27FC236}">
              <a16:creationId xmlns:a16="http://schemas.microsoft.com/office/drawing/2014/main" id="{9CB6D74A-8AA6-49E9-8CDC-7B2D425CA936}"/>
            </a:ext>
          </a:extLst>
        </xdr:cNvPr>
        <xdr:cNvSpPr txBox="1"/>
      </xdr:nvSpPr>
      <xdr:spPr>
        <a:xfrm>
          <a:off x="1986644" y="24424821"/>
          <a:ext cx="5984874"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solidFill>
                <a:schemeClr val="tx1"/>
              </a:solidFill>
              <a:effectLst/>
              <a:latin typeface="+mn-lt"/>
              <a:ea typeface="+mn-ea"/>
              <a:cs typeface="+mn-cs"/>
            </a:rPr>
            <a:t> </a:t>
          </a:r>
          <a:r>
            <a:rPr lang="es-MX" sz="1200" b="0" i="0">
              <a:solidFill>
                <a:schemeClr val="tx1"/>
              </a:solidFill>
              <a:effectLst/>
              <a:latin typeface="+mn-lt"/>
              <a:ea typeface="+mn-ea"/>
              <a:cs typeface="+mn-cs"/>
            </a:rPr>
            <a:t>ELABORÓ</a:t>
          </a:r>
        </a:p>
        <a:p>
          <a:pPr algn="ctr"/>
          <a:r>
            <a:rPr lang="es-MX" sz="1200" b="0" i="0">
              <a:solidFill>
                <a:schemeClr val="tx1"/>
              </a:solidFill>
              <a:effectLst/>
              <a:latin typeface="+mn-lt"/>
              <a:ea typeface="+mn-ea"/>
              <a:cs typeface="+mn-cs"/>
            </a:rPr>
            <a:t>AURORA COCOLETZI SOLIS</a:t>
          </a:r>
          <a:endParaRPr lang="es-MX" sz="1200">
            <a:effectLst/>
          </a:endParaRPr>
        </a:p>
        <a:p>
          <a:pPr algn="ctr"/>
          <a:r>
            <a:rPr lang="es-MX" sz="1200" b="0" i="0">
              <a:solidFill>
                <a:schemeClr val="tx1"/>
              </a:solidFill>
              <a:effectLst/>
              <a:latin typeface="+mn-lt"/>
              <a:ea typeface="+mn-ea"/>
              <a:cs typeface="+mn-cs"/>
            </a:rPr>
            <a:t>CONTADORA DE RADIO CULTURAL AYUNTAMIENTO</a:t>
          </a:r>
          <a:endParaRPr lang="es-MX" sz="1200">
            <a:effectLst/>
          </a:endParaRPr>
        </a:p>
      </xdr:txBody>
    </xdr:sp>
    <xdr:clientData/>
  </xdr:oneCellAnchor>
  <xdr:oneCellAnchor>
    <xdr:from>
      <xdr:col>6</xdr:col>
      <xdr:colOff>802811</xdr:colOff>
      <xdr:row>44</xdr:row>
      <xdr:rowOff>163287</xdr:rowOff>
    </xdr:from>
    <xdr:ext cx="5683454" cy="2528454"/>
    <xdr:sp macro="" textlink="">
      <xdr:nvSpPr>
        <xdr:cNvPr id="10" name="CuadroTexto 9">
          <a:extLst>
            <a:ext uri="{FF2B5EF4-FFF2-40B4-BE49-F238E27FC236}">
              <a16:creationId xmlns:a16="http://schemas.microsoft.com/office/drawing/2014/main" id="{72667B91-3D7F-4FE6-823E-030F32291619}"/>
            </a:ext>
          </a:extLst>
        </xdr:cNvPr>
        <xdr:cNvSpPr txBox="1"/>
      </xdr:nvSpPr>
      <xdr:spPr>
        <a:xfrm>
          <a:off x="10069275" y="23975787"/>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REVISÓ</a:t>
          </a:r>
        </a:p>
        <a:p>
          <a:pPr algn="ctr"/>
          <a:r>
            <a:rPr lang="es-MX" sz="1200" b="0" i="0" u="none" strike="noStrike">
              <a:solidFill>
                <a:schemeClr val="tx1"/>
              </a:solidFill>
              <a:effectLst/>
              <a:latin typeface="+mn-lt"/>
              <a:ea typeface="+mn-ea"/>
              <a:cs typeface="+mn-cs"/>
            </a:rPr>
            <a:t>M.C. ENRIQUE EDUARDO ENCALADA SÁNCHEZ</a:t>
          </a:r>
        </a:p>
        <a:p>
          <a:pPr algn="ctr"/>
          <a:r>
            <a:rPr lang="es-MX" sz="1200" b="0" i="0" u="none" strike="noStrike">
              <a:solidFill>
                <a:schemeClr val="tx1"/>
              </a:solidFill>
              <a:effectLst/>
              <a:latin typeface="+mn-lt"/>
              <a:ea typeface="+mn-ea"/>
              <a:cs typeface="+mn-cs"/>
            </a:rPr>
            <a:t>DIRECTOR DE PLANEACIÓN DE LA DGPM</a:t>
          </a:r>
          <a:endParaRPr lang="es-MX" sz="1200"/>
        </a:p>
      </xdr:txBody>
    </xdr:sp>
    <xdr:clientData/>
  </xdr:oneCellAnchor>
  <xdr:oneCellAnchor>
    <xdr:from>
      <xdr:col>13</xdr:col>
      <xdr:colOff>857251</xdr:colOff>
      <xdr:row>43</xdr:row>
      <xdr:rowOff>190499</xdr:rowOff>
    </xdr:from>
    <xdr:ext cx="5683454" cy="2528454"/>
    <xdr:sp macro="" textlink="">
      <xdr:nvSpPr>
        <xdr:cNvPr id="11" name="CuadroTexto 10">
          <a:extLst>
            <a:ext uri="{FF2B5EF4-FFF2-40B4-BE49-F238E27FC236}">
              <a16:creationId xmlns:a16="http://schemas.microsoft.com/office/drawing/2014/main" id="{67F49A89-1B5C-4B6C-99D5-E50C15456168}"/>
            </a:ext>
          </a:extLst>
        </xdr:cNvPr>
        <xdr:cNvSpPr txBox="1"/>
      </xdr:nvSpPr>
      <xdr:spPr>
        <a:xfrm>
          <a:off x="18070287" y="23798892"/>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AUTORIZÓ</a:t>
          </a:r>
        </a:p>
        <a:p>
          <a:pPr algn="ctr"/>
          <a:r>
            <a:rPr lang="es-MX" sz="1200" b="0" i="0" u="none" strike="noStrike">
              <a:solidFill>
                <a:schemeClr val="tx1"/>
              </a:solidFill>
              <a:effectLst/>
              <a:latin typeface="+mn-lt"/>
              <a:ea typeface="+mn-ea"/>
              <a:cs typeface="+mn-cs"/>
            </a:rPr>
            <a:t> FAUSTO</a:t>
          </a:r>
          <a:r>
            <a:rPr lang="es-MX" sz="1200" b="0" i="0" u="none" strike="noStrike" baseline="0">
              <a:solidFill>
                <a:schemeClr val="tx1"/>
              </a:solidFill>
              <a:effectLst/>
              <a:latin typeface="+mn-lt"/>
              <a:ea typeface="+mn-ea"/>
              <a:cs typeface="+mn-cs"/>
            </a:rPr>
            <a:t> ADRIÁN PALACIOS</a:t>
          </a:r>
          <a:endParaRPr lang="es-MX" sz="1200" b="0" i="0" u="none" strike="noStrike">
            <a:solidFill>
              <a:schemeClr val="tx1"/>
            </a:solidFill>
            <a:effectLst/>
            <a:latin typeface="+mn-lt"/>
            <a:ea typeface="+mn-ea"/>
            <a:cs typeface="+mn-cs"/>
          </a:endParaRPr>
        </a:p>
        <a:p>
          <a:pPr algn="ctr"/>
          <a:r>
            <a:rPr lang="es-MX" sz="1200" b="0" i="0" u="none" strike="noStrike">
              <a:solidFill>
                <a:schemeClr val="tx1"/>
              </a:solidFill>
              <a:effectLst/>
              <a:latin typeface="+mn-lt"/>
              <a:ea typeface="+mn-ea"/>
              <a:cs typeface="+mn-cs"/>
            </a:rPr>
            <a:t> DIRECCIÓN GENERAL DE RADIO CULTURAL AYUNTAMIENTO</a:t>
          </a:r>
          <a:endParaRPr lang="es-MX" sz="1200"/>
        </a:p>
      </xdr:txBody>
    </xdr:sp>
    <xdr:clientData/>
  </xdr:oneCellAnchor>
  <xdr:twoCellAnchor editAs="oneCell">
    <xdr:from>
      <xdr:col>2</xdr:col>
      <xdr:colOff>806824</xdr:colOff>
      <xdr:row>2</xdr:row>
      <xdr:rowOff>140197</xdr:rowOff>
    </xdr:from>
    <xdr:to>
      <xdr:col>2</xdr:col>
      <xdr:colOff>1738032</xdr:colOff>
      <xdr:row>7</xdr:row>
      <xdr:rowOff>93981</xdr:rowOff>
    </xdr:to>
    <xdr:pic>
      <xdr:nvPicPr>
        <xdr:cNvPr id="3" name="Imagen 2">
          <a:extLst>
            <a:ext uri="{FF2B5EF4-FFF2-40B4-BE49-F238E27FC236}">
              <a16:creationId xmlns:a16="http://schemas.microsoft.com/office/drawing/2014/main" id="{D51327A9-6653-2F74-619E-27DF2E166445}"/>
            </a:ext>
          </a:extLst>
        </xdr:cNvPr>
        <xdr:cNvPicPr>
          <a:picLocks noChangeAspect="1"/>
        </xdr:cNvPicPr>
      </xdr:nvPicPr>
      <xdr:blipFill rotWithShape="1">
        <a:blip xmlns:r="http://schemas.openxmlformats.org/officeDocument/2006/relationships" r:embed="rId2"/>
        <a:srcRect l="25628" t="39830" r="59946" b="31805"/>
        <a:stretch/>
      </xdr:blipFill>
      <xdr:spPr bwMode="auto">
        <a:xfrm>
          <a:off x="2487706" y="543609"/>
          <a:ext cx="931208" cy="102954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R43"/>
  <sheetViews>
    <sheetView tabSelected="1" topLeftCell="A7" zoomScale="70" zoomScaleNormal="70" zoomScaleSheetLayoutView="40" workbookViewId="0">
      <selection activeCell="N13" sqref="N13:N14"/>
    </sheetView>
  </sheetViews>
  <sheetFormatPr baseColWidth="10" defaultColWidth="11" defaultRowHeight="15.75" x14ac:dyDescent="0.25"/>
  <cols>
    <col min="3" max="3" width="46" customWidth="1"/>
    <col min="4" max="4" width="34.5" customWidth="1"/>
    <col min="5" max="5" width="26.75" hidden="1" customWidth="1"/>
    <col min="6" max="6" width="18" hidden="1" customWidth="1"/>
    <col min="7" max="7" width="16" customWidth="1"/>
    <col min="8" max="8" width="15.625" hidden="1" customWidth="1"/>
    <col min="9" max="12" width="12.125" customWidth="1"/>
    <col min="13" max="14" width="24"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42" t="s">
        <v>0</v>
      </c>
      <c r="E4" s="42"/>
      <c r="F4" s="42"/>
      <c r="G4" s="42"/>
      <c r="H4" s="42"/>
      <c r="I4" s="42"/>
      <c r="J4" s="42"/>
      <c r="K4" s="42"/>
      <c r="L4" s="42"/>
      <c r="M4" s="42"/>
      <c r="N4" s="42"/>
      <c r="O4" s="42"/>
      <c r="P4" s="42"/>
      <c r="Q4" s="43"/>
    </row>
    <row r="5" spans="3:18" ht="18" x14ac:dyDescent="0.25">
      <c r="C5" s="4"/>
      <c r="D5" s="44" t="s">
        <v>19</v>
      </c>
      <c r="E5" s="42"/>
      <c r="F5" s="42"/>
      <c r="G5" s="42"/>
      <c r="H5" s="42"/>
      <c r="I5" s="42"/>
      <c r="J5" s="42"/>
      <c r="K5" s="42"/>
      <c r="L5" s="42"/>
      <c r="M5" s="42"/>
      <c r="N5" s="42"/>
      <c r="O5" s="42"/>
      <c r="P5" s="42"/>
      <c r="Q5" s="43"/>
    </row>
    <row r="6" spans="3:18" ht="18" x14ac:dyDescent="0.25">
      <c r="C6" s="4"/>
      <c r="D6" s="45" t="s">
        <v>57</v>
      </c>
      <c r="E6" s="45"/>
      <c r="F6" s="45"/>
      <c r="G6" s="45"/>
      <c r="H6" s="45"/>
      <c r="I6" s="45"/>
      <c r="J6" s="45"/>
      <c r="K6" s="45"/>
      <c r="L6" s="45"/>
      <c r="M6" s="45"/>
      <c r="N6" s="45"/>
      <c r="O6" s="45"/>
      <c r="P6" s="45"/>
      <c r="Q6" s="46"/>
      <c r="R6" s="6"/>
    </row>
    <row r="7" spans="3:18" x14ac:dyDescent="0.25">
      <c r="C7" s="4"/>
      <c r="Q7" s="5"/>
    </row>
    <row r="8" spans="3:18" ht="16.5" thickBot="1" x14ac:dyDescent="0.3">
      <c r="C8" s="4"/>
      <c r="Q8" s="5"/>
    </row>
    <row r="9" spans="3:18" ht="39" customHeight="1" thickBot="1" x14ac:dyDescent="0.3">
      <c r="C9" s="56" t="s">
        <v>18</v>
      </c>
      <c r="D9" s="57"/>
      <c r="E9" s="58"/>
      <c r="F9" s="47" t="s">
        <v>23</v>
      </c>
      <c r="G9" s="48"/>
      <c r="H9" s="48"/>
      <c r="I9" s="48"/>
      <c r="J9" s="48"/>
      <c r="K9" s="48"/>
      <c r="L9" s="48"/>
      <c r="M9" s="48"/>
      <c r="N9" s="48"/>
      <c r="O9" s="48"/>
      <c r="P9" s="48"/>
      <c r="Q9" s="49"/>
      <c r="R9" s="8"/>
    </row>
    <row r="10" spans="3:18" ht="27.95" customHeight="1" x14ac:dyDescent="0.25">
      <c r="C10" s="40" t="s">
        <v>1</v>
      </c>
      <c r="D10" s="54" t="s">
        <v>2</v>
      </c>
      <c r="E10" s="54" t="s">
        <v>17</v>
      </c>
      <c r="F10" s="54" t="s">
        <v>3</v>
      </c>
      <c r="G10" s="50" t="s">
        <v>4</v>
      </c>
      <c r="H10" s="50"/>
      <c r="I10" s="50"/>
      <c r="J10" s="50"/>
      <c r="K10" s="50"/>
      <c r="L10" s="50"/>
      <c r="M10" s="50"/>
      <c r="N10" s="50"/>
      <c r="O10" s="50" t="s">
        <v>5</v>
      </c>
      <c r="P10" s="50"/>
      <c r="Q10" s="51"/>
    </row>
    <row r="11" spans="3:18" ht="32.1" customHeight="1" x14ac:dyDescent="0.25">
      <c r="C11" s="41"/>
      <c r="D11" s="55"/>
      <c r="E11" s="55"/>
      <c r="F11" s="55"/>
      <c r="G11" s="55" t="s">
        <v>6</v>
      </c>
      <c r="H11" s="55" t="s">
        <v>7</v>
      </c>
      <c r="I11" s="52" t="s">
        <v>8</v>
      </c>
      <c r="J11" s="52"/>
      <c r="K11" s="52"/>
      <c r="L11" s="52"/>
      <c r="M11" s="52" t="s">
        <v>9</v>
      </c>
      <c r="N11" s="52"/>
      <c r="O11" s="52"/>
      <c r="P11" s="52"/>
      <c r="Q11" s="53"/>
    </row>
    <row r="12" spans="3:18" ht="31.5" x14ac:dyDescent="0.25">
      <c r="C12" s="41"/>
      <c r="D12" s="55"/>
      <c r="E12" s="55"/>
      <c r="F12" s="55"/>
      <c r="G12" s="55"/>
      <c r="H12" s="55"/>
      <c r="I12" s="9" t="s">
        <v>10</v>
      </c>
      <c r="J12" s="9" t="s">
        <v>11</v>
      </c>
      <c r="K12" s="9" t="s">
        <v>12</v>
      </c>
      <c r="L12" s="9" t="s">
        <v>13</v>
      </c>
      <c r="M12" s="9" t="s">
        <v>14</v>
      </c>
      <c r="N12" s="9" t="s">
        <v>15</v>
      </c>
      <c r="O12" s="52"/>
      <c r="P12" s="52"/>
      <c r="Q12" s="53"/>
    </row>
    <row r="13" spans="3:18" ht="108" customHeight="1" x14ac:dyDescent="0.25">
      <c r="C13" s="94" t="s">
        <v>27</v>
      </c>
      <c r="D13" s="80" t="s">
        <v>24</v>
      </c>
      <c r="E13" s="82" t="s">
        <v>20</v>
      </c>
      <c r="F13" s="84" t="s">
        <v>25</v>
      </c>
      <c r="G13" s="86">
        <v>0.9</v>
      </c>
      <c r="H13" s="88" t="s">
        <v>16</v>
      </c>
      <c r="I13" s="10">
        <v>0.88700000000000001</v>
      </c>
      <c r="J13" s="10">
        <v>0.90800000000000003</v>
      </c>
      <c r="K13" s="10" t="s">
        <v>26</v>
      </c>
      <c r="L13" s="10" t="s">
        <v>26</v>
      </c>
      <c r="M13" s="90">
        <f>IFERROR(J13/J14,"ND")</f>
        <v>1.0088888888888889</v>
      </c>
      <c r="N13" s="92">
        <f t="shared" ref="N13" si="0">IFERROR(((I13)/G13),"ND")</f>
        <v>0.98555555555555552</v>
      </c>
      <c r="O13" s="96" t="s">
        <v>28</v>
      </c>
      <c r="P13" s="97"/>
      <c r="Q13" s="98"/>
    </row>
    <row r="14" spans="3:18" ht="99" customHeight="1" x14ac:dyDescent="0.25">
      <c r="C14" s="95"/>
      <c r="D14" s="81"/>
      <c r="E14" s="83"/>
      <c r="F14" s="85"/>
      <c r="G14" s="87"/>
      <c r="H14" s="89"/>
      <c r="I14" s="11">
        <v>0.9</v>
      </c>
      <c r="J14" s="11">
        <v>0.9</v>
      </c>
      <c r="K14" s="11">
        <v>0.9</v>
      </c>
      <c r="L14" s="11">
        <v>0.9</v>
      </c>
      <c r="M14" s="91"/>
      <c r="N14" s="93"/>
      <c r="O14" s="99"/>
      <c r="P14" s="100"/>
      <c r="Q14" s="101"/>
    </row>
    <row r="15" spans="3:18" ht="93" customHeight="1" x14ac:dyDescent="0.25">
      <c r="C15" s="59" t="s">
        <v>29</v>
      </c>
      <c r="D15" s="63" t="s">
        <v>30</v>
      </c>
      <c r="E15" s="66" t="s">
        <v>20</v>
      </c>
      <c r="F15" s="66" t="s">
        <v>21</v>
      </c>
      <c r="G15" s="67">
        <f>I16+J16+K16+L16</f>
        <v>8779</v>
      </c>
      <c r="H15" s="69" t="s">
        <v>22</v>
      </c>
      <c r="I15" s="12">
        <v>2178</v>
      </c>
      <c r="J15" s="12">
        <v>2178</v>
      </c>
      <c r="K15" s="12"/>
      <c r="L15" s="12"/>
      <c r="M15" s="61">
        <f>IFERROR(J15/J16,"ND")</f>
        <v>0.99862448418156813</v>
      </c>
      <c r="N15" s="62">
        <f>IFERROR(((I15+J15+K15+L15)/G15),"ND")</f>
        <v>0.49618407563503814</v>
      </c>
      <c r="O15" s="63" t="s">
        <v>49</v>
      </c>
      <c r="P15" s="63"/>
      <c r="Q15" s="64"/>
    </row>
    <row r="16" spans="3:18" ht="63.6" customHeight="1" x14ac:dyDescent="0.25">
      <c r="C16" s="60"/>
      <c r="D16" s="65"/>
      <c r="E16" s="66"/>
      <c r="F16" s="66"/>
      <c r="G16" s="68"/>
      <c r="H16" s="70"/>
      <c r="I16" s="12">
        <v>2184</v>
      </c>
      <c r="J16" s="12">
        <v>2181</v>
      </c>
      <c r="K16" s="12">
        <v>2206</v>
      </c>
      <c r="L16" s="12">
        <v>2208</v>
      </c>
      <c r="M16" s="61"/>
      <c r="N16" s="62"/>
      <c r="O16" s="63"/>
      <c r="P16" s="63"/>
      <c r="Q16" s="64"/>
    </row>
    <row r="17" spans="3:17" ht="57" customHeight="1" x14ac:dyDescent="0.25">
      <c r="C17" s="29" t="s">
        <v>31</v>
      </c>
      <c r="D17" s="27" t="s">
        <v>32</v>
      </c>
      <c r="E17" s="32" t="s">
        <v>20</v>
      </c>
      <c r="F17" s="32" t="s">
        <v>21</v>
      </c>
      <c r="G17" s="33">
        <f t="shared" ref="G17" si="1">I18+J18+K18+L18</f>
        <v>524</v>
      </c>
      <c r="H17" s="35" t="s">
        <v>22</v>
      </c>
      <c r="I17" s="13">
        <v>126</v>
      </c>
      <c r="J17" s="13">
        <v>128</v>
      </c>
      <c r="K17" s="13"/>
      <c r="L17" s="13"/>
      <c r="M17" s="25">
        <f>IFERROR(J17/J18,"ND")</f>
        <v>0.98461538461538467</v>
      </c>
      <c r="N17" s="26">
        <f>IFERROR(((I17+J17+K17+L17)/G17),"ND")</f>
        <v>0.48473282442748089</v>
      </c>
      <c r="O17" s="27" t="s">
        <v>50</v>
      </c>
      <c r="P17" s="27"/>
      <c r="Q17" s="28"/>
    </row>
    <row r="18" spans="3:17" ht="52.5" customHeight="1" x14ac:dyDescent="0.25">
      <c r="C18" s="30"/>
      <c r="D18" s="31"/>
      <c r="E18" s="32"/>
      <c r="F18" s="32"/>
      <c r="G18" s="34"/>
      <c r="H18" s="36"/>
      <c r="I18" s="13">
        <v>130</v>
      </c>
      <c r="J18" s="13">
        <v>130</v>
      </c>
      <c r="K18" s="13">
        <v>132</v>
      </c>
      <c r="L18" s="13">
        <v>132</v>
      </c>
      <c r="M18" s="25"/>
      <c r="N18" s="26"/>
      <c r="O18" s="27"/>
      <c r="P18" s="27"/>
      <c r="Q18" s="28"/>
    </row>
    <row r="19" spans="3:17" ht="38.25" customHeight="1" x14ac:dyDescent="0.25">
      <c r="C19" s="39" t="s">
        <v>33</v>
      </c>
      <c r="D19" s="37" t="s">
        <v>34</v>
      </c>
      <c r="E19" s="19" t="s">
        <v>20</v>
      </c>
      <c r="F19" s="19" t="s">
        <v>21</v>
      </c>
      <c r="G19" s="20">
        <f t="shared" ref="G19" si="2">I20+J20+K20+L20</f>
        <v>5290</v>
      </c>
      <c r="H19" s="22" t="s">
        <v>22</v>
      </c>
      <c r="I19" s="14">
        <v>1275</v>
      </c>
      <c r="J19" s="14">
        <v>1313</v>
      </c>
      <c r="K19" s="14"/>
      <c r="L19" s="14"/>
      <c r="M19" s="24">
        <f>IFERROR(J19/J20,"ND")</f>
        <v>1</v>
      </c>
      <c r="N19" s="16">
        <f>IFERROR(((I19+J19+K19+L19)/G19),"ND")</f>
        <v>0.48922495274102079</v>
      </c>
      <c r="O19" s="17" t="s">
        <v>51</v>
      </c>
      <c r="P19" s="17"/>
      <c r="Q19" s="18"/>
    </row>
    <row r="20" spans="3:17" ht="41.25" customHeight="1" x14ac:dyDescent="0.25">
      <c r="C20" s="39"/>
      <c r="D20" s="38"/>
      <c r="E20" s="19"/>
      <c r="F20" s="19"/>
      <c r="G20" s="21"/>
      <c r="H20" s="23"/>
      <c r="I20" s="14">
        <v>1313</v>
      </c>
      <c r="J20" s="14">
        <v>1313</v>
      </c>
      <c r="K20" s="14">
        <v>1332</v>
      </c>
      <c r="L20" s="14">
        <v>1332</v>
      </c>
      <c r="M20" s="24"/>
      <c r="N20" s="16"/>
      <c r="O20" s="17"/>
      <c r="P20" s="17"/>
      <c r="Q20" s="18"/>
    </row>
    <row r="21" spans="3:17" ht="38.25" customHeight="1" x14ac:dyDescent="0.25">
      <c r="C21" s="39" t="s">
        <v>35</v>
      </c>
      <c r="D21" s="37" t="s">
        <v>36</v>
      </c>
      <c r="E21" s="19" t="s">
        <v>20</v>
      </c>
      <c r="F21" s="19" t="s">
        <v>21</v>
      </c>
      <c r="G21" s="20">
        <f t="shared" ref="G21" si="3">I22+J22+K22+L22</f>
        <v>3144</v>
      </c>
      <c r="H21" s="22" t="s">
        <v>22</v>
      </c>
      <c r="I21" s="14">
        <v>775</v>
      </c>
      <c r="J21" s="14">
        <v>780</v>
      </c>
      <c r="K21" s="14"/>
      <c r="L21" s="14"/>
      <c r="M21" s="24">
        <f>IFERROR(J21/J22,"ND")</f>
        <v>1</v>
      </c>
      <c r="N21" s="16">
        <f>IFERROR(((I21+J21+K21+L21)/G21),"ND")</f>
        <v>0.49459287531806617</v>
      </c>
      <c r="O21" s="17" t="s">
        <v>52</v>
      </c>
      <c r="P21" s="17"/>
      <c r="Q21" s="18"/>
    </row>
    <row r="22" spans="3:17" ht="41.25" customHeight="1" x14ac:dyDescent="0.25">
      <c r="C22" s="39"/>
      <c r="D22" s="38"/>
      <c r="E22" s="19"/>
      <c r="F22" s="19"/>
      <c r="G22" s="21"/>
      <c r="H22" s="23"/>
      <c r="I22" s="14">
        <v>780</v>
      </c>
      <c r="J22" s="14">
        <v>780</v>
      </c>
      <c r="K22" s="14">
        <v>792</v>
      </c>
      <c r="L22" s="14">
        <v>792</v>
      </c>
      <c r="M22" s="24"/>
      <c r="N22" s="16"/>
      <c r="O22" s="17"/>
      <c r="P22" s="17"/>
      <c r="Q22" s="18"/>
    </row>
    <row r="23" spans="3:17" ht="57" customHeight="1" x14ac:dyDescent="0.25">
      <c r="C23" s="29" t="s">
        <v>37</v>
      </c>
      <c r="D23" s="27" t="s">
        <v>38</v>
      </c>
      <c r="E23" s="32" t="s">
        <v>20</v>
      </c>
      <c r="F23" s="32" t="s">
        <v>21</v>
      </c>
      <c r="G23" s="33">
        <f t="shared" ref="G23" si="4">I24+J24+K24+L24</f>
        <v>3435</v>
      </c>
      <c r="H23" s="35" t="s">
        <v>22</v>
      </c>
      <c r="I23" s="13">
        <v>701</v>
      </c>
      <c r="J23" s="13">
        <v>719</v>
      </c>
      <c r="K23" s="13"/>
      <c r="L23" s="13"/>
      <c r="M23" s="25">
        <f>IFERROR(J23/J24,"ND")</f>
        <v>0.83799533799533799</v>
      </c>
      <c r="N23" s="26">
        <f>IFERROR(((I23+J23+K23+L23)/G23),"ND")</f>
        <v>0.41339155749636097</v>
      </c>
      <c r="O23" s="27" t="s">
        <v>58</v>
      </c>
      <c r="P23" s="27"/>
      <c r="Q23" s="28"/>
    </row>
    <row r="24" spans="3:17" ht="52.5" customHeight="1" x14ac:dyDescent="0.25">
      <c r="C24" s="30"/>
      <c r="D24" s="31"/>
      <c r="E24" s="32"/>
      <c r="F24" s="32"/>
      <c r="G24" s="34"/>
      <c r="H24" s="36"/>
      <c r="I24" s="13">
        <v>837</v>
      </c>
      <c r="J24" s="13">
        <v>858</v>
      </c>
      <c r="K24" s="13">
        <v>871</v>
      </c>
      <c r="L24" s="13">
        <v>869</v>
      </c>
      <c r="M24" s="25"/>
      <c r="N24" s="26"/>
      <c r="O24" s="27"/>
      <c r="P24" s="27"/>
      <c r="Q24" s="28"/>
    </row>
    <row r="25" spans="3:17" ht="38.25" customHeight="1" x14ac:dyDescent="0.25">
      <c r="C25" s="39" t="s">
        <v>39</v>
      </c>
      <c r="D25" s="37" t="s">
        <v>40</v>
      </c>
      <c r="E25" s="19" t="s">
        <v>20</v>
      </c>
      <c r="F25" s="19" t="s">
        <v>21</v>
      </c>
      <c r="G25" s="20">
        <f t="shared" ref="G25" si="5">I26+J26+K26+L26</f>
        <v>326</v>
      </c>
      <c r="H25" s="22" t="s">
        <v>22</v>
      </c>
      <c r="I25" s="14">
        <v>79</v>
      </c>
      <c r="J25" s="14">
        <v>79</v>
      </c>
      <c r="K25" s="14"/>
      <c r="L25" s="14"/>
      <c r="M25" s="24">
        <f>IFERROR(J25/J26,"ND")</f>
        <v>0.97530864197530864</v>
      </c>
      <c r="N25" s="16">
        <f>IFERROR(((I25+J25+K25+L25)/G25),"ND")</f>
        <v>0.48466257668711654</v>
      </c>
      <c r="O25" s="17" t="s">
        <v>53</v>
      </c>
      <c r="P25" s="17"/>
      <c r="Q25" s="18"/>
    </row>
    <row r="26" spans="3:17" ht="41.25" customHeight="1" x14ac:dyDescent="0.25">
      <c r="C26" s="39"/>
      <c r="D26" s="38"/>
      <c r="E26" s="19"/>
      <c r="F26" s="19"/>
      <c r="G26" s="21"/>
      <c r="H26" s="23"/>
      <c r="I26" s="14">
        <v>81</v>
      </c>
      <c r="J26" s="14">
        <v>81</v>
      </c>
      <c r="K26" s="14">
        <v>82</v>
      </c>
      <c r="L26" s="14">
        <v>82</v>
      </c>
      <c r="M26" s="24"/>
      <c r="N26" s="16"/>
      <c r="O26" s="17"/>
      <c r="P26" s="17"/>
      <c r="Q26" s="18"/>
    </row>
    <row r="27" spans="3:17" ht="55.9" customHeight="1" x14ac:dyDescent="0.25">
      <c r="C27" s="39" t="s">
        <v>41</v>
      </c>
      <c r="D27" s="37" t="s">
        <v>42</v>
      </c>
      <c r="E27" s="19" t="s">
        <v>20</v>
      </c>
      <c r="F27" s="19" t="s">
        <v>21</v>
      </c>
      <c r="G27" s="20">
        <f t="shared" ref="G27" si="6">I28+J28+K28+L28</f>
        <v>4244</v>
      </c>
      <c r="H27" s="22" t="s">
        <v>22</v>
      </c>
      <c r="I27" s="14">
        <v>1096.5</v>
      </c>
      <c r="J27" s="14">
        <v>1065</v>
      </c>
      <c r="K27" s="14"/>
      <c r="L27" s="14"/>
      <c r="M27" s="24">
        <f>IFERROR(J27/J28,"ND")</f>
        <v>1.0080454330336015</v>
      </c>
      <c r="N27" s="16">
        <f>IFERROR(((I27+J27+K27+L27)/G27),"ND")</f>
        <v>0.50930725730442983</v>
      </c>
      <c r="O27" s="17" t="s">
        <v>59</v>
      </c>
      <c r="P27" s="17"/>
      <c r="Q27" s="18"/>
    </row>
    <row r="28" spans="3:17" ht="55.9" customHeight="1" x14ac:dyDescent="0.25">
      <c r="C28" s="39"/>
      <c r="D28" s="38"/>
      <c r="E28" s="19"/>
      <c r="F28" s="19"/>
      <c r="G28" s="21"/>
      <c r="H28" s="23"/>
      <c r="I28" s="14">
        <v>1056.5</v>
      </c>
      <c r="J28" s="14">
        <v>1056.5</v>
      </c>
      <c r="K28" s="14">
        <v>1064.5</v>
      </c>
      <c r="L28" s="14">
        <v>1066.5</v>
      </c>
      <c r="M28" s="24"/>
      <c r="N28" s="16"/>
      <c r="O28" s="17"/>
      <c r="P28" s="17"/>
      <c r="Q28" s="18"/>
    </row>
    <row r="29" spans="3:17" ht="41.25" customHeight="1" x14ac:dyDescent="0.25">
      <c r="C29" s="29" t="s">
        <v>43</v>
      </c>
      <c r="D29" s="27" t="s">
        <v>44</v>
      </c>
      <c r="E29" s="32" t="s">
        <v>20</v>
      </c>
      <c r="F29" s="32" t="s">
        <v>21</v>
      </c>
      <c r="G29" s="33">
        <f t="shared" ref="G29" si="7">I30+J30+K30+L30</f>
        <v>12</v>
      </c>
      <c r="H29" s="35" t="s">
        <v>22</v>
      </c>
      <c r="I29" s="13">
        <v>3</v>
      </c>
      <c r="J29" s="13">
        <v>3</v>
      </c>
      <c r="K29" s="13"/>
      <c r="L29" s="13"/>
      <c r="M29" s="25">
        <f>IFERROR(J29/J30,"ND")</f>
        <v>1</v>
      </c>
      <c r="N29" s="26">
        <f>IFERROR(((I29+J29+K29+L29)/G29),"ND")</f>
        <v>0.5</v>
      </c>
      <c r="O29" s="27" t="s">
        <v>54</v>
      </c>
      <c r="P29" s="27"/>
      <c r="Q29" s="28"/>
    </row>
    <row r="30" spans="3:17" ht="52.5" customHeight="1" x14ac:dyDescent="0.25">
      <c r="C30" s="30"/>
      <c r="D30" s="31"/>
      <c r="E30" s="32"/>
      <c r="F30" s="32"/>
      <c r="G30" s="34"/>
      <c r="H30" s="36"/>
      <c r="I30" s="13">
        <v>3</v>
      </c>
      <c r="J30" s="13">
        <v>3</v>
      </c>
      <c r="K30" s="13">
        <v>3</v>
      </c>
      <c r="L30" s="13">
        <v>3</v>
      </c>
      <c r="M30" s="25"/>
      <c r="N30" s="26"/>
      <c r="O30" s="27"/>
      <c r="P30" s="27"/>
      <c r="Q30" s="28"/>
    </row>
    <row r="31" spans="3:17" ht="58.9" customHeight="1" x14ac:dyDescent="0.25">
      <c r="C31" s="39" t="s">
        <v>45</v>
      </c>
      <c r="D31" s="37" t="s">
        <v>46</v>
      </c>
      <c r="E31" s="19" t="s">
        <v>20</v>
      </c>
      <c r="F31" s="19" t="s">
        <v>21</v>
      </c>
      <c r="G31" s="20">
        <f t="shared" ref="G31" si="8">I32+J32+K32+L32</f>
        <v>410</v>
      </c>
      <c r="H31" s="22" t="s">
        <v>22</v>
      </c>
      <c r="I31" s="14">
        <v>75</v>
      </c>
      <c r="J31" s="14">
        <v>81</v>
      </c>
      <c r="K31" s="14"/>
      <c r="L31" s="14"/>
      <c r="M31" s="24">
        <f>IFERROR(J31/J32,"ND")</f>
        <v>0.81</v>
      </c>
      <c r="N31" s="16">
        <f>IFERROR(((I31+J31+K31+L31)/G31),"ND")</f>
        <v>0.38048780487804879</v>
      </c>
      <c r="O31" s="17" t="s">
        <v>55</v>
      </c>
      <c r="P31" s="17"/>
      <c r="Q31" s="18"/>
    </row>
    <row r="32" spans="3:17" ht="88.5" customHeight="1" x14ac:dyDescent="0.25">
      <c r="C32" s="39"/>
      <c r="D32" s="38"/>
      <c r="E32" s="19"/>
      <c r="F32" s="19"/>
      <c r="G32" s="21"/>
      <c r="H32" s="23"/>
      <c r="I32" s="14">
        <v>90</v>
      </c>
      <c r="J32" s="14">
        <v>100</v>
      </c>
      <c r="K32" s="14">
        <v>110</v>
      </c>
      <c r="L32" s="14">
        <v>110</v>
      </c>
      <c r="M32" s="24"/>
      <c r="N32" s="16"/>
      <c r="O32" s="17"/>
      <c r="P32" s="17"/>
      <c r="Q32" s="18"/>
    </row>
    <row r="33" spans="3:17" ht="46.5" customHeight="1" x14ac:dyDescent="0.25">
      <c r="C33" s="39" t="s">
        <v>47</v>
      </c>
      <c r="D33" s="37" t="s">
        <v>48</v>
      </c>
      <c r="E33" s="19" t="s">
        <v>20</v>
      </c>
      <c r="F33" s="19" t="s">
        <v>21</v>
      </c>
      <c r="G33" s="20">
        <f t="shared" ref="G33" si="9">I34+J34+K34+L34</f>
        <v>1900</v>
      </c>
      <c r="H33" s="22" t="s">
        <v>22</v>
      </c>
      <c r="I33" s="14">
        <v>376</v>
      </c>
      <c r="J33" s="14">
        <v>387</v>
      </c>
      <c r="K33" s="14"/>
      <c r="L33" s="14"/>
      <c r="M33" s="24">
        <f>IFERROR(J33/J34,"ND")</f>
        <v>0.86</v>
      </c>
      <c r="N33" s="16">
        <f>IFERROR(((I33+J33+K33+L33)/G33),"ND")</f>
        <v>0.40157894736842104</v>
      </c>
      <c r="O33" s="17" t="s">
        <v>56</v>
      </c>
      <c r="P33" s="17"/>
      <c r="Q33" s="18"/>
    </row>
    <row r="34" spans="3:17" ht="54" customHeight="1" thickBot="1" x14ac:dyDescent="0.3">
      <c r="C34" s="76"/>
      <c r="D34" s="77"/>
      <c r="E34" s="78"/>
      <c r="F34" s="78"/>
      <c r="G34" s="79"/>
      <c r="H34" s="74"/>
      <c r="I34" s="15">
        <v>350</v>
      </c>
      <c r="J34" s="15">
        <v>450</v>
      </c>
      <c r="K34" s="15">
        <v>550</v>
      </c>
      <c r="L34" s="15">
        <v>550</v>
      </c>
      <c r="M34" s="75"/>
      <c r="N34" s="71"/>
      <c r="O34" s="72"/>
      <c r="P34" s="72"/>
      <c r="Q34" s="73"/>
    </row>
    <row r="35" spans="3:17" x14ac:dyDescent="0.25">
      <c r="I35" s="7"/>
    </row>
    <row r="36" spans="3:17" x14ac:dyDescent="0.25">
      <c r="I36" s="7"/>
    </row>
    <row r="37" spans="3:17" x14ac:dyDescent="0.25">
      <c r="I37" s="7"/>
    </row>
    <row r="38" spans="3:17" x14ac:dyDescent="0.25">
      <c r="I38" s="7"/>
    </row>
    <row r="39" spans="3:17" x14ac:dyDescent="0.25">
      <c r="I39" s="7"/>
    </row>
    <row r="40" spans="3:17" x14ac:dyDescent="0.25">
      <c r="I40" s="7"/>
    </row>
    <row r="41" spans="3:17" x14ac:dyDescent="0.25">
      <c r="I41" s="7"/>
    </row>
    <row r="42" spans="3:17" x14ac:dyDescent="0.25">
      <c r="I42" s="7"/>
    </row>
    <row r="43" spans="3:17" x14ac:dyDescent="0.25">
      <c r="I43" s="7"/>
    </row>
  </sheetData>
  <mergeCells count="114">
    <mergeCell ref="D13:D14"/>
    <mergeCell ref="E13:E14"/>
    <mergeCell ref="F13:F14"/>
    <mergeCell ref="G13:G14"/>
    <mergeCell ref="H13:H14"/>
    <mergeCell ref="M13:M14"/>
    <mergeCell ref="N13:N14"/>
    <mergeCell ref="C13:C14"/>
    <mergeCell ref="O13:Q14"/>
    <mergeCell ref="G29:G30"/>
    <mergeCell ref="H29:H30"/>
    <mergeCell ref="N33:N34"/>
    <mergeCell ref="H31:H32"/>
    <mergeCell ref="M31:M32"/>
    <mergeCell ref="O33:Q34"/>
    <mergeCell ref="H33:H34"/>
    <mergeCell ref="M33:M34"/>
    <mergeCell ref="C33:C34"/>
    <mergeCell ref="D33:D34"/>
    <mergeCell ref="E33:E34"/>
    <mergeCell ref="F33:F34"/>
    <mergeCell ref="G33:G34"/>
    <mergeCell ref="C15:C16"/>
    <mergeCell ref="N31:N32"/>
    <mergeCell ref="O31:Q32"/>
    <mergeCell ref="N29:N30"/>
    <mergeCell ref="M15:M16"/>
    <mergeCell ref="N15:N16"/>
    <mergeCell ref="O15:Q16"/>
    <mergeCell ref="D15:D16"/>
    <mergeCell ref="E15:E16"/>
    <mergeCell ref="F15:F16"/>
    <mergeCell ref="G15:G16"/>
    <mergeCell ref="H15:H16"/>
    <mergeCell ref="C29:C30"/>
    <mergeCell ref="C31:C32"/>
    <mergeCell ref="M29:M30"/>
    <mergeCell ref="O29:Q30"/>
    <mergeCell ref="D31:D32"/>
    <mergeCell ref="E31:E32"/>
    <mergeCell ref="F31:F32"/>
    <mergeCell ref="G31:G32"/>
    <mergeCell ref="D29:D30"/>
    <mergeCell ref="E29:E30"/>
    <mergeCell ref="F29:F30"/>
    <mergeCell ref="C19:C20"/>
    <mergeCell ref="C10:C12"/>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D19:D20"/>
    <mergeCell ref="E19:E20"/>
    <mergeCell ref="C27:C28"/>
    <mergeCell ref="D27:D28"/>
    <mergeCell ref="E27:E28"/>
    <mergeCell ref="F27:F28"/>
    <mergeCell ref="G27:G28"/>
    <mergeCell ref="H23:H24"/>
    <mergeCell ref="C25:C26"/>
    <mergeCell ref="D25:D26"/>
    <mergeCell ref="E25:E26"/>
    <mergeCell ref="F25:F26"/>
    <mergeCell ref="G25:G26"/>
    <mergeCell ref="H25:H26"/>
    <mergeCell ref="C23:C24"/>
    <mergeCell ref="D23:D24"/>
    <mergeCell ref="E23:E24"/>
    <mergeCell ref="F23:F24"/>
    <mergeCell ref="G23:G24"/>
    <mergeCell ref="C21:C22"/>
    <mergeCell ref="D21:D22"/>
    <mergeCell ref="E21:E22"/>
    <mergeCell ref="F21:F22"/>
    <mergeCell ref="C17:C18"/>
    <mergeCell ref="D17:D18"/>
    <mergeCell ref="E17:E18"/>
    <mergeCell ref="F17:F18"/>
    <mergeCell ref="G17:G18"/>
    <mergeCell ref="H17:H18"/>
    <mergeCell ref="M17:M18"/>
    <mergeCell ref="N17:N18"/>
    <mergeCell ref="O17:Q18"/>
    <mergeCell ref="N21:N22"/>
    <mergeCell ref="O21:Q22"/>
    <mergeCell ref="F19:F20"/>
    <mergeCell ref="G19:G20"/>
    <mergeCell ref="H19:H20"/>
    <mergeCell ref="M19:M20"/>
    <mergeCell ref="N19:N20"/>
    <mergeCell ref="H27:H28"/>
    <mergeCell ref="M27:M28"/>
    <mergeCell ref="N27:N28"/>
    <mergeCell ref="O27:Q28"/>
    <mergeCell ref="M23:M24"/>
    <mergeCell ref="N23:N24"/>
    <mergeCell ref="O23:Q24"/>
    <mergeCell ref="M25:M26"/>
    <mergeCell ref="N25:N26"/>
    <mergeCell ref="O25:Q26"/>
    <mergeCell ref="O19:Q20"/>
    <mergeCell ref="G21:G22"/>
    <mergeCell ref="H21:H22"/>
    <mergeCell ref="M21:M22"/>
  </mergeCells>
  <pageMargins left="0.25" right="0.25" top="0.75" bottom="0.75" header="0.3" footer="0.3"/>
  <pageSetup paperSize="5" scale="50" fitToHeight="0" orientation="landscape" r:id="rId1"/>
  <rowBreaks count="1" manualBreakCount="1">
    <brk id="24"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1Tr24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2024-07-08T18:18:43Z</cp:lastPrinted>
  <dcterms:created xsi:type="dcterms:W3CDTF">2020-03-29T23:09:10Z</dcterms:created>
  <dcterms:modified xsi:type="dcterms:W3CDTF">2024-07-09T19:47:24Z</dcterms:modified>
  <cp:category/>
  <cp:contentStatus/>
</cp:coreProperties>
</file>