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primer entrega 2024 - copia\1.12 SIRESOL\Cedula de Avance\"/>
    </mc:Choice>
  </mc:AlternateContent>
  <xr:revisionPtr revIDLastSave="0" documentId="13_ncr:1_{81846B57-7B94-4334-8A7A-617A1DC023F5}" xr6:coauthVersionLast="47" xr6:coauthVersionMax="47" xr10:uidLastSave="{00000000-0000-0000-0000-000000000000}"/>
  <bookViews>
    <workbookView xWindow="-120" yWindow="-120" windowWidth="29040" windowHeight="16440" xr2:uid="{00000000-000D-0000-FFFF-FFFF00000000}"/>
  </bookViews>
  <sheets>
    <sheet name="CEDULA 1trim 24" sheetId="6" r:id="rId1"/>
  </sheets>
  <definedNames>
    <definedName name="_xlnm.Print_Area" localSheetId="0">'CEDULA 1trim 24'!$D$3:$R$64</definedName>
    <definedName name="_xlnm.Print_Titles" localSheetId="0">'CEDULA 1trim 24'!$3:$12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O21" i="6" l="1"/>
  <c r="O23" i="6"/>
  <c r="O25" i="6"/>
  <c r="O27" i="6"/>
  <c r="O29" i="6"/>
  <c r="O31" i="6"/>
  <c r="O33" i="6"/>
  <c r="O35" i="6"/>
  <c r="O37" i="6"/>
  <c r="O39" i="6"/>
  <c r="O41" i="6"/>
  <c r="O43" i="6"/>
  <c r="O45" i="6"/>
  <c r="O47" i="6"/>
  <c r="O49" i="6"/>
  <c r="O51" i="6"/>
  <c r="O53" i="6"/>
  <c r="O55" i="6"/>
  <c r="O15" i="6"/>
  <c r="O13" i="6"/>
  <c r="N13" i="6"/>
  <c r="N25" i="6"/>
  <c r="N33" i="6"/>
  <c r="N35" i="6"/>
  <c r="O19" i="6"/>
  <c r="N51" i="6" l="1"/>
  <c r="N49" i="6"/>
  <c r="N47" i="6"/>
  <c r="N45" i="6"/>
  <c r="N43" i="6"/>
  <c r="N41" i="6"/>
  <c r="N39" i="6"/>
  <c r="N37" i="6"/>
  <c r="N31" i="6"/>
  <c r="N29" i="6"/>
  <c r="N23" i="6"/>
  <c r="J28" i="6"/>
  <c r="N27" i="6" s="1"/>
  <c r="N53" i="6" l="1"/>
  <c r="N21" i="6"/>
  <c r="N55" i="6"/>
  <c r="O17" i="6"/>
  <c r="N19" i="6"/>
  <c r="N17" i="6"/>
  <c r="N15" i="6"/>
</calcChain>
</file>

<file path=xl/sharedStrings.xml><?xml version="1.0" encoding="utf-8"?>
<sst xmlns="http://schemas.openxmlformats.org/spreadsheetml/2006/main" count="222" uniqueCount="98">
  <si>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</si>
  <si>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</si>
  <si>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</si>
  <si>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</si>
  <si>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</si>
  <si>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</si>
  <si>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</si>
  <si>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</si>
  <si>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</si>
  <si>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</si>
  <si>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</si>
  <si>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</si>
  <si>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</si>
  <si>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</si>
  <si>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</si>
  <si>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</si>
  <si>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</si>
  <si>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</si>
  <si>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</si>
  <si>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t>
  </si>
  <si>
    <t xml:space="preserve">PROGRAMA PRESUPUESTARIO ANUAL: </t>
  </si>
  <si>
    <t>SENTIDO DEL INDICADOR 
( ascendente, descendente, regular o nominal)</t>
  </si>
  <si>
    <t>REVISÓ
Mtro. Enrique E. Encalada Sánchez
Dirección de Planeación de la DGPM</t>
  </si>
  <si>
    <t>RSUG (t,t-1) = Tasa de variación de los Residuos Sólidos Urbanos que se generan mensualmente e ingresan al relleno sanitario, parcela 196</t>
  </si>
  <si>
    <t xml:space="preserve">Ascendente </t>
  </si>
  <si>
    <t>Trimestral</t>
  </si>
  <si>
    <t>SI</t>
  </si>
  <si>
    <t>Ascendente</t>
  </si>
  <si>
    <t>PRSU: Porcentaje de verificaciones de la recolección de RSU realizadas.</t>
  </si>
  <si>
    <r>
      <rPr>
        <b/>
        <sz val="11"/>
        <color theme="1"/>
        <rFont val="Calibri"/>
        <family val="2"/>
        <scheme val="minor"/>
      </rPr>
      <t xml:space="preserve">PRS: </t>
    </r>
    <r>
      <rPr>
        <sz val="11"/>
        <color theme="1"/>
        <rFont val="Calibri"/>
        <family val="2"/>
        <scheme val="minor"/>
      </rPr>
      <t xml:space="preserve">Porcentaje de rutas de recolección de RSU supervisadas </t>
    </r>
  </si>
  <si>
    <r>
      <rPr>
        <b/>
        <sz val="11"/>
        <color theme="1"/>
        <rFont val="Calibri"/>
        <family val="2"/>
        <scheme val="minor"/>
      </rPr>
      <t xml:space="preserve">PQCA: </t>
    </r>
    <r>
      <rPr>
        <sz val="11"/>
        <color theme="1"/>
        <rFont val="Calibri"/>
        <family val="2"/>
        <scheme val="minor"/>
      </rPr>
      <t>Porcentaje de quejas ciudadanas atendidas.</t>
    </r>
  </si>
  <si>
    <t>Descendente</t>
  </si>
  <si>
    <r>
      <rPr>
        <b/>
        <sz val="11"/>
        <color theme="1"/>
        <rFont val="Calibri"/>
        <family val="2"/>
        <scheme val="minor"/>
      </rPr>
      <t xml:space="preserve">PBCC: </t>
    </r>
    <r>
      <rPr>
        <sz val="11"/>
        <color theme="1"/>
        <rFont val="Calibri"/>
        <family val="2"/>
        <scheme val="minor"/>
      </rPr>
      <t>Porcentaje de basureros clandestinos clausurados.</t>
    </r>
  </si>
  <si>
    <r>
      <rPr>
        <b/>
        <sz val="11"/>
        <color theme="1"/>
        <rFont val="Calibri"/>
        <family val="2"/>
        <scheme val="minor"/>
      </rPr>
      <t>PROR:</t>
    </r>
    <r>
      <rPr>
        <sz val="11"/>
        <color theme="1"/>
        <rFont val="Calibri"/>
        <family val="2"/>
        <scheme val="minor"/>
      </rPr>
      <t xml:space="preserve"> Porcentaje de reportes de Operación realizados. </t>
    </r>
  </si>
  <si>
    <t>A.3.15.1.1.2.1 Supervisar y realizar mantenimiento y saneamiento del sitio clausurado de la parcela 1113.</t>
  </si>
  <si>
    <t xml:space="preserve">PRPA1: Porcentaje de Reportes de la Parcela 1113 atendidos         </t>
  </si>
  <si>
    <t>A3.15.1.1.2.2 Supervisar y realizar mantenimiento, equipamiento, saneamiento y estudios ambientales del sitio de disposición final en la parcela 196.</t>
  </si>
  <si>
    <t>PRPA2: Porcentaje de Reportes de la Parcela 196 atendidos</t>
  </si>
  <si>
    <t xml:space="preserve"> PCR: Porcentaje de contribuyentes registrados.</t>
  </si>
  <si>
    <t xml:space="preserve">PCA: Porcentaje de  contribuyentes registrados </t>
  </si>
  <si>
    <t>PPV: Porcentaje de aplicación de Planes de Manejo verificados</t>
  </si>
  <si>
    <t>PVEC:   Porcentaje de visitas empresas contribuyentes realizadas</t>
  </si>
  <si>
    <t>PPR: Porcentaje de participantes registrados</t>
  </si>
  <si>
    <t>PIEC: Porcentaje de empresas e instituciones educativas capacitadas</t>
  </si>
  <si>
    <t>PIPRR: Porcentaje de instalación del programa Recapacicla realizados</t>
  </si>
  <si>
    <r>
      <rPr>
        <b/>
        <sz val="11"/>
        <color theme="1"/>
        <rFont val="Calibri"/>
        <family val="2"/>
        <scheme val="minor"/>
      </rPr>
      <t xml:space="preserve">PSB: </t>
    </r>
    <r>
      <rPr>
        <sz val="11"/>
        <color theme="1"/>
        <rFont val="Calibri"/>
        <family val="2"/>
        <scheme val="minor"/>
      </rPr>
      <t>Porcentaje de botes de basura instalados</t>
    </r>
  </si>
  <si>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</si>
  <si>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PRCP: Porcentaje de reportes del presupuesto aprobado.</t>
  </si>
  <si>
    <t>PRC: Porcentaje de Rendición  de cuenta.</t>
  </si>
  <si>
    <t xml:space="preserve">                      </t>
  </si>
  <si>
    <t xml:space="preserve">ELABORO
L.F.C.P. Gerardo Arroyo Quezada 
Director Administrativo SIRESOL  Cancún         </t>
  </si>
  <si>
    <t>AUTORIZÓ
Lic. Franntz Johann Ancira Martínez
Director General
Solución Integral de Residuos Sólidos</t>
  </si>
  <si>
    <r>
      <rPr>
        <b/>
        <sz val="11"/>
        <rFont val="Calibri"/>
        <family val="2"/>
        <scheme val="minor"/>
      </rPr>
      <t>Meta Trimestral</t>
    </r>
    <r>
      <rPr>
        <sz val="11"/>
        <rFont val="Calibri"/>
        <family val="2"/>
        <scheme val="minor"/>
      </rPr>
      <t xml:space="preserve">: Se realizaron 0 Verificación de las autodeterminaciones de los residuos sólidos urbanos a las empresas contribuyentes,  de las 10 que estaban programadas en el Municipio de Benito Juárez, teniendo un avance del 0%, en el  Primer Trimestre 2023.                                                                                                                                                                                       </t>
    </r>
    <r>
      <rPr>
        <b/>
        <sz val="11"/>
        <rFont val="Calibri"/>
        <family val="2"/>
        <scheme val="minor"/>
      </rPr>
      <t>Meta Anual:</t>
    </r>
    <r>
      <rPr>
        <sz val="11"/>
        <rFont val="Calibri"/>
        <family val="2"/>
        <scheme val="minor"/>
      </rPr>
      <t xml:space="preserve"> Se atendieron a  0 Verificación de las autodeterminaciones de los residuos sólidos urbanos a las empresas, de las 300 que estaban programadas durante todo el 2023, con un avance anual acumulad de 0%.                                                                                                </t>
    </r>
    <r>
      <rPr>
        <b/>
        <sz val="11"/>
        <rFont val="Calibri"/>
        <family val="2"/>
        <scheme val="minor"/>
      </rPr>
      <t>Las metas no fueron alcanzadas devido que las  verificaciones   se empesaron a realizar en el 2T 2023.</t>
    </r>
    <r>
      <rPr>
        <sz val="11"/>
        <rFont val="Calibri"/>
        <family val="2"/>
        <scheme val="minor"/>
      </rPr>
      <t xml:space="preserve">      </t>
    </r>
  </si>
  <si>
    <t>PERÍODO QUE SE INFORMA: DEL 1 DE ENERO AL 31 DE MARZO 2024</t>
  </si>
  <si>
    <t>E-PPA:3.4. PROGRAMA DE RECOLECCIÓN, TRASLADO Y DISPOSICIÓN FINAL DE RESIDUOS SÓLIDOS URBANOS</t>
  </si>
  <si>
    <t>3.4  Contribuir a garantizar la preservación de la riqueza natural única que tiene nuestro municipio mediante un crecimiento ordenado, sostenible y con responsabilidad compartida mediante servicio de recolección y disposición final de los Residuos Sólidos Urbanos en el Municipio de Benito Juárez, fomentando la responsabilidad social, para la protección del medio ambiente.</t>
  </si>
  <si>
    <t>3.4.1  Mejorar la calidad del servicio de recolección y Disposición Final de los residuos sólidos urbanos para la protección del medio ambiente</t>
  </si>
  <si>
    <t>3.4.1.1 Verificación de la recolección de Residuos Sólidos Urbanos en el municipio de Benito Juárez realizada</t>
  </si>
  <si>
    <t>3.4.1.1.1 Supervisar rutas de recolección de los Residuos Sólidos Urbanos.</t>
  </si>
  <si>
    <t>3.4.1.1.2. Atender quejas ciudadanas respecto a la recolección de RSU con el propósito de mejorar el servicio.</t>
  </si>
  <si>
    <t>3.4.1.1.4 Supervisarel el servicio de barrido mecánico y manual de calles y avenidas realizadas.</t>
  </si>
  <si>
    <t xml:space="preserve">3.4.1.1.3.  Identificación y limpieza  de tiraderos clandestinos </t>
  </si>
  <si>
    <r>
      <rPr>
        <b/>
        <sz val="11"/>
        <color indexed="8"/>
        <rFont val="Arial"/>
        <family val="2"/>
      </rPr>
      <t>PSBMM:</t>
    </r>
    <r>
      <rPr>
        <sz val="11"/>
        <color indexed="8"/>
        <rFont val="Arial"/>
        <family val="2"/>
      </rPr>
      <t xml:space="preserve"> </t>
    </r>
    <r>
      <rPr>
        <sz val="11"/>
        <color rgb="FF000000"/>
        <rFont val="Arial"/>
        <family val="2"/>
      </rPr>
      <t xml:space="preserve">Porcentaje de supervision deL de barrido   mecanico y manuales </t>
    </r>
  </si>
  <si>
    <t>3.4.2. Reportes de la operación de los sitios de la disposición final realizados.</t>
  </si>
  <si>
    <t>PRPA3: Porcentaje de Reportes de la Parcela 175 atendidos</t>
  </si>
  <si>
    <t xml:space="preserve">C.3.4.3. Atenciones a contribuyentes en temas de  recolección de residuos sólidos  registradas.                      </t>
  </si>
  <si>
    <t>3.4.3.1. Emisión de pases de caja al contribuyente para el pago de los derechos de la recolección de residuos.</t>
  </si>
  <si>
    <t>3.4.3.2. Elaborar Planes de manejo de residuos sólidos a grandes Generadores.</t>
  </si>
  <si>
    <t>3.4.3.3. Supervisar los pesajes de residuos declarados por los contribuyentes.</t>
  </si>
  <si>
    <t xml:space="preserve"> 3.4.4. Actividades de concientización sobre el manejo de residuos sólidos urbanos con la participación ciudadana registradas.</t>
  </si>
  <si>
    <t xml:space="preserve"> 3.4.4.1.  Impartir pláticas de capacitación y concientización enfocadas en la separación, clasificación y buen manejo de los RSU en los sectores empresarial y educativo</t>
  </si>
  <si>
    <t>3.4.4.2 Implementar el programa Ciudadano Recapacicla en el Municipio de Benito Juárez.</t>
  </si>
  <si>
    <t>3.4.4.3.  Colocar botes en préstamo y/o donación para la clasificación y separación de los residuos sólidos en beneficio de la ciudadanía.</t>
  </si>
  <si>
    <t>3.4.4.4. Colocar contenedores de separación de residuos valorizables (PET 1y2 y lata de aluminio) en los puntos de mayor afluencia del Municipio de Benito Juárez.</t>
  </si>
  <si>
    <t>C.3.4.5. Verificación de una cuenta pública optimizada</t>
  </si>
  <si>
    <t>3.4.5.1. Elaboración de la información  administrativa para la rendición de cuentas del organismo.</t>
  </si>
  <si>
    <t>Meta trimestral: Se ingresaron 104113 toneladas de residuos  sólidos urbanos ingresados  en  la parcela 175 de las 104163 toneladas proyectadas, teniendo un 99.99%  de avance en el Primer Trimestre 2024.
Meta Anual: Se ingresaron 104113 toneladas de residuos sólidos urbanos en la parcela 175, de las 449,832 toneladas programadas en todo al año 2024, teniendo un avance anual  de 23.14%.</t>
  </si>
  <si>
    <r>
      <rPr>
        <b/>
        <sz val="11"/>
        <rFont val="Calibri"/>
        <family val="2"/>
        <scheme val="minor"/>
      </rPr>
      <t>Meta Trimestral:</t>
    </r>
    <r>
      <rPr>
        <sz val="11"/>
        <rFont val="Calibri"/>
        <family val="2"/>
        <scheme val="minor"/>
      </rPr>
      <t xml:space="preserve"> Se realizaron 550 verificaciones de la recolección de residuos sólidos en el Municipio de Benito Juárez, de las 550 que estaban programadas, teniendo el 100% de avance en el Primer Trimestre 2024.                                                                                                                                                         </t>
    </r>
    <r>
      <rPr>
        <b/>
        <sz val="11"/>
        <rFont val="Calibri"/>
        <family val="2"/>
        <scheme val="minor"/>
      </rPr>
      <t>Meta Anual:</t>
    </r>
    <r>
      <rPr>
        <sz val="11"/>
        <rFont val="Calibri"/>
        <family val="2"/>
        <scheme val="minor"/>
      </rPr>
      <t xml:space="preserve"> Se realizaron 550 verificaciones de la recolección de residuos sólidos en el Municipio de Benito Juárez, de las programadas de las 2,200 que estaban programadas durante todo el 2024 .con un avanca anual acumulado del 25%.</t>
    </r>
  </si>
  <si>
    <r>
      <t xml:space="preserve">Meta Trimestral: </t>
    </r>
    <r>
      <rPr>
        <sz val="11"/>
        <rFont val="Calibri"/>
        <family val="2"/>
        <scheme val="minor"/>
      </rPr>
      <t xml:space="preserve">Se realizaron 10170 supervisiones de rutas de recolección de los residuos sólidos urbanos, de las 10170 que estaban programadas, con un avance de  el 100%  en el  Primer Trimestre 2024.             </t>
    </r>
    <r>
      <rPr>
        <b/>
        <sz val="11"/>
        <rFont val="Calibri"/>
        <family val="2"/>
        <scheme val="minor"/>
      </rPr>
      <t xml:space="preserve">                                                                                                                                                               Meta Anual:</t>
    </r>
    <r>
      <rPr>
        <sz val="11"/>
        <rFont val="Calibri"/>
        <family val="2"/>
        <scheme val="minor"/>
      </rPr>
      <t xml:space="preserve"> Se realizaron 10170 supervisiones de rutas de recolección de los residuos sólidos , de las 41245 programadas en todo el 2024, con un avanca anual acumulado del 25%.</t>
    </r>
  </si>
  <si>
    <r>
      <rPr>
        <b/>
        <sz val="11"/>
        <rFont val="Calibri"/>
        <family val="2"/>
        <scheme val="minor"/>
      </rPr>
      <t xml:space="preserve">Meta Trimestral: </t>
    </r>
    <r>
      <rPr>
        <sz val="11"/>
        <rFont val="Calibri"/>
        <family val="2"/>
        <scheme val="minor"/>
      </rPr>
      <t xml:space="preserve">Se recibieron 282 quejas  ciudadanas, de las 287 que estaban programadas con un avance 98.26% en el  Primer Trimestre 2024.                                                                                                                          </t>
    </r>
    <r>
      <rPr>
        <b/>
        <sz val="11"/>
        <rFont val="Calibri"/>
        <family val="2"/>
        <scheme val="minor"/>
      </rPr>
      <t>Meta Anual:</t>
    </r>
    <r>
      <rPr>
        <sz val="11"/>
        <rFont val="Calibri"/>
        <family val="2"/>
        <scheme val="minor"/>
      </rPr>
      <t xml:space="preserve"> Se registraron 282 quejas ciudadanas, de las 770 estimadas en todo el 2024 con un avanca anual acumulado del 36.62%.  </t>
    </r>
  </si>
  <si>
    <r>
      <rPr>
        <b/>
        <sz val="11"/>
        <rFont val="Calibri"/>
        <family val="2"/>
        <scheme val="minor"/>
      </rPr>
      <t>Meta Trimestral:</t>
    </r>
    <r>
      <rPr>
        <sz val="11"/>
        <rFont val="Calibri"/>
        <family val="2"/>
        <scheme val="minor"/>
      </rPr>
      <t xml:space="preserve"> Se limpiaron 1275  supervisión de Barridos mecánico y manual de calles  de las 1275 que estaban programadas, teniendo el 100% de avance en el Primer Trimestre 2024.                                                                                                                                                                             </t>
    </r>
    <r>
      <rPr>
        <b/>
        <sz val="11"/>
        <rFont val="Calibri"/>
        <family val="2"/>
        <scheme val="minor"/>
      </rPr>
      <t xml:space="preserve">Meta Anual: </t>
    </r>
    <r>
      <rPr>
        <sz val="11"/>
        <rFont val="Calibri"/>
        <family val="2"/>
        <scheme val="minor"/>
      </rPr>
      <t xml:space="preserve">Se limpiaron 1275 supervisión de Barridos mecánico y manual de calles de las 7175 programadas en todo el 2024, con un avanca anual acumulado del 17.77%.         </t>
    </r>
    <r>
      <rPr>
        <sz val="11"/>
        <color rgb="FFFF0000"/>
        <rFont val="Arial"/>
        <family val="2"/>
      </rPr>
      <t xml:space="preserve">          </t>
    </r>
  </si>
  <si>
    <r>
      <rPr>
        <b/>
        <sz val="11"/>
        <rFont val="Calibri"/>
        <family val="2"/>
        <scheme val="minor"/>
      </rPr>
      <t xml:space="preserve">Meta Trimestral: </t>
    </r>
    <r>
      <rPr>
        <sz val="11"/>
        <rFont val="Calibri"/>
        <family val="2"/>
        <scheme val="minor"/>
      </rPr>
      <t xml:space="preserve">Se realizaron 0 informe semestral de la operación de los sitios de la disposición final  de los residuos sólidos urbanos logrando, de las 0 que estaban programadas logrando el 100% de avance en el Primer Trimestre 2024.                                                                                                                                              </t>
    </r>
    <r>
      <rPr>
        <b/>
        <sz val="11"/>
        <rFont val="Calibri"/>
        <family val="2"/>
        <scheme val="minor"/>
      </rPr>
      <t>Meta Anual</t>
    </r>
    <r>
      <rPr>
        <sz val="11"/>
        <rFont val="Calibri"/>
        <family val="2"/>
        <scheme val="minor"/>
      </rPr>
      <t>: se realizaron 0 reportes de la operación de los sitios de la disposición final  de los residuos sólidos urbanos de las 4 programadas en todo el 2024, logrando el 25% de avance anual acumulada.                                                                                                             Esto es debido a que los reportes son semestrales a SEMA y PPA del Gobierno del Estado</t>
    </r>
  </si>
  <si>
    <r>
      <rPr>
        <b/>
        <sz val="11"/>
        <rFont val="Calibri"/>
        <family val="2"/>
        <scheme val="minor"/>
      </rPr>
      <t>Meta Trimestral</t>
    </r>
    <r>
      <rPr>
        <sz val="11"/>
        <rFont val="Calibri"/>
        <family val="2"/>
        <scheme val="minor"/>
      </rPr>
      <t xml:space="preserve">: Se realizaron 3 Supervisiones de mantenimiento y saneamiento del sitio clausurado de la Parcela 1113, de los 3 que estaban programadas teniendo el 100% de avance en el  Primer Trimestre 2024.                                                                                                                                                        </t>
    </r>
    <r>
      <rPr>
        <b/>
        <sz val="11"/>
        <rFont val="Calibri"/>
        <family val="2"/>
        <scheme val="minor"/>
      </rPr>
      <t>Meta Anual:</t>
    </r>
    <r>
      <rPr>
        <sz val="11"/>
        <rFont val="Calibri"/>
        <family val="2"/>
        <scheme val="minor"/>
      </rPr>
      <t xml:space="preserve"> Se realizaron 3 reportes de la operación de los sitios de la disposición final  de los residuos sólidos urbanos, de los 12 informes programados en todo el 2024, con un avanca anual acumulado del 25%.</t>
    </r>
  </si>
  <si>
    <r>
      <rPr>
        <b/>
        <sz val="11"/>
        <rFont val="Calibri"/>
        <family val="2"/>
        <scheme val="minor"/>
      </rPr>
      <t>Meta Trimestral:</t>
    </r>
    <r>
      <rPr>
        <sz val="11"/>
        <rFont val="Calibri"/>
        <family val="2"/>
        <scheme val="minor"/>
      </rPr>
      <t xml:space="preserve"> Se realizaron 3  informes ambientales del sitio de disposición final en la parcela 196, de las 3 que estaban programadas teniendo el 100% de avance en el  Primer Trimestre 2024.                                                                                                                                                    </t>
    </r>
    <r>
      <rPr>
        <b/>
        <sz val="11"/>
        <rFont val="Calibri"/>
        <family val="2"/>
        <scheme val="minor"/>
      </rPr>
      <t>Meta Anual:</t>
    </r>
    <r>
      <rPr>
        <sz val="11"/>
        <rFont val="Calibri"/>
        <family val="2"/>
        <scheme val="minor"/>
      </rPr>
      <t xml:space="preserve"> se realizaron 3 estudios ambientales del sitio de disposición final en la parcela 196. de las 12 informes programadas en todo el 2024, con un avance anual acumuladteniendo del 25% </t>
    </r>
  </si>
  <si>
    <r>
      <rPr>
        <b/>
        <sz val="11"/>
        <rFont val="Calibri"/>
        <family val="2"/>
        <scheme val="minor"/>
      </rPr>
      <t>Meta Trimestral:</t>
    </r>
    <r>
      <rPr>
        <sz val="11"/>
        <rFont val="Calibri"/>
        <family val="2"/>
        <scheme val="minor"/>
      </rPr>
      <t xml:space="preserve"> Se atendieron a 1190 contribuyentes rezagados por el pago de la recolección de residuos sólidos, de las 9950 que estaban programadas en el municipio de Benito Juárez teniendo un avance del 129.60% en el Primer Trimestre 2024.                                                                                                                                              </t>
    </r>
    <r>
      <rPr>
        <b/>
        <sz val="11"/>
        <rFont val="Calibri"/>
        <family val="2"/>
        <scheme val="minor"/>
      </rPr>
      <t>Meta Anual</t>
    </r>
    <r>
      <rPr>
        <sz val="11"/>
        <rFont val="Calibri"/>
        <family val="2"/>
        <scheme val="minor"/>
      </rPr>
      <t xml:space="preserve">: Se atendieron a1190 contribuyentes rezagados por el pago de la recolección de residuos sólidos de la recolección de residuos sólidos  de las 1184 que estaban programadas durante todo el 2024 con un avanca anual acumulado del  100.52%.                                              </t>
    </r>
    <r>
      <rPr>
        <b/>
        <sz val="11"/>
        <rFont val="Calibri"/>
        <family val="2"/>
        <scheme val="minor"/>
      </rPr>
      <t>Es  importante mencionar  que durante el primer trimestre se lleva a cabo la recaudación por el servicio de Recoleción y traslado de los Residuos.</t>
    </r>
  </si>
  <si>
    <r>
      <rPr>
        <b/>
        <sz val="11"/>
        <rFont val="Calibri"/>
        <family val="2"/>
        <scheme val="minor"/>
      </rPr>
      <t>Meta Trimestral:</t>
    </r>
    <r>
      <rPr>
        <sz val="11"/>
        <rFont val="Calibri"/>
        <family val="2"/>
        <scheme val="minor"/>
      </rPr>
      <t xml:space="preserve"> Se realizaron 2  informes ambientales del sitio de disposición final en la parcela 175, de las 2 que estaban programadas teniendo el 100% de avance en el  Primer Trimestre 2024.                                                                                                                                                    </t>
    </r>
    <r>
      <rPr>
        <b/>
        <sz val="11"/>
        <rFont val="Calibri"/>
        <family val="2"/>
        <scheme val="minor"/>
      </rPr>
      <t>Meta Anual:</t>
    </r>
    <r>
      <rPr>
        <sz val="11"/>
        <rFont val="Calibri"/>
        <family val="2"/>
        <scheme val="minor"/>
      </rPr>
      <t xml:space="preserve"> se realizaron 2 estudios ambientales del sitio de disposición final en la parcela 175  de las 11 informes programadas en todo el 2024, con un avance anual acumuladteniendo del 15.38% </t>
    </r>
  </si>
  <si>
    <r>
      <rPr>
        <b/>
        <sz val="11"/>
        <rFont val="Calibri"/>
        <family val="2"/>
        <scheme val="minor"/>
      </rPr>
      <t>Meta Trimestral:</t>
    </r>
    <r>
      <rPr>
        <sz val="11"/>
        <rFont val="Calibri"/>
        <family val="2"/>
        <scheme val="minor"/>
      </rPr>
      <t xml:space="preserve"> Se atendieron a 33137  contribuyentes que se les entrego su pase de caja para realizar el pago por la recolección del residuos, de las 30000  que estaban programadas en el municipio de Benito Juárez logrando el 110.46% de avance en el  Primer Trimestre 2024.                                                                                                                                                       </t>
    </r>
    <r>
      <rPr>
        <b/>
        <sz val="11"/>
        <rFont val="Calibri"/>
        <family val="2"/>
        <scheme val="minor"/>
      </rPr>
      <t>Meta Anual:</t>
    </r>
    <r>
      <rPr>
        <sz val="11"/>
        <rFont val="Calibri"/>
        <family val="2"/>
        <scheme val="minor"/>
      </rPr>
      <t xml:space="preserve"> Se entregaron a 33137 pases de Caja para realizar el pago por la recolección del residuo, de las 45000 que estaban programadas durante todo el 2024, con un avance anual acumulada de 73.64%.                                                                                                                  </t>
    </r>
    <r>
      <rPr>
        <b/>
        <sz val="11"/>
        <rFont val="Calibri"/>
        <family val="2"/>
        <scheme val="minor"/>
      </rPr>
      <t>Debido  al que pase de caja tiene vencimiento el contribuyente gestiona de 2 a 3  pases hasta que realiza el pago,  por lo que se refleja un incremento en número registrado en el sistema  del OperGOB Municipal .</t>
    </r>
  </si>
  <si>
    <r>
      <rPr>
        <b/>
        <sz val="11"/>
        <rFont val="Calibri"/>
        <family val="2"/>
        <scheme val="minor"/>
      </rPr>
      <t>Meta Trimestral</t>
    </r>
    <r>
      <rPr>
        <sz val="11"/>
        <rFont val="Calibri"/>
        <family val="2"/>
        <scheme val="minor"/>
      </rPr>
      <t xml:space="preserve">: Se realizaron  1190  Planes de Manejo de grandes generadores de residuos de las 995  que estaban programadas en el municipio de Benito Juárez logrando el 119.60% de avance en el  Primer Trimestre 2024.                                                                                                                                                       </t>
    </r>
    <r>
      <rPr>
        <b/>
        <sz val="11"/>
        <rFont val="Calibri"/>
        <family val="2"/>
        <scheme val="minor"/>
      </rPr>
      <t>Meta Anual:</t>
    </r>
    <r>
      <rPr>
        <sz val="11"/>
        <rFont val="Calibri"/>
        <family val="2"/>
        <scheme val="minor"/>
      </rPr>
      <t xml:space="preserve"> Se atendieron a1190 contribuyentes que cuentan y operan sus Planes de Manejo de grandes generadores de residuos, de las 1184 que estaban programadas durante todo el 2024 con un avance anual acumulada de 100.51%                                                                                                                                       </t>
    </r>
    <r>
      <rPr>
        <b/>
        <sz val="11"/>
        <rFont val="Calibri"/>
        <family val="2"/>
        <scheme val="minor"/>
      </rPr>
      <t>En el primer trimestre se lleva acabo la recaudación, por tal motivo, se tienen mayor cantidad de registros de planes de manejo, en los meses posteriores solo se regularizan las empresas resagadas o nuevas aperturas.</t>
    </r>
  </si>
  <si>
    <r>
      <rPr>
        <b/>
        <sz val="11"/>
        <rFont val="Calibri"/>
        <family val="2"/>
        <scheme val="minor"/>
      </rPr>
      <t>Meta Trimestral:</t>
    </r>
    <r>
      <rPr>
        <sz val="11"/>
        <rFont val="Calibri"/>
        <family val="2"/>
        <scheme val="minor"/>
      </rPr>
      <t xml:space="preserve"> Se cuenta con 97,452 ciudadanos registrados enfocados en las buenas prácticas sobre el manejo de residuos sólidos urbanos  de las 100000 que estaban programadas en el municipio de Benito Juárez. con un 97.45% de avance en el  Primer Trimestre 2024.                                                                                                                               </t>
    </r>
    <r>
      <rPr>
        <b/>
        <sz val="11"/>
        <rFont val="Calibri"/>
        <family val="2"/>
        <scheme val="minor"/>
      </rPr>
      <t>Meta Anual:</t>
    </r>
    <r>
      <rPr>
        <sz val="11"/>
        <rFont val="Calibri"/>
        <family val="2"/>
        <scheme val="minor"/>
      </rPr>
      <t xml:space="preserve"> Se registraron 97,452 ciudadanos enfocados en  buenas prácticas sobre el manejo de residuos sólidos urbanos, de las 615,000 que estaban programadas durante todo el 2024,  teniendo un 15.85% de avance anual acumulada.          </t>
    </r>
  </si>
  <si>
    <r>
      <t xml:space="preserve">Meta Trimestral: </t>
    </r>
    <r>
      <rPr>
        <sz val="11"/>
        <rFont val="Calibri"/>
        <family val="2"/>
        <scheme val="minor"/>
      </rPr>
      <t xml:space="preserve">Se realizaron 149 pláticas de capacitación y concientización enfocadas en la separación, clasificación y buen manejo de los RSU en los sectores empresarial y educativo de las 150  que estaban programadas en el municipio de Benito Juárez logrando el 99.33% de avance en el Primero Trimestre 2024.               </t>
    </r>
    <r>
      <rPr>
        <b/>
        <sz val="11"/>
        <rFont val="Calibri"/>
        <family val="2"/>
        <scheme val="minor"/>
      </rPr>
      <t xml:space="preserve">                                                                                                                                         Meta Anual: </t>
    </r>
    <r>
      <rPr>
        <sz val="11"/>
        <rFont val="Calibri"/>
        <family val="2"/>
        <scheme val="minor"/>
      </rPr>
      <t>Se realizaron 149 pláticas de capacitación y concientización enfocadas en la separación, clasificación y buen manejo de los RSU en los sectores empresarial y educativo de las  500 que estaban programadas durante todo el 2024, con un avance anual acumulada de 29.80%.</t>
    </r>
  </si>
  <si>
    <r>
      <rPr>
        <b/>
        <sz val="11"/>
        <rFont val="Calibri"/>
        <family val="2"/>
        <scheme val="minor"/>
      </rPr>
      <t>Meta Trimestral:</t>
    </r>
    <r>
      <rPr>
        <sz val="11"/>
        <rFont val="Calibri"/>
        <family val="2"/>
        <scheme val="minor"/>
      </rPr>
      <t xml:space="preserve"> Se registraron 21 grupos de trabajo del Programa Ciudadano Recapacicla para fomentar el buen manejo de los residuos sólidos, de las 22 que estaban programadas, logrando el 95.45% de avance en el Primer Trimestre 2024.     </t>
    </r>
    <r>
      <rPr>
        <sz val="11"/>
        <color rgb="FFFF0000"/>
        <rFont val="Calibri"/>
        <family val="2"/>
        <scheme val="minor"/>
      </rPr>
      <t xml:space="preserve">                                                                                                                                        </t>
    </r>
    <r>
      <rPr>
        <b/>
        <sz val="11"/>
        <rFont val="Calibri"/>
        <family val="2"/>
        <scheme val="minor"/>
      </rPr>
      <t>Meta Anual</t>
    </r>
    <r>
      <rPr>
        <sz val="11"/>
        <rFont val="Calibri"/>
        <family val="2"/>
        <scheme val="minor"/>
      </rPr>
      <t xml:space="preserve">: Se registraron 21 grupos de trabajo del Programa Ciudadano Recapacicla para fomentar el buen manejo de los residuos dirigida a la población municipal, de las 45 que estaban programadas durante todo el 2024, teniendo un avance anual acumulad  de 46.67%.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</si>
  <si>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colocaron 1822  botes que se instalaron y/o prestaron  para el deposito de residuos sólidos,  de las 1830  que estaban programadas en el Municipio de Benito Juárez logrando el 99.56% de avance en el  PrimerTrimestre 2024.                                                                                                                        </t>
    </r>
    <r>
      <rPr>
        <b/>
        <sz val="11"/>
        <rFont val="Calibri"/>
        <family val="2"/>
        <scheme val="minor"/>
      </rPr>
      <t>Meta Anual:</t>
    </r>
    <r>
      <rPr>
        <sz val="11"/>
        <rFont val="Calibri"/>
        <family val="2"/>
        <scheme val="minor"/>
      </rPr>
      <t xml:space="preserve"> Se  instalaron y/o prestaron 1822 botes  para el deposito de residuos sólidos, de las 3060 que estaban programadas durante todo el 2024, teniendo el 59.54% de avance anual acumulada.  </t>
    </r>
  </si>
  <si>
    <r>
      <rPr>
        <b/>
        <sz val="11"/>
        <rFont val="Calibri"/>
        <family val="2"/>
        <scheme val="minor"/>
      </rPr>
      <t>Meta Trimestral:</t>
    </r>
    <r>
      <rPr>
        <sz val="11"/>
        <rFont val="Calibri"/>
        <family val="2"/>
        <scheme val="minor"/>
      </rPr>
      <t xml:space="preserve"> Se instalaron 5 contenedores. logrando un 100% de las 5  que estaban programadas  en el Primer Trimestre 2024.                                                                                                                                                         </t>
    </r>
    <r>
      <rPr>
        <b/>
        <sz val="11"/>
        <rFont val="Calibri"/>
        <family val="2"/>
        <scheme val="minor"/>
      </rPr>
      <t xml:space="preserve">Meta Anual: </t>
    </r>
    <r>
      <rPr>
        <sz val="11"/>
        <rFont val="Calibri"/>
        <family val="2"/>
        <scheme val="minor"/>
      </rPr>
      <t xml:space="preserve">se instalaron 5 contenedores de los 15 que estaban programadas durante todo el 2024, logrando  el 33.33% d e avance anual acumulada.     </t>
    </r>
    <r>
      <rPr>
        <sz val="11"/>
        <color rgb="FFFF0000"/>
        <rFont val="Calibri"/>
        <family val="2"/>
        <scheme val="minor"/>
      </rPr>
      <t xml:space="preserve">                                                                                                                                                                             </t>
    </r>
  </si>
  <si>
    <r>
      <rPr>
        <b/>
        <sz val="11"/>
        <rFont val="Calibri"/>
        <family val="2"/>
        <scheme val="minor"/>
      </rPr>
      <t xml:space="preserve">Meta Trimestral: </t>
    </r>
    <r>
      <rPr>
        <sz val="11"/>
        <rFont val="Calibri"/>
        <family val="2"/>
        <scheme val="minor"/>
      </rPr>
      <t xml:space="preserve">Se realizaron 3 reportes  del presupuesto aprobado, logrando 3 reportes que estaban programadas logrando el 100% de avance del Primer Trimestre 2024.                                                                                                                         </t>
    </r>
    <r>
      <rPr>
        <b/>
        <sz val="11"/>
        <rFont val="Calibri"/>
        <family val="2"/>
        <scheme val="minor"/>
      </rPr>
      <t xml:space="preserve">Meta Anual: </t>
    </r>
    <r>
      <rPr>
        <sz val="11"/>
        <rFont val="Calibri"/>
        <family val="2"/>
        <scheme val="minor"/>
      </rPr>
      <t>se realizaron  3 reportes del presupuesto aprobado, de las 12 programadas en todo el 2024 logrando el 100% de avance anual acumulada.</t>
    </r>
  </si>
  <si>
    <r>
      <rPr>
        <b/>
        <sz val="11"/>
        <rFont val="Calibri"/>
        <family val="2"/>
        <scheme val="minor"/>
      </rPr>
      <t>Meta Trimestral:</t>
    </r>
    <r>
      <rPr>
        <sz val="11"/>
        <rFont val="Calibri"/>
        <family val="2"/>
        <scheme val="minor"/>
      </rPr>
      <t xml:space="preserve"> Se realizo 1 reporte para la rendición de cuentas del organismo, de  1 que estaban programado, logrando el 100% de avance en el  Primer Trimestre 2024.                                                                                                          </t>
    </r>
    <r>
      <rPr>
        <b/>
        <sz val="11"/>
        <rFont val="Calibri"/>
        <family val="2"/>
        <scheme val="minor"/>
      </rPr>
      <t>Meta Anual:</t>
    </r>
    <r>
      <rPr>
        <sz val="11"/>
        <rFont val="Calibri"/>
        <family val="2"/>
        <scheme val="minor"/>
      </rPr>
      <t xml:space="preserve"> se realizaron 1 reportes  del presupuesto aprobado, de los 4 programadas en todo el 2024 logrando el 25% de avance anual acumulada.</t>
    </r>
  </si>
  <si>
    <r>
      <rPr>
        <b/>
        <sz val="11"/>
        <color theme="1"/>
        <rFont val="Calibri"/>
        <family val="2"/>
        <scheme val="minor"/>
      </rPr>
      <t>Meta Trimestral:</t>
    </r>
    <r>
      <rPr>
        <sz val="11"/>
        <color theme="1"/>
        <rFont val="Calibri"/>
        <family val="2"/>
        <scheme val="minor"/>
      </rPr>
      <t xml:space="preserve"> Se limpiaron 160  basureros clandestinos, de las 162 que estaban programadas, teniendo el 98.77% de avance en el Primer Trimestre 2024.     </t>
    </r>
    <r>
      <rPr>
        <sz val="11"/>
        <color rgb="FFFF0000"/>
        <rFont val="Calibri"/>
        <family val="2"/>
        <scheme val="minor"/>
      </rPr>
      <t xml:space="preserve">                                                                                                                                                                        </t>
    </r>
    <r>
      <rPr>
        <b/>
        <sz val="11"/>
        <color theme="1"/>
        <rFont val="Calibri"/>
        <family val="2"/>
        <scheme val="minor"/>
      </rPr>
      <t xml:space="preserve">Meta Anual: </t>
    </r>
    <r>
      <rPr>
        <sz val="11"/>
        <color theme="1"/>
        <rFont val="Calibri"/>
        <family val="2"/>
        <scheme val="minor"/>
      </rPr>
      <t>Se limpiaron 160 basureros clandestinos de las</t>
    </r>
    <r>
      <rPr>
        <sz val="11"/>
        <color rgb="FFFF0000"/>
        <rFont val="Calibri"/>
        <family val="2"/>
        <scheme val="minor"/>
      </rPr>
      <t xml:space="preserve"> </t>
    </r>
    <r>
      <rPr>
        <sz val="11"/>
        <rFont val="Calibri"/>
        <family val="2"/>
        <scheme val="minor"/>
      </rPr>
      <t xml:space="preserve">645 programadas en todo el 2024, con un avanca anual acumulado del 24.81%.         </t>
    </r>
    <r>
      <rPr>
        <sz val="11"/>
        <rFont val="Arial"/>
        <family val="2"/>
      </rPr>
      <t xml:space="preserve">      </t>
    </r>
    <r>
      <rPr>
        <sz val="11"/>
        <color rgb="FFFF0000"/>
        <rFont val="Arial"/>
        <family val="2"/>
      </rPr>
      <t xml:space="preserve">    </t>
    </r>
  </si>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</sst>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2"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
      <sz val="11"/>
      <color rgb="FFFF0000"/>
      <name val="Calibri"/>
      <family val="2"/>
      <scheme val="minor"/>
    </font>
    <font>
      <sz val="11"/>
      <color rgb="FFFF0000"/>
      <name val="Arial"/>
      <family val="2"/>
    </font>
    <font>
      <b/>
      <sz val="11"/>
      <name val="Calibri"/>
      <family val="2"/>
      <scheme val="minor"/>
    </font>
    <font>
      <sz val="11"/>
      <name val="Calibri"/>
      <family val="2"/>
      <scheme val="minor"/>
    </font>
    <font>
      <sz val="11"/>
      <color indexed="8"/>
      <name val="Arial"/>
      <family val="2"/>
    </font>
    <font>
      <b/>
      <sz val="11"/>
      <color indexed="8"/>
      <name val="Arial"/>
      <family val="2"/>
    </font>
    <font>
      <sz val="11"/>
      <color rgb="FF000000"/>
      <name val="Arial"/>
      <family val="2"/>
    </font>
    <font>
      <sz val="9"/>
      <color theme="0"/>
      <name val="Calibri"/>
      <family val="2"/>
      <scheme val="minor"/>
    </font>
    <font>
      <sz val="11"/>
      <name val="Arial"/>
      <family val="2"/>
    </font>
  </fonts>
  <fills count="2">
    <fill>
      <patternFill patternType="none"/>
    </fill>
    <fill>
      <patternFill patternType="gray125"/>
    </fill>
  </fills>
  <borders count="73">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bottom style="medium">
        <color indexed="64"/>
      </bottom>
      <diagonal/>
    </border>
    <border>
      <left style="dotted">
        <color indexed="64"/>
      </left>
      <right style="dotted">
        <color indexed="64"/>
      </right>
      <top/>
      <bottom/>
      <diagonal/>
    </border>
    <border>
      <left/>
      <right style="medium">
        <color indexed="64"/>
      </right>
      <top/>
      <bottom/>
      <diagonal/>
    </border>
    <border>
      <left style="dotted">
        <color indexed="64"/>
      </left>
      <right style="dotted">
        <color indexed="64"/>
      </right>
      <top style="dashed">
        <color theme="1"/>
      </top>
      <bottom/>
      <diagonal/>
    </border>
    <border>
      <left style="dotted">
        <color indexed="64"/>
      </left>
      <right style="dotted">
        <color indexed="64"/>
      </right>
      <top/>
      <bottom style="dashed">
        <color theme="1"/>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style="dotted">
        <color indexed="64"/>
      </top>
      <bottom/>
      <diagonal/>
    </border>
    <border>
      <left style="dotted">
        <color indexed="64"/>
      </left>
      <right/>
      <top/>
      <bottom/>
      <diagonal/>
    </border>
    <border>
      <left style="thin">
        <color indexed="64"/>
      </left>
      <right style="dotted">
        <color indexed="64"/>
      </right>
      <top/>
      <bottom/>
      <diagonal/>
    </border>
    <border>
      <left style="medium">
        <color indexed="64"/>
      </left>
      <right style="dotted">
        <color indexed="64"/>
      </right>
      <top style="dashed">
        <color indexed="64"/>
      </top>
      <bottom/>
      <diagonal/>
    </border>
    <border>
      <left style="medium">
        <color indexed="64"/>
      </left>
      <right style="dashed">
        <color indexed="64"/>
      </right>
      <top style="dashed">
        <color indexed="64"/>
      </top>
      <bottom/>
      <diagonal/>
    </border>
    <border>
      <left style="medium">
        <color indexed="64"/>
      </left>
      <right/>
      <top/>
      <bottom/>
      <diagonal/>
    </border>
    <border>
      <left style="thin">
        <color indexed="64"/>
      </left>
      <right/>
      <top style="dotted">
        <color indexed="64"/>
      </top>
      <bottom/>
      <diagonal/>
    </border>
    <border>
      <left style="thin">
        <color indexed="64"/>
      </left>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bottom style="thin">
        <color indexed="64"/>
      </bottom>
      <diagonal/>
    </border>
    <border>
      <left style="thin">
        <color indexed="64"/>
      </left>
      <right style="dotted">
        <color indexed="64"/>
      </right>
      <top/>
      <bottom style="thin">
        <color indexed="64"/>
      </bottom>
      <diagonal/>
    </border>
  </borders>
  <cellStyleXfs count="3">
    <xf numFmtId="0" fontId="0" fillId="0" borderId="0"/>
    <xf numFmtId="43" fontId="8" fillId="0" borderId="0" applyFont="0" applyFill="0" applyBorder="0" applyAlignment="0" applyProtection="0"/>
    <xf numFmtId="9" fontId="8" fillId="0" borderId="0" applyFont="0" applyFill="0" applyBorder="0" applyAlignment="0" applyProtection="0"/>
  </cellStyleXfs>
  <cellXfs count="173">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0" fontId="7" fillId="0" borderId="15" xfId="0" applyFont="1" applyBorder="1" applyAlignment="1">
      <alignment horizontal="center" vertical="center" wrapText="1"/>
    </xf>
    <xf numFmtId="9" fontId="5" fillId="0" borderId="51" xfId="2" applyFont="1" applyFill="1" applyBorder="1" applyAlignment="1">
      <alignment horizontal="center" vertical="center" wrapText="1"/>
    </xf>
    <xf numFmtId="0" fontId="5" fillId="0" borderId="21" xfId="0" applyFont="1" applyBorder="1" applyAlignment="1">
      <alignment horizontal="center" vertical="center" wrapText="1"/>
    </xf>
    <xf numFmtId="10" fontId="0" fillId="0" borderId="0" xfId="0" applyNumberFormat="1"/>
    <xf numFmtId="1" fontId="5" fillId="0" borderId="16" xfId="2" applyNumberFormat="1" applyFont="1" applyFill="1" applyBorder="1" applyAlignment="1">
      <alignment horizontal="center" vertical="center"/>
    </xf>
    <xf numFmtId="0" fontId="5" fillId="0" borderId="16" xfId="2" applyNumberFormat="1" applyFont="1" applyFill="1" applyBorder="1" applyAlignment="1">
      <alignment horizontal="center" vertical="center"/>
    </xf>
    <xf numFmtId="0" fontId="5" fillId="0" borderId="51" xfId="2" applyNumberFormat="1" applyFont="1" applyFill="1" applyBorder="1" applyAlignment="1">
      <alignment horizontal="center" vertical="center"/>
    </xf>
    <xf numFmtId="0" fontId="4" fillId="0" borderId="16" xfId="2" applyNumberFormat="1" applyFont="1" applyFill="1" applyBorder="1" applyAlignment="1">
      <alignment horizontal="center" vertical="center"/>
    </xf>
    <xf numFmtId="0" fontId="9" fillId="0" borderId="46" xfId="0" applyFont="1" applyBorder="1" applyAlignment="1">
      <alignment horizontal="center" vertical="center" wrapText="1"/>
    </xf>
    <xf numFmtId="0" fontId="9" fillId="0" borderId="52" xfId="0" applyFont="1" applyBorder="1" applyAlignment="1">
      <alignment horizontal="center" vertical="center" wrapText="1"/>
    </xf>
    <xf numFmtId="0" fontId="4" fillId="0" borderId="21" xfId="0" applyFont="1" applyBorder="1" applyAlignment="1">
      <alignment horizontal="center" vertical="center" wrapText="1"/>
    </xf>
    <xf numFmtId="0" fontId="5" fillId="0" borderId="16" xfId="1" applyNumberFormat="1" applyFont="1" applyFill="1" applyBorder="1" applyAlignment="1">
      <alignment horizontal="center" vertical="center" wrapText="1"/>
    </xf>
    <xf numFmtId="0" fontId="5" fillId="0" borderId="29" xfId="0" applyFont="1" applyBorder="1" applyAlignment="1">
      <alignment horizontal="center" vertical="center" wrapText="1"/>
    </xf>
    <xf numFmtId="0" fontId="5" fillId="0" borderId="56" xfId="0" applyFont="1" applyBorder="1" applyAlignment="1">
      <alignment horizontal="center" vertical="center" wrapText="1"/>
    </xf>
    <xf numFmtId="0" fontId="7" fillId="0" borderId="67" xfId="0" applyFont="1" applyBorder="1" applyAlignment="1">
      <alignment horizontal="left" vertical="center" wrapText="1"/>
    </xf>
    <xf numFmtId="0" fontId="5" fillId="0" borderId="16" xfId="0" applyFont="1" applyBorder="1" applyAlignment="1">
      <alignment horizontal="center" vertical="center" wrapText="1"/>
    </xf>
    <xf numFmtId="0" fontId="3" fillId="0" borderId="21" xfId="1" applyNumberFormat="1" applyFont="1" applyFill="1" applyBorder="1" applyAlignment="1">
      <alignment horizontal="center" vertical="center" wrapText="1"/>
    </xf>
    <xf numFmtId="0" fontId="5" fillId="0" borderId="21" xfId="1" applyNumberFormat="1" applyFont="1" applyFill="1" applyBorder="1" applyAlignment="1">
      <alignment horizontal="center" vertical="center" wrapText="1"/>
    </xf>
    <xf numFmtId="9" fontId="5" fillId="0" borderId="29" xfId="2" applyFont="1" applyFill="1" applyBorder="1" applyAlignment="1">
      <alignment horizontal="center" vertical="center" wrapText="1"/>
    </xf>
    <xf numFmtId="0" fontId="5" fillId="0" borderId="0" xfId="0" applyFont="1" applyAlignment="1">
      <alignment horizontal="center" vertical="center" wrapText="1"/>
    </xf>
    <xf numFmtId="0" fontId="5" fillId="0" borderId="63" xfId="0" applyFont="1" applyBorder="1" applyAlignment="1">
      <alignment horizontal="center" vertical="center" wrapText="1"/>
    </xf>
    <xf numFmtId="0" fontId="9" fillId="0" borderId="0" xfId="0" applyFont="1" applyAlignment="1">
      <alignment horizontal="center" vertical="center" wrapText="1"/>
    </xf>
    <xf numFmtId="0" fontId="5" fillId="0" borderId="42" xfId="0" applyFont="1" applyBorder="1" applyAlignment="1">
      <alignment horizontal="center" vertical="center" wrapText="1"/>
    </xf>
    <xf numFmtId="0" fontId="5" fillId="0" borderId="43" xfId="0" applyFont="1" applyBorder="1" applyAlignment="1">
      <alignment horizontal="center" vertical="center" wrapText="1"/>
    </xf>
    <xf numFmtId="0" fontId="11" fillId="0" borderId="0" xfId="0" applyFont="1" applyAlignment="1">
      <alignment vertical="top"/>
    </xf>
    <xf numFmtId="0" fontId="0" fillId="0" borderId="0" xfId="0" applyAlignment="1">
      <alignment vertical="center"/>
    </xf>
    <xf numFmtId="1" fontId="2" fillId="0" borderId="21" xfId="2" applyNumberFormat="1" applyFont="1" applyFill="1" applyBorder="1" applyAlignment="1">
      <alignment horizontal="center" vertical="center" wrapText="1"/>
    </xf>
    <xf numFmtId="1" fontId="2" fillId="0" borderId="29" xfId="2" applyNumberFormat="1" applyFont="1" applyFill="1" applyBorder="1" applyAlignment="1">
      <alignment horizontal="center" vertical="center" wrapText="1"/>
    </xf>
    <xf numFmtId="0" fontId="16" fillId="0" borderId="62" xfId="0" applyFont="1" applyBorder="1" applyAlignment="1">
      <alignment horizontal="left" vertical="center" wrapText="1"/>
    </xf>
    <xf numFmtId="0" fontId="13" fillId="0" borderId="19" xfId="0" applyFont="1" applyBorder="1" applyAlignment="1">
      <alignment horizontal="left" vertical="center" wrapText="1"/>
    </xf>
    <xf numFmtId="0" fontId="13" fillId="0" borderId="28" xfId="0" applyFont="1" applyBorder="1" applyAlignment="1">
      <alignment horizontal="left" vertical="center" wrapText="1"/>
    </xf>
    <xf numFmtId="0" fontId="13" fillId="0" borderId="29" xfId="0" applyFont="1" applyBorder="1" applyAlignment="1">
      <alignment horizontal="left" vertical="center" wrapText="1"/>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3" fillId="0" borderId="20" xfId="0" applyFont="1" applyBorder="1" applyAlignment="1">
      <alignment horizontal="left" vertical="center" wrapText="1"/>
    </xf>
    <xf numFmtId="0" fontId="4" fillId="0" borderId="21" xfId="0" applyFont="1" applyBorder="1" applyAlignment="1">
      <alignment horizontal="left" vertical="center" wrapText="1"/>
    </xf>
    <xf numFmtId="0" fontId="4" fillId="0" borderId="20" xfId="0" applyFont="1" applyBorder="1" applyAlignment="1">
      <alignment horizontal="center" vertical="center" wrapText="1"/>
    </xf>
    <xf numFmtId="0" fontId="4" fillId="0" borderId="21" xfId="0" applyFont="1" applyBorder="1" applyAlignment="1">
      <alignment horizontal="center" vertical="center" wrapText="1"/>
    </xf>
    <xf numFmtId="0" fontId="5" fillId="0" borderId="56" xfId="0" applyFont="1" applyBorder="1" applyAlignment="1">
      <alignment horizontal="center" vertical="center" wrapText="1"/>
    </xf>
    <xf numFmtId="0" fontId="5" fillId="0" borderId="59" xfId="0" applyFont="1" applyBorder="1" applyAlignment="1">
      <alignment horizontal="center" vertical="center" wrapText="1"/>
    </xf>
    <xf numFmtId="0" fontId="13" fillId="0" borderId="63" xfId="0" applyFont="1" applyBorder="1" applyAlignment="1">
      <alignment horizontal="left" vertical="center" wrapText="1"/>
    </xf>
    <xf numFmtId="0" fontId="13" fillId="0" borderId="0" xfId="0" applyFont="1" applyAlignment="1">
      <alignment horizontal="left" vertical="center" wrapText="1"/>
    </xf>
    <xf numFmtId="0" fontId="13" fillId="0" borderId="57" xfId="0" applyFont="1" applyBorder="1" applyAlignment="1">
      <alignment horizontal="left" vertical="center" wrapText="1"/>
    </xf>
    <xf numFmtId="0" fontId="16" fillId="0" borderId="63" xfId="0" applyFont="1" applyBorder="1" applyAlignment="1">
      <alignment horizontal="left" vertical="center" wrapText="1"/>
    </xf>
    <xf numFmtId="10" fontId="12" fillId="0" borderId="53" xfId="0" applyNumberFormat="1" applyFont="1" applyBorder="1" applyAlignment="1">
      <alignment horizontal="center" vertical="center" wrapText="1"/>
    </xf>
    <xf numFmtId="10" fontId="12" fillId="0" borderId="54" xfId="0" applyNumberFormat="1" applyFont="1" applyBorder="1" applyAlignment="1">
      <alignment horizontal="center" vertical="center" wrapText="1"/>
    </xf>
    <xf numFmtId="10" fontId="12" fillId="0" borderId="49" xfId="0" applyNumberFormat="1" applyFont="1" applyBorder="1" applyAlignment="1">
      <alignment horizontal="center" vertical="center" wrapText="1"/>
    </xf>
    <xf numFmtId="10" fontId="12" fillId="0" borderId="50" xfId="0" applyNumberFormat="1" applyFont="1" applyBorder="1" applyAlignment="1">
      <alignment horizontal="center" vertical="center" wrapText="1"/>
    </xf>
    <xf numFmtId="0" fontId="5" fillId="0" borderId="58" xfId="0" applyFont="1" applyBorder="1" applyAlignment="1">
      <alignment horizontal="center" vertical="center" wrapText="1"/>
    </xf>
    <xf numFmtId="0" fontId="14" fillId="0" borderId="63" xfId="0" applyFont="1" applyBorder="1" applyAlignment="1">
      <alignment horizontal="left" vertical="center" wrapText="1"/>
    </xf>
    <xf numFmtId="0" fontId="14" fillId="0" borderId="0" xfId="0" applyFont="1" applyAlignment="1">
      <alignment horizontal="left" vertical="center" wrapText="1"/>
    </xf>
    <xf numFmtId="0" fontId="14" fillId="0" borderId="57" xfId="0" applyFont="1" applyBorder="1" applyAlignment="1">
      <alignment horizontal="left" vertical="center" wrapText="1"/>
    </xf>
    <xf numFmtId="0" fontId="14" fillId="0" borderId="29" xfId="0" applyFont="1" applyBorder="1" applyAlignment="1">
      <alignment horizontal="left" vertical="center" wrapText="1"/>
    </xf>
    <xf numFmtId="0" fontId="14" fillId="0" borderId="30" xfId="0" applyFont="1" applyBorder="1" applyAlignment="1">
      <alignment horizontal="left" vertical="center" wrapText="1"/>
    </xf>
    <xf numFmtId="0" fontId="14" fillId="0" borderId="31" xfId="0" applyFont="1" applyBorder="1" applyAlignment="1">
      <alignment horizontal="left" vertical="center" wrapText="1"/>
    </xf>
    <xf numFmtId="0" fontId="7" fillId="0" borderId="32" xfId="0" applyFont="1" applyBorder="1" applyAlignment="1">
      <alignment horizontal="left" vertical="center" wrapText="1"/>
    </xf>
    <xf numFmtId="0" fontId="7" fillId="0" borderId="34" xfId="0" applyFont="1" applyBorder="1" applyAlignment="1">
      <alignment horizontal="left" vertical="center" wrapText="1"/>
    </xf>
    <xf numFmtId="0" fontId="17" fillId="0" borderId="1" xfId="0" applyFont="1" applyBorder="1" applyAlignment="1">
      <alignment horizontal="center" vertical="center" wrapText="1"/>
    </xf>
    <xf numFmtId="0" fontId="17" fillId="0" borderId="30" xfId="0" applyFont="1" applyBorder="1" applyAlignment="1">
      <alignment horizontal="center" vertical="center" wrapText="1"/>
    </xf>
    <xf numFmtId="0" fontId="4" fillId="0" borderId="51" xfId="0" applyFont="1" applyBorder="1" applyAlignment="1">
      <alignment horizontal="center" vertical="center" wrapText="1"/>
    </xf>
    <xf numFmtId="10" fontId="12" fillId="0" borderId="0" xfId="0" applyNumberFormat="1" applyFont="1" applyAlignment="1">
      <alignment horizontal="center" vertical="center" wrapText="1"/>
    </xf>
    <xf numFmtId="0" fontId="16" fillId="0" borderId="35" xfId="0" applyFont="1" applyBorder="1" applyAlignment="1">
      <alignment horizontal="left" vertical="center" wrapText="1"/>
    </xf>
    <xf numFmtId="0" fontId="13" fillId="0" borderId="16" xfId="0" applyFont="1" applyBorder="1" applyAlignment="1">
      <alignment horizontal="left" vertical="center" wrapText="1"/>
    </xf>
    <xf numFmtId="0" fontId="13" fillId="0" borderId="18" xfId="0" applyFont="1" applyBorder="1" applyAlignment="1">
      <alignment horizontal="left" vertical="center" wrapText="1"/>
    </xf>
    <xf numFmtId="0" fontId="13" fillId="0" borderId="35" xfId="0" applyFont="1" applyBorder="1" applyAlignment="1">
      <alignment horizontal="left" vertical="center" wrapText="1"/>
    </xf>
    <xf numFmtId="10" fontId="12" fillId="0" borderId="64" xfId="0" applyNumberFormat="1" applyFont="1" applyBorder="1" applyAlignment="1">
      <alignment horizontal="center" vertical="center" wrapText="1"/>
    </xf>
    <xf numFmtId="0" fontId="7" fillId="0" borderId="36" xfId="0" applyFont="1" applyBorder="1" applyAlignment="1">
      <alignment horizontal="left" vertical="center" wrapText="1"/>
    </xf>
    <xf numFmtId="0" fontId="7" fillId="0" borderId="37" xfId="0" applyFont="1" applyBorder="1" applyAlignment="1">
      <alignment horizontal="left" vertical="center" wrapText="1"/>
    </xf>
    <xf numFmtId="0" fontId="4" fillId="0" borderId="60" xfId="0" applyFont="1" applyBorder="1" applyAlignment="1">
      <alignment horizontal="center" vertical="center" wrapText="1"/>
    </xf>
    <xf numFmtId="0" fontId="4" fillId="0" borderId="61" xfId="0" applyFont="1" applyBorder="1" applyAlignment="1">
      <alignment horizontal="center" vertical="center" wrapText="1"/>
    </xf>
    <xf numFmtId="0" fontId="4" fillId="0" borderId="16" xfId="0" applyFont="1" applyBorder="1" applyAlignment="1">
      <alignment horizontal="center" vertical="center" wrapText="1"/>
    </xf>
    <xf numFmtId="0" fontId="10" fillId="0" borderId="48" xfId="0" applyFont="1" applyBorder="1" applyAlignment="1">
      <alignment horizontal="center" vertical="center" wrapText="1"/>
    </xf>
    <xf numFmtId="0" fontId="10" fillId="0" borderId="47" xfId="0" applyFont="1" applyBorder="1" applyAlignment="1">
      <alignment horizontal="center" vertical="center" wrapText="1"/>
    </xf>
    <xf numFmtId="0" fontId="7" fillId="0" borderId="33" xfId="0" applyFont="1" applyBorder="1" applyAlignment="1">
      <alignment horizontal="left" vertical="center" wrapText="1"/>
    </xf>
    <xf numFmtId="0" fontId="4" fillId="0" borderId="20" xfId="0" applyFont="1" applyBorder="1" applyAlignment="1">
      <alignment horizontal="left" vertical="center" wrapText="1"/>
    </xf>
    <xf numFmtId="0" fontId="5" fillId="0" borderId="20" xfId="0" applyFont="1" applyBorder="1" applyAlignment="1">
      <alignment horizontal="center" vertical="center" wrapText="1"/>
    </xf>
    <xf numFmtId="0" fontId="4" fillId="0" borderId="62" xfId="0" applyFont="1" applyBorder="1" applyAlignment="1">
      <alignment horizontal="center" vertical="center" wrapText="1"/>
    </xf>
    <xf numFmtId="0" fontId="4" fillId="0" borderId="29" xfId="0" applyFont="1" applyBorder="1" applyAlignment="1">
      <alignment horizontal="center" vertical="center" wrapText="1"/>
    </xf>
    <xf numFmtId="0" fontId="16" fillId="0" borderId="0" xfId="0" applyFont="1" applyAlignment="1">
      <alignment horizontal="left" vertical="center" wrapText="1"/>
    </xf>
    <xf numFmtId="0" fontId="15" fillId="0" borderId="62" xfId="0" applyFont="1" applyBorder="1" applyAlignment="1">
      <alignment horizontal="left" vertical="center" wrapText="1"/>
    </xf>
    <xf numFmtId="10" fontId="20" fillId="0" borderId="53" xfId="0" applyNumberFormat="1" applyFont="1" applyBorder="1" applyAlignment="1">
      <alignment horizontal="center" vertical="center" wrapText="1"/>
    </xf>
    <xf numFmtId="10" fontId="20" fillId="0" borderId="64" xfId="0" applyNumberFormat="1" applyFont="1" applyBorder="1" applyAlignment="1">
      <alignment horizontal="center" vertical="center" wrapText="1"/>
    </xf>
    <xf numFmtId="10" fontId="20" fillId="0" borderId="0" xfId="0" applyNumberFormat="1" applyFont="1" applyAlignment="1">
      <alignment horizontal="center" vertical="center" wrapText="1"/>
    </xf>
    <xf numFmtId="0" fontId="16" fillId="0" borderId="16" xfId="0" applyFont="1" applyBorder="1" applyAlignment="1">
      <alignment horizontal="left" vertical="center" wrapText="1"/>
    </xf>
    <xf numFmtId="0" fontId="16" fillId="0" borderId="62" xfId="0" applyFont="1" applyBorder="1" applyAlignment="1">
      <alignment horizontal="left" vertical="top" wrapText="1"/>
    </xf>
    <xf numFmtId="0" fontId="16" fillId="0" borderId="19" xfId="0" applyFont="1" applyBorder="1" applyAlignment="1">
      <alignment horizontal="left" vertical="top" wrapText="1"/>
    </xf>
    <xf numFmtId="0" fontId="16" fillId="0" borderId="28" xfId="0" applyFont="1" applyBorder="1" applyAlignment="1">
      <alignment horizontal="left" vertical="top" wrapText="1"/>
    </xf>
    <xf numFmtId="0" fontId="16" fillId="0" borderId="63" xfId="0" applyFont="1" applyBorder="1" applyAlignment="1">
      <alignment horizontal="left" vertical="top" wrapText="1"/>
    </xf>
    <xf numFmtId="0" fontId="16" fillId="0" borderId="0" xfId="0" applyFont="1" applyAlignment="1">
      <alignment horizontal="left" vertical="top" wrapText="1"/>
    </xf>
    <xf numFmtId="0" fontId="16" fillId="0" borderId="57" xfId="0" applyFont="1" applyBorder="1" applyAlignment="1">
      <alignment horizontal="left" vertical="top" wrapText="1"/>
    </xf>
    <xf numFmtId="0" fontId="0" fillId="0" borderId="0" xfId="0" applyAlignment="1">
      <alignment horizontal="center" vertical="center" wrapText="1"/>
    </xf>
    <xf numFmtId="0" fontId="0" fillId="0" borderId="0" xfId="0" applyAlignment="1">
      <alignment horizontal="center" vertical="center"/>
    </xf>
    <xf numFmtId="0" fontId="11" fillId="0" borderId="1" xfId="0" applyFont="1" applyBorder="1" applyAlignment="1">
      <alignment horizontal="center" vertical="center" wrapText="1"/>
    </xf>
    <xf numFmtId="0" fontId="7" fillId="0" borderId="65" xfId="0" applyFont="1" applyBorder="1" applyAlignment="1">
      <alignment horizontal="left" vertical="center" wrapText="1"/>
    </xf>
    <xf numFmtId="0" fontId="11" fillId="0" borderId="1" xfId="0" applyFont="1" applyBorder="1" applyAlignment="1">
      <alignment horizontal="center" vertical="top" wrapText="1"/>
    </xf>
    <xf numFmtId="0" fontId="4" fillId="0" borderId="42" xfId="0" applyFont="1" applyBorder="1" applyAlignment="1">
      <alignment horizontal="center" vertical="center" wrapText="1"/>
    </xf>
    <xf numFmtId="10" fontId="12" fillId="0" borderId="55" xfId="0" applyNumberFormat="1" applyFont="1" applyBorder="1" applyAlignment="1">
      <alignment horizontal="center" vertical="center" wrapText="1"/>
    </xf>
    <xf numFmtId="0" fontId="13" fillId="0" borderId="43" xfId="0" applyFont="1" applyBorder="1" applyAlignment="1">
      <alignment horizontal="left" vertical="center" wrapText="1"/>
    </xf>
    <xf numFmtId="0" fontId="13" fillId="0" borderId="44" xfId="0" applyFont="1" applyBorder="1" applyAlignment="1">
      <alignment horizontal="left" vertical="center" wrapText="1"/>
    </xf>
    <xf numFmtId="0" fontId="13" fillId="0" borderId="45" xfId="0" applyFont="1" applyBorder="1" applyAlignment="1">
      <alignment horizontal="left" vertical="center" wrapText="1"/>
    </xf>
    <xf numFmtId="0" fontId="4" fillId="0" borderId="42" xfId="0" applyFont="1" applyBorder="1" applyAlignment="1">
      <alignment horizontal="left" vertical="center" wrapText="1"/>
    </xf>
    <xf numFmtId="0" fontId="11" fillId="0" borderId="1" xfId="0" applyFont="1" applyBorder="1" applyAlignment="1">
      <alignment horizontal="center" vertical="center"/>
    </xf>
    <xf numFmtId="0" fontId="7" fillId="0" borderId="41" xfId="0" applyFont="1" applyBorder="1" applyAlignment="1">
      <alignment horizontal="left" vertical="center" wrapText="1"/>
    </xf>
    <xf numFmtId="0" fontId="5" fillId="0" borderId="21" xfId="0" applyFont="1" applyBorder="1" applyAlignment="1">
      <alignment horizontal="center" vertical="center" wrapText="1"/>
    </xf>
    <xf numFmtId="0" fontId="4" fillId="0" borderId="35" xfId="0" applyFont="1" applyBorder="1" applyAlignment="1">
      <alignment horizontal="center" vertical="center" wrapText="1"/>
    </xf>
    <xf numFmtId="0" fontId="5" fillId="0" borderId="35" xfId="0" applyFont="1" applyBorder="1" applyAlignment="1">
      <alignment horizontal="center" vertical="center" wrapText="1"/>
    </xf>
    <xf numFmtId="0" fontId="4" fillId="0" borderId="20" xfId="0" applyFont="1" applyBorder="1" applyAlignment="1">
      <alignment horizontal="center" vertical="center"/>
    </xf>
    <xf numFmtId="0" fontId="5" fillId="0" borderId="21" xfId="0" applyFont="1" applyBorder="1" applyAlignment="1">
      <alignment horizontal="center" vertical="center"/>
    </xf>
    <xf numFmtId="0" fontId="4" fillId="0" borderId="16" xfId="0" applyFont="1" applyBorder="1" applyAlignment="1">
      <alignment horizontal="center" vertical="center"/>
    </xf>
    <xf numFmtId="0" fontId="5" fillId="0" borderId="16" xfId="0" applyFont="1" applyBorder="1" applyAlignment="1">
      <alignment horizontal="center" vertical="center"/>
    </xf>
    <xf numFmtId="1" fontId="5" fillId="0" borderId="20" xfId="0" applyNumberFormat="1" applyFont="1" applyBorder="1" applyAlignment="1">
      <alignment horizontal="center" vertical="center"/>
    </xf>
    <xf numFmtId="1" fontId="5" fillId="0" borderId="59" xfId="0" applyNumberFormat="1" applyFont="1" applyBorder="1" applyAlignment="1">
      <alignment horizontal="center" vertical="center"/>
    </xf>
    <xf numFmtId="0" fontId="7" fillId="0" borderId="66" xfId="0" applyFont="1" applyBorder="1" applyAlignment="1">
      <alignment horizontal="left" vertical="center" wrapText="1"/>
    </xf>
    <xf numFmtId="0" fontId="3" fillId="0" borderId="32" xfId="0" applyFont="1" applyBorder="1" applyAlignment="1">
      <alignment horizontal="justify" vertical="center" wrapText="1"/>
    </xf>
    <xf numFmtId="0" fontId="4" fillId="0" borderId="34" xfId="0" applyFont="1" applyBorder="1" applyAlignment="1">
      <alignment horizontal="justify" vertical="center" wrapText="1"/>
    </xf>
    <xf numFmtId="0" fontId="2" fillId="0" borderId="20" xfId="0" applyFont="1" applyBorder="1" applyAlignment="1">
      <alignment horizontal="center" vertical="center" wrapText="1"/>
    </xf>
    <xf numFmtId="0" fontId="2" fillId="0" borderId="21" xfId="0" applyFont="1" applyBorder="1" applyAlignment="1">
      <alignment horizontal="center" vertical="center" wrapText="1"/>
    </xf>
    <xf numFmtId="10" fontId="12" fillId="0" borderId="72" xfId="0" applyNumberFormat="1" applyFont="1" applyBorder="1" applyAlignment="1">
      <alignment horizontal="center" vertical="center" wrapText="1"/>
    </xf>
    <xf numFmtId="10" fontId="12" fillId="0" borderId="70" xfId="0" applyNumberFormat="1" applyFont="1" applyBorder="1" applyAlignment="1">
      <alignment horizontal="center" vertical="center" wrapText="1"/>
    </xf>
    <xf numFmtId="10" fontId="12" fillId="0" borderId="71" xfId="0" applyNumberFormat="1" applyFont="1" applyBorder="1" applyAlignment="1">
      <alignment horizontal="center" vertical="center" wrapText="1"/>
    </xf>
    <xf numFmtId="0" fontId="2" fillId="0" borderId="68" xfId="0" applyFont="1" applyBorder="1" applyAlignment="1">
      <alignment horizontal="justify" vertical="center" wrapText="1"/>
    </xf>
    <xf numFmtId="0" fontId="2" fillId="0" borderId="19" xfId="0" applyFont="1" applyBorder="1" applyAlignment="1">
      <alignment horizontal="justify" vertical="center" wrapText="1"/>
    </xf>
    <xf numFmtId="0" fontId="2" fillId="0" borderId="28" xfId="0" applyFont="1" applyBorder="1" applyAlignment="1">
      <alignment horizontal="justify" vertical="center" wrapText="1"/>
    </xf>
    <xf numFmtId="0" fontId="2" fillId="0" borderId="69" xfId="0" applyFont="1" applyBorder="1" applyAlignment="1">
      <alignment horizontal="justify" vertical="center" wrapText="1"/>
    </xf>
    <xf numFmtId="0" fontId="2" fillId="0" borderId="30" xfId="0" applyFont="1" applyBorder="1" applyAlignment="1">
      <alignment horizontal="justify" vertical="center" wrapText="1"/>
    </xf>
    <xf numFmtId="0" fontId="2" fillId="0" borderId="31" xfId="0" applyFont="1" applyBorder="1" applyAlignment="1">
      <alignment horizontal="justify" vertical="center" wrapText="1"/>
    </xf>
    <xf numFmtId="0" fontId="2" fillId="0" borderId="20" xfId="0" applyFont="1" applyBorder="1" applyAlignment="1">
      <alignment horizontal="justify" vertical="center" wrapText="1"/>
    </xf>
    <xf numFmtId="0" fontId="2" fillId="0" borderId="21" xfId="0" applyFont="1" applyBorder="1" applyAlignment="1">
      <alignment horizontal="justify" vertical="center" wrapText="1"/>
    </xf>
    <xf numFmtId="2" fontId="2" fillId="0" borderId="20" xfId="0" applyNumberFormat="1" applyFont="1" applyBorder="1" applyAlignment="1">
      <alignment horizontal="center" vertical="center" wrapText="1"/>
    </xf>
    <xf numFmtId="2" fontId="2" fillId="0" borderId="21" xfId="0" applyNumberFormat="1" applyFont="1" applyBorder="1" applyAlignment="1">
      <alignment horizontal="center" vertical="center" wrapText="1"/>
    </xf>
    <xf numFmtId="0" fontId="5" fillId="0" borderId="16" xfId="0" applyFont="1" applyBorder="1" applyAlignment="1">
      <alignment horizontal="left" vertical="center" wrapText="1"/>
    </xf>
    <xf numFmtId="0" fontId="5" fillId="0" borderId="18" xfId="0" applyFont="1" applyBorder="1" applyAlignment="1">
      <alignment horizontal="left" vertical="center" wrapText="1"/>
    </xf>
    <xf numFmtId="0" fontId="5" fillId="0" borderId="35" xfId="0" applyFont="1" applyBorder="1" applyAlignment="1">
      <alignment horizontal="left" vertical="center" wrapText="1"/>
    </xf>
    <xf numFmtId="0" fontId="15" fillId="0" borderId="19" xfId="0" applyFont="1" applyBorder="1" applyAlignment="1">
      <alignment horizontal="left" vertical="center" wrapText="1"/>
    </xf>
    <xf numFmtId="0" fontId="15" fillId="0" borderId="28" xfId="0" applyFont="1" applyBorder="1" applyAlignment="1">
      <alignment horizontal="left" vertical="center" wrapText="1"/>
    </xf>
    <xf numFmtId="0" fontId="15" fillId="0" borderId="29" xfId="0" applyFont="1" applyBorder="1" applyAlignment="1">
      <alignment horizontal="left" vertical="center" wrapText="1"/>
    </xf>
    <xf numFmtId="0" fontId="15" fillId="0" borderId="30" xfId="0" applyFont="1" applyBorder="1" applyAlignment="1">
      <alignment horizontal="left" vertical="center" wrapText="1"/>
    </xf>
    <xf numFmtId="0" fontId="15" fillId="0" borderId="31" xfId="0" applyFont="1" applyBorder="1" applyAlignment="1">
      <alignment horizontal="left" vertical="center" wrapText="1"/>
    </xf>
    <xf numFmtId="0" fontId="3" fillId="0" borderId="36" xfId="0" applyFont="1" applyBorder="1" applyAlignment="1">
      <alignment horizontal="left" vertical="center" wrapText="1"/>
    </xf>
    <xf numFmtId="0" fontId="4" fillId="0" borderId="37" xfId="0" applyFont="1" applyBorder="1" applyAlignment="1">
      <alignment horizontal="left" vertical="center" wrapText="1"/>
    </xf>
    <xf numFmtId="0" fontId="7" fillId="0" borderId="2" xfId="0" applyFont="1" applyBorder="1" applyAlignment="1">
      <alignment horizontal="center" vertical="center" wrapText="1"/>
    </xf>
    <xf numFmtId="0" fontId="7" fillId="0" borderId="15" xfId="0" applyFont="1" applyBorder="1" applyAlignment="1">
      <alignment horizontal="center" vertical="center" wrapText="1"/>
    </xf>
    <xf numFmtId="0" fontId="6" fillId="0" borderId="0" xfId="0" applyFont="1" applyAlignment="1">
      <alignment horizontal="center"/>
    </xf>
    <xf numFmtId="0" fontId="6" fillId="0" borderId="5" xfId="0" applyFont="1" applyBorder="1" applyAlignment="1">
      <alignment horizontal="center"/>
    </xf>
    <xf numFmtId="0" fontId="6" fillId="0" borderId="0" xfId="0" applyFont="1" applyAlignment="1">
      <alignment horizontal="center" vertical="center"/>
    </xf>
    <xf numFmtId="0" fontId="6" fillId="0" borderId="5" xfId="0" applyFont="1" applyBorder="1" applyAlignment="1">
      <alignment horizontal="center" vertical="center"/>
    </xf>
    <xf numFmtId="0" fontId="6" fillId="0" borderId="9" xfId="0" applyFont="1" applyBorder="1" applyAlignment="1">
      <alignment horizontal="left" vertical="center"/>
    </xf>
    <xf numFmtId="0" fontId="6" fillId="0" borderId="10" xfId="0" applyFont="1" applyBorder="1" applyAlignment="1">
      <alignment horizontal="left" vertical="center"/>
    </xf>
    <xf numFmtId="0" fontId="6" fillId="0" borderId="25" xfId="0" applyFont="1" applyBorder="1" applyAlignment="1">
      <alignment horizontal="center" vertical="center"/>
    </xf>
    <xf numFmtId="0" fontId="6" fillId="0" borderId="26" xfId="0" applyFont="1" applyBorder="1" applyAlignment="1">
      <alignment horizontal="center" vertical="center"/>
    </xf>
    <xf numFmtId="0" fontId="6" fillId="0" borderId="27" xfId="0" applyFont="1" applyBorder="1" applyAlignment="1">
      <alignment horizontal="center" vertical="center"/>
    </xf>
    <xf numFmtId="0" fontId="7" fillId="0" borderId="38"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40" xfId="0" applyFont="1" applyBorder="1" applyAlignment="1">
      <alignment horizontal="center" vertical="center" wrapText="1"/>
    </xf>
    <xf numFmtId="0" fontId="7" fillId="0" borderId="6" xfId="0" applyFont="1" applyBorder="1" applyAlignment="1">
      <alignment horizontal="center" vertical="center" wrapText="1"/>
    </xf>
    <xf numFmtId="0" fontId="7" fillId="0" borderId="22"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24" xfId="0" applyFont="1" applyBorder="1" applyAlignment="1">
      <alignment horizontal="center" vertical="center" wrapText="1"/>
    </xf>
    <xf numFmtId="0" fontId="7" fillId="0" borderId="11" xfId="0" applyFont="1" applyBorder="1" applyAlignment="1">
      <alignment horizontal="center" vertical="center"/>
    </xf>
    <xf numFmtId="0" fontId="7" fillId="0" borderId="6" xfId="0" applyFont="1" applyBorder="1" applyAlignment="1">
      <alignment horizontal="center" vertical="center"/>
    </xf>
    <xf numFmtId="0" fontId="7" fillId="0" borderId="12" xfId="0" applyFont="1" applyBorder="1" applyAlignment="1">
      <alignment horizontal="center" vertical="center"/>
    </xf>
    <xf numFmtId="0" fontId="7" fillId="0" borderId="7" xfId="0" applyFont="1" applyBorder="1" applyAlignment="1">
      <alignment horizontal="center" vertical="center"/>
    </xf>
    <xf numFmtId="0" fontId="7" fillId="0" borderId="2" xfId="0" applyFont="1" applyBorder="1" applyAlignment="1">
      <alignment horizontal="center" vertical="center"/>
    </xf>
    <xf numFmtId="0" fontId="7" fillId="0" borderId="8" xfId="0" applyFont="1" applyBorder="1" applyAlignment="1">
      <alignment horizontal="center" vertical="center"/>
    </xf>
    <xf numFmtId="0" fontId="7" fillId="0" borderId="15" xfId="0" applyFont="1" applyBorder="1" applyAlignment="1">
      <alignment horizontal="center" vertical="center"/>
    </xf>
    <xf numFmtId="0" fontId="7" fillId="0" borderId="17" xfId="0" applyFont="1" applyBorder="1" applyAlignment="1">
      <alignment horizontal="center" vertical="center"/>
    </xf>
    <xf numFmtId="0" fontId="7" fillId="0" borderId="3" xfId="0" applyFont="1" applyBorder="1" applyAlignment="1">
      <alignment horizontal="center" vertical="center"/>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517526</xdr:colOff>
      <xdr:row>3</xdr:row>
      <xdr:rowOff>23064</xdr:rowOff>
    </xdr:from>
    <xdr:to>
      <xdr:col>3</xdr:col>
      <xdr:colOff>1438276</xdr:colOff>
      <xdr:row>7</xdr:row>
      <xdr:rowOff>103716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32126" y="632664"/>
          <a:ext cx="920750" cy="969652"/>
        </a:xfrm>
        <a:prstGeom prst="rect">
          <a:avLst/>
        </a:prstGeom>
      </xdr:spPr>
    </xdr:pic>
    <xdr:clientData/>
  </xdr:twoCellAnchor>
  <xdr:twoCellAnchor editAs="oneCell">
    <xdr:from>
      <xdr:col>16</xdr:col>
      <xdr:colOff>314036</xdr:colOff>
      <xdr:row>2</xdr:row>
      <xdr:rowOff>60036</xdr:rowOff>
    </xdr:from>
    <xdr:to>
      <xdr:col>16</xdr:col>
      <xdr:colOff>1549400</xdr:colOff>
      <xdr:row>7</xdr:row>
      <xdr:rowOff>172028</xdr:rowOff>
    </xdr:to>
    <xdr:pic>
      <xdr:nvPicPr>
        <xdr:cNvPr id="3" name="Imagen 2">
          <a:extLst>
            <a:ext uri="{FF2B5EF4-FFF2-40B4-BE49-F238E27FC236}">
              <a16:creationId xmlns:a16="http://schemas.microsoft.com/office/drawing/2014/main" id="{BCAACE64-CD3A-47AF-A561-38FD059671D5}"/>
            </a:ext>
          </a:extLst>
        </xdr:cNvPr>
        <xdr:cNvPicPr>
          <a:picLocks noChangeAspect="1"/>
        </xdr:cNvPicPr>
      </xdr:nvPicPr>
      <xdr:blipFill rotWithShape="1">
        <a:blip xmlns:r="http://schemas.openxmlformats.org/officeDocument/2006/relationships" r:embed="rId2"/>
        <a:srcRect l="25953" t="32381" r="46785" b="17037"/>
        <a:stretch/>
      </xdr:blipFill>
      <xdr:spPr>
        <a:xfrm>
          <a:off x="21404503" y="449503"/>
          <a:ext cx="1235364" cy="118725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63"/>
  <sheetViews>
    <sheetView tabSelected="1" topLeftCell="B1" zoomScale="75" zoomScaleNormal="75" workbookViewId="0">
      <selection activeCell="D15" sqref="D15:D16"/>
    </sheetView>
  </sheetViews>
  <sheetFormatPr baseColWidth="10" defaultColWidth="11" defaultRowHeight="15.75" x14ac:dyDescent="0.25"/>
  <cols>
    <col min="4" max="4" width="30.875" customWidth="1"/>
    <col min="5" max="5" width="21.125" customWidth="1"/>
    <col min="6" max="6" width="18.625" customWidth="1"/>
    <col min="7" max="7" width="18" customWidth="1"/>
    <col min="8" max="9" width="17.875" customWidth="1"/>
    <col min="10" max="13" width="12.875" customWidth="1"/>
    <col min="14" max="15" width="22.125" customWidth="1"/>
    <col min="16" max="18" width="23.625" customWidth="1"/>
  </cols>
  <sheetData>
    <row r="3" spans="4:20" x14ac:dyDescent="0.25">
      <c r="D3" s="1"/>
      <c r="E3" s="2"/>
      <c r="F3" s="2"/>
      <c r="G3" s="2"/>
      <c r="H3" s="2"/>
      <c r="I3" s="2"/>
      <c r="J3" s="2"/>
      <c r="K3" s="2"/>
      <c r="L3" s="2"/>
      <c r="M3" s="2"/>
      <c r="N3" s="2"/>
      <c r="O3" s="2"/>
      <c r="P3" s="2"/>
      <c r="Q3" s="2"/>
      <c r="R3" s="3"/>
    </row>
    <row r="4" spans="4:20" ht="18" x14ac:dyDescent="0.25">
      <c r="D4" s="4"/>
      <c r="E4" s="148" t="s">
        <v>0</v>
      </c>
      <c r="F4" s="148"/>
      <c r="G4" s="148"/>
      <c r="H4" s="148"/>
      <c r="I4" s="148"/>
      <c r="J4" s="148"/>
      <c r="K4" s="148"/>
      <c r="L4" s="148"/>
      <c r="M4" s="148"/>
      <c r="N4" s="148"/>
      <c r="O4" s="148"/>
      <c r="P4" s="148"/>
      <c r="Q4" s="148"/>
      <c r="R4" s="149"/>
    </row>
    <row r="5" spans="4:20" ht="18" x14ac:dyDescent="0.25">
      <c r="D5" s="4"/>
      <c r="E5" s="148" t="s">
        <v>1</v>
      </c>
      <c r="F5" s="148"/>
      <c r="G5" s="148"/>
      <c r="H5" s="148"/>
      <c r="I5" s="148"/>
      <c r="J5" s="148"/>
      <c r="K5" s="148"/>
      <c r="L5" s="148"/>
      <c r="M5" s="148"/>
      <c r="N5" s="148"/>
      <c r="O5" s="148"/>
      <c r="P5" s="148"/>
      <c r="Q5" s="148"/>
      <c r="R5" s="149"/>
    </row>
    <row r="6" spans="4:20" ht="18" x14ac:dyDescent="0.25">
      <c r="D6" s="4"/>
      <c r="E6" s="150" t="s">
        <v>53</v>
      </c>
      <c r="F6" s="150"/>
      <c r="G6" s="150"/>
      <c r="H6" s="150"/>
      <c r="I6" s="150"/>
      <c r="J6" s="150"/>
      <c r="K6" s="150"/>
      <c r="L6" s="150"/>
      <c r="M6" s="150"/>
      <c r="N6" s="150"/>
      <c r="O6" s="150"/>
      <c r="P6" s="150"/>
      <c r="Q6" s="150"/>
      <c r="R6" s="151"/>
    </row>
    <row r="7" spans="4:20" x14ac:dyDescent="0.25">
      <c r="D7" s="4"/>
      <c r="R7" s="5"/>
    </row>
    <row r="8" spans="4:20" ht="16.5" thickBot="1" x14ac:dyDescent="0.3">
      <c r="D8" s="4"/>
      <c r="R8" s="5"/>
    </row>
    <row r="9" spans="4:20" ht="43.5" customHeight="1" thickBot="1" x14ac:dyDescent="0.3">
      <c r="D9" s="152" t="s">
        <v>20</v>
      </c>
      <c r="E9" s="153"/>
      <c r="F9" s="154" t="s">
        <v>54</v>
      </c>
      <c r="G9" s="155"/>
      <c r="H9" s="155"/>
      <c r="I9" s="155"/>
      <c r="J9" s="155"/>
      <c r="K9" s="155"/>
      <c r="L9" s="155"/>
      <c r="M9" s="155"/>
      <c r="N9" s="155"/>
      <c r="O9" s="155"/>
      <c r="P9" s="155"/>
      <c r="Q9" s="155"/>
      <c r="R9" s="156"/>
    </row>
    <row r="10" spans="4:20" ht="27.95" customHeight="1" x14ac:dyDescent="0.25">
      <c r="D10" s="157" t="s">
        <v>2</v>
      </c>
      <c r="E10" s="160" t="s">
        <v>3</v>
      </c>
      <c r="F10" s="161" t="s">
        <v>21</v>
      </c>
      <c r="G10" s="160" t="s">
        <v>4</v>
      </c>
      <c r="H10" s="164" t="s">
        <v>5</v>
      </c>
      <c r="I10" s="165"/>
      <c r="J10" s="165"/>
      <c r="K10" s="165"/>
      <c r="L10" s="165"/>
      <c r="M10" s="165"/>
      <c r="N10" s="165"/>
      <c r="O10" s="166"/>
      <c r="P10" s="165" t="s">
        <v>6</v>
      </c>
      <c r="Q10" s="165"/>
      <c r="R10" s="167"/>
    </row>
    <row r="11" spans="4:20" ht="32.1" customHeight="1" x14ac:dyDescent="0.25">
      <c r="D11" s="158"/>
      <c r="E11" s="146"/>
      <c r="F11" s="162"/>
      <c r="G11" s="146"/>
      <c r="H11" s="146" t="s">
        <v>7</v>
      </c>
      <c r="I11" s="146" t="s">
        <v>8</v>
      </c>
      <c r="J11" s="168" t="s">
        <v>9</v>
      </c>
      <c r="K11" s="168"/>
      <c r="L11" s="168"/>
      <c r="M11" s="168"/>
      <c r="N11" s="168" t="s">
        <v>10</v>
      </c>
      <c r="O11" s="172"/>
      <c r="P11" s="168"/>
      <c r="Q11" s="168"/>
      <c r="R11" s="169"/>
    </row>
    <row r="12" spans="4:20" ht="30" x14ac:dyDescent="0.25">
      <c r="D12" s="159"/>
      <c r="E12" s="147"/>
      <c r="F12" s="163"/>
      <c r="G12" s="147"/>
      <c r="H12" s="147"/>
      <c r="I12" s="147"/>
      <c r="J12" s="6" t="s">
        <v>11</v>
      </c>
      <c r="K12" s="6" t="s">
        <v>12</v>
      </c>
      <c r="L12" s="6" t="s">
        <v>13</v>
      </c>
      <c r="M12" s="6" t="s">
        <v>14</v>
      </c>
      <c r="N12" s="6" t="s">
        <v>15</v>
      </c>
      <c r="O12" s="6" t="s">
        <v>16</v>
      </c>
      <c r="P12" s="170"/>
      <c r="Q12" s="170"/>
      <c r="R12" s="171"/>
    </row>
    <row r="13" spans="4:20" ht="84.75" customHeight="1" x14ac:dyDescent="0.25">
      <c r="D13" s="119" t="s">
        <v>55</v>
      </c>
      <c r="E13" s="132" t="s">
        <v>17</v>
      </c>
      <c r="F13" s="121" t="s">
        <v>27</v>
      </c>
      <c r="G13" s="121" t="s">
        <v>96</v>
      </c>
      <c r="H13" s="134">
        <v>18</v>
      </c>
      <c r="I13" s="121" t="s">
        <v>18</v>
      </c>
      <c r="J13" s="32">
        <v>23</v>
      </c>
      <c r="K13" s="11" t="s">
        <v>19</v>
      </c>
      <c r="L13" s="11" t="s">
        <v>19</v>
      </c>
      <c r="M13" s="12" t="s">
        <v>19</v>
      </c>
      <c r="N13" s="50">
        <f t="shared" ref="N13" si="0">IFERROR(J13/J14,"ND")</f>
        <v>1.2777777777777777</v>
      </c>
      <c r="O13" s="124">
        <f>IFERROR(((J13)/H13),"ND")</f>
        <v>1.2777777777777777</v>
      </c>
      <c r="P13" s="126" t="s">
        <v>97</v>
      </c>
      <c r="Q13" s="127"/>
      <c r="R13" s="128"/>
    </row>
    <row r="14" spans="4:20" ht="101.1" customHeight="1" x14ac:dyDescent="0.25">
      <c r="D14" s="120"/>
      <c r="E14" s="133"/>
      <c r="F14" s="122"/>
      <c r="G14" s="122"/>
      <c r="H14" s="135"/>
      <c r="I14" s="122"/>
      <c r="J14" s="32">
        <v>18</v>
      </c>
      <c r="K14" s="32">
        <v>18</v>
      </c>
      <c r="L14" s="32">
        <v>18</v>
      </c>
      <c r="M14" s="33">
        <v>18</v>
      </c>
      <c r="N14" s="123"/>
      <c r="O14" s="125"/>
      <c r="P14" s="129"/>
      <c r="Q14" s="130"/>
      <c r="R14" s="131"/>
      <c r="S14" s="9"/>
      <c r="T14" s="9"/>
    </row>
    <row r="15" spans="4:20" ht="69.95" customHeight="1" x14ac:dyDescent="0.25">
      <c r="D15" s="144" t="s">
        <v>56</v>
      </c>
      <c r="E15" s="110" t="s">
        <v>23</v>
      </c>
      <c r="F15" s="112" t="s">
        <v>24</v>
      </c>
      <c r="G15" s="114" t="s">
        <v>25</v>
      </c>
      <c r="H15" s="116">
        <v>449832.04</v>
      </c>
      <c r="I15" s="114" t="s">
        <v>26</v>
      </c>
      <c r="J15" s="10">
        <v>104113.39</v>
      </c>
      <c r="K15" s="11" t="s">
        <v>19</v>
      </c>
      <c r="L15" s="11" t="s">
        <v>19</v>
      </c>
      <c r="M15" s="12" t="s">
        <v>19</v>
      </c>
      <c r="N15" s="50">
        <f t="shared" ref="N15" si="1">IFERROR(J15/J16,"ND")</f>
        <v>0.99952372723519867</v>
      </c>
      <c r="O15" s="52">
        <f t="shared" ref="O15:O55" si="2">IFERROR(((J15)/H15),"ND")</f>
        <v>0.23144947612002029</v>
      </c>
      <c r="P15" s="67" t="s">
        <v>76</v>
      </c>
      <c r="Q15" s="136"/>
      <c r="R15" s="137"/>
    </row>
    <row r="16" spans="4:20" ht="69.95" customHeight="1" x14ac:dyDescent="0.25">
      <c r="D16" s="145"/>
      <c r="E16" s="111"/>
      <c r="F16" s="113"/>
      <c r="G16" s="115"/>
      <c r="H16" s="117"/>
      <c r="I16" s="115"/>
      <c r="J16" s="11">
        <v>104163</v>
      </c>
      <c r="K16" s="11">
        <v>118453</v>
      </c>
      <c r="L16" s="13">
        <v>111765</v>
      </c>
      <c r="M16" s="12">
        <v>115451</v>
      </c>
      <c r="N16" s="51"/>
      <c r="O16" s="53"/>
      <c r="P16" s="138"/>
      <c r="Q16" s="136"/>
      <c r="R16" s="137"/>
    </row>
    <row r="17" spans="4:18" ht="51.75" customHeight="1" x14ac:dyDescent="0.25">
      <c r="D17" s="118" t="s">
        <v>57</v>
      </c>
      <c r="E17" s="74" t="s">
        <v>28</v>
      </c>
      <c r="F17" s="42" t="s">
        <v>27</v>
      </c>
      <c r="G17" s="76" t="s">
        <v>25</v>
      </c>
      <c r="H17" s="77">
        <v>2200</v>
      </c>
      <c r="I17" s="76" t="s">
        <v>26</v>
      </c>
      <c r="J17" s="14">
        <v>550</v>
      </c>
      <c r="K17" s="14" t="s">
        <v>19</v>
      </c>
      <c r="L17" s="14" t="s">
        <v>19</v>
      </c>
      <c r="M17" s="15" t="s">
        <v>19</v>
      </c>
      <c r="N17" s="50">
        <f t="shared" ref="N17" si="3">IFERROR(J17/J18,"ND")</f>
        <v>1</v>
      </c>
      <c r="O17" s="52">
        <f t="shared" si="2"/>
        <v>0.25</v>
      </c>
      <c r="P17" s="34" t="s">
        <v>77</v>
      </c>
      <c r="Q17" s="35"/>
      <c r="R17" s="36"/>
    </row>
    <row r="18" spans="4:18" ht="51" customHeight="1" x14ac:dyDescent="0.25">
      <c r="D18" s="73"/>
      <c r="E18" s="75"/>
      <c r="F18" s="43"/>
      <c r="G18" s="76"/>
      <c r="H18" s="78"/>
      <c r="I18" s="76"/>
      <c r="J18" s="14">
        <v>550</v>
      </c>
      <c r="K18" s="14">
        <v>550</v>
      </c>
      <c r="L18" s="14">
        <v>550</v>
      </c>
      <c r="M18" s="15">
        <v>550</v>
      </c>
      <c r="N18" s="51"/>
      <c r="O18" s="53"/>
      <c r="P18" s="37"/>
      <c r="Q18" s="38"/>
      <c r="R18" s="39"/>
    </row>
    <row r="19" spans="4:18" ht="79.5" customHeight="1" x14ac:dyDescent="0.25">
      <c r="D19" s="99" t="s">
        <v>58</v>
      </c>
      <c r="E19" s="80" t="s">
        <v>29</v>
      </c>
      <c r="F19" s="42" t="s">
        <v>27</v>
      </c>
      <c r="G19" s="42" t="s">
        <v>25</v>
      </c>
      <c r="H19" s="54">
        <v>41245</v>
      </c>
      <c r="I19" s="42" t="s">
        <v>26</v>
      </c>
      <c r="J19" s="17">
        <v>10170</v>
      </c>
      <c r="K19" s="17" t="s">
        <v>19</v>
      </c>
      <c r="L19" s="17" t="s">
        <v>19</v>
      </c>
      <c r="M19" s="7" t="s">
        <v>19</v>
      </c>
      <c r="N19" s="50">
        <f t="shared" ref="N19" si="4">IFERROR(J19/J20,"ND")</f>
        <v>1</v>
      </c>
      <c r="O19" s="52">
        <f t="shared" si="2"/>
        <v>0.24657534246575341</v>
      </c>
      <c r="P19" s="85" t="s">
        <v>78</v>
      </c>
      <c r="Q19" s="139"/>
      <c r="R19" s="140"/>
    </row>
    <row r="20" spans="4:18" ht="82.5" customHeight="1" x14ac:dyDescent="0.25">
      <c r="D20" s="62"/>
      <c r="E20" s="41"/>
      <c r="F20" s="43"/>
      <c r="G20" s="43"/>
      <c r="H20" s="109"/>
      <c r="I20" s="43"/>
      <c r="J20" s="8">
        <v>10170</v>
      </c>
      <c r="K20" s="8">
        <v>10283</v>
      </c>
      <c r="L20" s="8">
        <v>10396</v>
      </c>
      <c r="M20" s="18">
        <v>10396</v>
      </c>
      <c r="N20" s="51"/>
      <c r="O20" s="53"/>
      <c r="P20" s="141"/>
      <c r="Q20" s="142"/>
      <c r="R20" s="143"/>
    </row>
    <row r="21" spans="4:18" ht="82.5" customHeight="1" x14ac:dyDescent="0.25">
      <c r="D21" s="61" t="s">
        <v>59</v>
      </c>
      <c r="E21" s="80" t="s">
        <v>30</v>
      </c>
      <c r="F21" s="42" t="s">
        <v>31</v>
      </c>
      <c r="G21" s="42" t="s">
        <v>25</v>
      </c>
      <c r="H21" s="81">
        <v>770</v>
      </c>
      <c r="I21" s="42" t="s">
        <v>26</v>
      </c>
      <c r="J21" s="17">
        <v>282</v>
      </c>
      <c r="K21" s="17" t="s">
        <v>19</v>
      </c>
      <c r="L21" s="17" t="s">
        <v>19</v>
      </c>
      <c r="M21" s="7" t="s">
        <v>19</v>
      </c>
      <c r="N21" s="50">
        <f t="shared" ref="N21" si="5">IFERROR(J21/J22,"ND")</f>
        <v>0.98257839721254359</v>
      </c>
      <c r="O21" s="52">
        <f t="shared" si="2"/>
        <v>0.36623376623376624</v>
      </c>
      <c r="P21" s="34" t="s">
        <v>79</v>
      </c>
      <c r="Q21" s="35"/>
      <c r="R21" s="36"/>
    </row>
    <row r="22" spans="4:18" ht="82.5" customHeight="1" x14ac:dyDescent="0.25">
      <c r="D22" s="62"/>
      <c r="E22" s="41"/>
      <c r="F22" s="43"/>
      <c r="G22" s="43"/>
      <c r="H22" s="109"/>
      <c r="I22" s="43"/>
      <c r="J22" s="8">
        <v>287</v>
      </c>
      <c r="K22" s="8">
        <v>185</v>
      </c>
      <c r="L22" s="8">
        <v>163</v>
      </c>
      <c r="M22" s="18">
        <v>135</v>
      </c>
      <c r="N22" s="51"/>
      <c r="O22" s="53"/>
      <c r="P22" s="46"/>
      <c r="Q22" s="47"/>
      <c r="R22" s="48"/>
    </row>
    <row r="23" spans="4:18" ht="82.5" customHeight="1" x14ac:dyDescent="0.25">
      <c r="D23" s="61" t="s">
        <v>61</v>
      </c>
      <c r="E23" s="80" t="s">
        <v>32</v>
      </c>
      <c r="F23" s="42" t="s">
        <v>24</v>
      </c>
      <c r="G23" s="42" t="s">
        <v>25</v>
      </c>
      <c r="H23" s="81">
        <v>645</v>
      </c>
      <c r="I23" s="42" t="s">
        <v>26</v>
      </c>
      <c r="J23" s="17">
        <v>160</v>
      </c>
      <c r="K23" s="17" t="s">
        <v>19</v>
      </c>
      <c r="L23" s="17" t="s">
        <v>19</v>
      </c>
      <c r="M23" s="7" t="s">
        <v>19</v>
      </c>
      <c r="N23" s="50">
        <f>IFERROR(J23/J24,"ND")</f>
        <v>0.98765432098765427</v>
      </c>
      <c r="O23" s="52">
        <f t="shared" si="2"/>
        <v>0.24806201550387597</v>
      </c>
      <c r="P23" s="55" t="s">
        <v>95</v>
      </c>
      <c r="Q23" s="56"/>
      <c r="R23" s="57"/>
    </row>
    <row r="24" spans="4:18" ht="82.5" customHeight="1" x14ac:dyDescent="0.25">
      <c r="D24" s="62"/>
      <c r="E24" s="41"/>
      <c r="F24" s="43"/>
      <c r="G24" s="43"/>
      <c r="H24" s="45"/>
      <c r="I24" s="43"/>
      <c r="J24" s="8">
        <v>162</v>
      </c>
      <c r="K24" s="8">
        <v>193</v>
      </c>
      <c r="L24" s="16">
        <v>160</v>
      </c>
      <c r="M24" s="18">
        <v>130</v>
      </c>
      <c r="N24" s="51"/>
      <c r="O24" s="53"/>
      <c r="P24" s="58"/>
      <c r="Q24" s="59"/>
      <c r="R24" s="60"/>
    </row>
    <row r="25" spans="4:18" ht="82.5" customHeight="1" x14ac:dyDescent="0.25">
      <c r="D25" s="61" t="s">
        <v>60</v>
      </c>
      <c r="E25" s="63" t="s">
        <v>62</v>
      </c>
      <c r="F25" s="42" t="s">
        <v>24</v>
      </c>
      <c r="G25" s="42" t="s">
        <v>25</v>
      </c>
      <c r="H25" s="54">
        <v>7175</v>
      </c>
      <c r="I25" s="42" t="s">
        <v>26</v>
      </c>
      <c r="J25" s="17">
        <v>1275</v>
      </c>
      <c r="K25" s="17" t="s">
        <v>19</v>
      </c>
      <c r="L25" s="17" t="s">
        <v>19</v>
      </c>
      <c r="M25" s="7" t="s">
        <v>19</v>
      </c>
      <c r="N25" s="50">
        <f>IFERROR(J25/J26,"ND")</f>
        <v>1</v>
      </c>
      <c r="O25" s="52">
        <f t="shared" si="2"/>
        <v>0.17770034843205576</v>
      </c>
      <c r="P25" s="55" t="s">
        <v>80</v>
      </c>
      <c r="Q25" s="56"/>
      <c r="R25" s="57"/>
    </row>
    <row r="26" spans="4:18" ht="82.5" customHeight="1" x14ac:dyDescent="0.25">
      <c r="D26" s="62"/>
      <c r="E26" s="64"/>
      <c r="F26" s="43"/>
      <c r="G26" s="43"/>
      <c r="H26" s="45"/>
      <c r="I26" s="43"/>
      <c r="J26" s="8">
        <v>1275</v>
      </c>
      <c r="K26" s="8">
        <v>1950</v>
      </c>
      <c r="L26" s="16">
        <v>1975</v>
      </c>
      <c r="M26" s="18">
        <v>1975</v>
      </c>
      <c r="N26" s="51"/>
      <c r="O26" s="53"/>
      <c r="P26" s="58"/>
      <c r="Q26" s="59"/>
      <c r="R26" s="60"/>
    </row>
    <row r="27" spans="4:18" ht="82.5" customHeight="1" x14ac:dyDescent="0.25">
      <c r="D27" s="72" t="s">
        <v>63</v>
      </c>
      <c r="E27" s="74" t="s">
        <v>33</v>
      </c>
      <c r="F27" s="42" t="s">
        <v>27</v>
      </c>
      <c r="G27" s="76" t="s">
        <v>25</v>
      </c>
      <c r="H27" s="77">
        <v>4</v>
      </c>
      <c r="I27" s="76" t="s">
        <v>26</v>
      </c>
      <c r="J27" s="14">
        <v>0</v>
      </c>
      <c r="K27" s="14" t="s">
        <v>19</v>
      </c>
      <c r="L27" s="14" t="s">
        <v>19</v>
      </c>
      <c r="M27" s="15" t="s">
        <v>19</v>
      </c>
      <c r="N27" s="50" t="str">
        <f>IFERROR(J27/J28,"ND")</f>
        <v>ND</v>
      </c>
      <c r="O27" s="52">
        <f t="shared" si="2"/>
        <v>0</v>
      </c>
      <c r="P27" s="34" t="s">
        <v>81</v>
      </c>
      <c r="Q27" s="35"/>
      <c r="R27" s="36"/>
    </row>
    <row r="28" spans="4:18" ht="82.5" customHeight="1" x14ac:dyDescent="0.25">
      <c r="D28" s="73"/>
      <c r="E28" s="75"/>
      <c r="F28" s="43"/>
      <c r="G28" s="76"/>
      <c r="H28" s="78"/>
      <c r="I28" s="76"/>
      <c r="J28" s="14" t="str">
        <f>K29</f>
        <v>-</v>
      </c>
      <c r="K28" s="14">
        <v>2</v>
      </c>
      <c r="L28" s="14">
        <v>0</v>
      </c>
      <c r="M28" s="15">
        <v>2</v>
      </c>
      <c r="N28" s="51"/>
      <c r="O28" s="53"/>
      <c r="P28" s="37"/>
      <c r="Q28" s="38"/>
      <c r="R28" s="39"/>
    </row>
    <row r="29" spans="4:18" ht="82.5" customHeight="1" x14ac:dyDescent="0.25">
      <c r="D29" s="99" t="s">
        <v>34</v>
      </c>
      <c r="E29" s="80" t="s">
        <v>35</v>
      </c>
      <c r="F29" s="42" t="s">
        <v>27</v>
      </c>
      <c r="G29" s="42" t="s">
        <v>25</v>
      </c>
      <c r="H29" s="54">
        <v>12</v>
      </c>
      <c r="I29" s="42" t="s">
        <v>26</v>
      </c>
      <c r="J29" s="8">
        <v>3</v>
      </c>
      <c r="K29" s="17" t="s">
        <v>19</v>
      </c>
      <c r="L29" s="17" t="s">
        <v>19</v>
      </c>
      <c r="M29" s="7" t="s">
        <v>19</v>
      </c>
      <c r="N29" s="50">
        <f t="shared" ref="N29" si="6">IFERROR(J29/J30,"ND")</f>
        <v>1</v>
      </c>
      <c r="O29" s="52">
        <f t="shared" si="2"/>
        <v>0.25</v>
      </c>
      <c r="P29" s="34" t="s">
        <v>82</v>
      </c>
      <c r="Q29" s="35"/>
      <c r="R29" s="36"/>
    </row>
    <row r="30" spans="4:18" ht="82.5" customHeight="1" x14ac:dyDescent="0.25">
      <c r="D30" s="62"/>
      <c r="E30" s="41"/>
      <c r="F30" s="43"/>
      <c r="G30" s="43"/>
      <c r="H30" s="44"/>
      <c r="I30" s="43"/>
      <c r="J30" s="8">
        <v>3</v>
      </c>
      <c r="K30" s="8">
        <v>3</v>
      </c>
      <c r="L30" s="8">
        <v>3</v>
      </c>
      <c r="M30" s="18">
        <v>3</v>
      </c>
      <c r="N30" s="51"/>
      <c r="O30" s="53"/>
      <c r="P30" s="46"/>
      <c r="Q30" s="47"/>
      <c r="R30" s="48"/>
    </row>
    <row r="31" spans="4:18" ht="82.5" customHeight="1" x14ac:dyDescent="0.25">
      <c r="D31" s="61" t="s">
        <v>36</v>
      </c>
      <c r="E31" s="80" t="s">
        <v>37</v>
      </c>
      <c r="F31" s="42" t="s">
        <v>27</v>
      </c>
      <c r="G31" s="42" t="s">
        <v>25</v>
      </c>
      <c r="H31" s="44">
        <v>12</v>
      </c>
      <c r="I31" s="42" t="s">
        <v>26</v>
      </c>
      <c r="J31" s="8">
        <v>3</v>
      </c>
      <c r="K31" s="17" t="s">
        <v>19</v>
      </c>
      <c r="L31" s="17" t="s">
        <v>19</v>
      </c>
      <c r="M31" s="7" t="s">
        <v>19</v>
      </c>
      <c r="N31" s="50">
        <f t="shared" ref="N31:N33" si="7">IFERROR(J31/J32,"ND")</f>
        <v>1</v>
      </c>
      <c r="O31" s="52">
        <f t="shared" si="2"/>
        <v>0.25</v>
      </c>
      <c r="P31" s="49" t="s">
        <v>83</v>
      </c>
      <c r="Q31" s="47"/>
      <c r="R31" s="48"/>
    </row>
    <row r="32" spans="4:18" ht="82.5" customHeight="1" x14ac:dyDescent="0.25">
      <c r="D32" s="62"/>
      <c r="E32" s="41"/>
      <c r="F32" s="43"/>
      <c r="G32" s="43"/>
      <c r="H32" s="45"/>
      <c r="I32" s="43"/>
      <c r="J32" s="8">
        <v>3</v>
      </c>
      <c r="K32" s="8">
        <v>3</v>
      </c>
      <c r="L32" s="8">
        <v>3</v>
      </c>
      <c r="M32" s="18">
        <v>3</v>
      </c>
      <c r="N32" s="51"/>
      <c r="O32" s="53"/>
      <c r="P32" s="37"/>
      <c r="Q32" s="38"/>
      <c r="R32" s="39"/>
    </row>
    <row r="33" spans="4:18" ht="82.5" customHeight="1" x14ac:dyDescent="0.25">
      <c r="D33" s="20"/>
      <c r="E33" s="40" t="s">
        <v>64</v>
      </c>
      <c r="F33" s="42" t="s">
        <v>27</v>
      </c>
      <c r="G33" s="42" t="s">
        <v>25</v>
      </c>
      <c r="H33" s="44">
        <v>13</v>
      </c>
      <c r="I33" s="42" t="s">
        <v>26</v>
      </c>
      <c r="J33" s="8">
        <v>2</v>
      </c>
      <c r="K33" s="17" t="s">
        <v>19</v>
      </c>
      <c r="L33" s="17" t="s">
        <v>19</v>
      </c>
      <c r="M33" s="7" t="s">
        <v>19</v>
      </c>
      <c r="N33" s="50">
        <f t="shared" si="7"/>
        <v>1</v>
      </c>
      <c r="O33" s="52">
        <f t="shared" si="2"/>
        <v>0.15384615384615385</v>
      </c>
      <c r="P33" s="49" t="s">
        <v>85</v>
      </c>
      <c r="Q33" s="47"/>
      <c r="R33" s="48"/>
    </row>
    <row r="34" spans="4:18" ht="82.5" customHeight="1" x14ac:dyDescent="0.25">
      <c r="D34" s="20"/>
      <c r="E34" s="41"/>
      <c r="F34" s="43"/>
      <c r="G34" s="43"/>
      <c r="H34" s="45"/>
      <c r="I34" s="43"/>
      <c r="J34" s="8">
        <v>2</v>
      </c>
      <c r="K34" s="8">
        <v>3</v>
      </c>
      <c r="L34" s="8">
        <v>3</v>
      </c>
      <c r="M34" s="18">
        <v>3</v>
      </c>
      <c r="N34" s="51"/>
      <c r="O34" s="53"/>
      <c r="P34" s="37"/>
      <c r="Q34" s="38"/>
      <c r="R34" s="39"/>
    </row>
    <row r="35" spans="4:18" ht="82.5" customHeight="1" x14ac:dyDescent="0.25">
      <c r="D35" s="72" t="s">
        <v>65</v>
      </c>
      <c r="E35" s="74" t="s">
        <v>38</v>
      </c>
      <c r="F35" s="42" t="s">
        <v>24</v>
      </c>
      <c r="G35" s="76" t="s">
        <v>25</v>
      </c>
      <c r="H35" s="77">
        <v>1184</v>
      </c>
      <c r="I35" s="76" t="s">
        <v>26</v>
      </c>
      <c r="J35" s="14">
        <v>1190</v>
      </c>
      <c r="K35" s="14" t="s">
        <v>19</v>
      </c>
      <c r="L35" s="14" t="s">
        <v>19</v>
      </c>
      <c r="M35" s="15" t="s">
        <v>19</v>
      </c>
      <c r="N35" s="50">
        <f>IFERROR(J35/J36,"ND")</f>
        <v>1.1959798994974875</v>
      </c>
      <c r="O35" s="52">
        <f t="shared" si="2"/>
        <v>1.0050675675675675</v>
      </c>
      <c r="P35" s="34" t="s">
        <v>84</v>
      </c>
      <c r="Q35" s="35"/>
      <c r="R35" s="36"/>
    </row>
    <row r="36" spans="4:18" ht="82.5" customHeight="1" x14ac:dyDescent="0.25">
      <c r="D36" s="73"/>
      <c r="E36" s="75"/>
      <c r="F36" s="43"/>
      <c r="G36" s="76"/>
      <c r="H36" s="78"/>
      <c r="I36" s="76"/>
      <c r="J36" s="14">
        <v>995</v>
      </c>
      <c r="K36" s="14">
        <v>73</v>
      </c>
      <c r="L36" s="14">
        <v>73</v>
      </c>
      <c r="M36" s="15">
        <v>40</v>
      </c>
      <c r="N36" s="51"/>
      <c r="O36" s="53"/>
      <c r="P36" s="37"/>
      <c r="Q36" s="38"/>
      <c r="R36" s="39"/>
    </row>
    <row r="37" spans="4:18" ht="82.5" customHeight="1" x14ac:dyDescent="0.25">
      <c r="D37" s="99" t="s">
        <v>66</v>
      </c>
      <c r="E37" s="80" t="s">
        <v>39</v>
      </c>
      <c r="F37" s="42" t="s">
        <v>27</v>
      </c>
      <c r="G37" s="42" t="s">
        <v>25</v>
      </c>
      <c r="H37" s="81">
        <v>45000</v>
      </c>
      <c r="I37" s="42" t="s">
        <v>26</v>
      </c>
      <c r="J37" s="17">
        <v>33137</v>
      </c>
      <c r="K37" s="17" t="s">
        <v>19</v>
      </c>
      <c r="L37" s="17" t="s">
        <v>19</v>
      </c>
      <c r="M37" s="7" t="s">
        <v>19</v>
      </c>
      <c r="N37" s="50">
        <f t="shared" ref="N37" si="8">IFERROR(J37/J38,"ND")</f>
        <v>1.1045666666666667</v>
      </c>
      <c r="O37" s="52">
        <f t="shared" si="2"/>
        <v>0.7363777777777778</v>
      </c>
      <c r="P37" s="90" t="s">
        <v>86</v>
      </c>
      <c r="Q37" s="91"/>
      <c r="R37" s="92"/>
    </row>
    <row r="38" spans="4:18" ht="82.5" customHeight="1" x14ac:dyDescent="0.25">
      <c r="D38" s="62"/>
      <c r="E38" s="41"/>
      <c r="F38" s="43"/>
      <c r="G38" s="43"/>
      <c r="H38" s="45"/>
      <c r="I38" s="43"/>
      <c r="J38" s="17">
        <v>30000</v>
      </c>
      <c r="K38" s="17">
        <v>8000</v>
      </c>
      <c r="L38" s="17">
        <v>3500</v>
      </c>
      <c r="M38" s="17">
        <v>3500</v>
      </c>
      <c r="N38" s="51"/>
      <c r="O38" s="53"/>
      <c r="P38" s="93"/>
      <c r="Q38" s="94"/>
      <c r="R38" s="95"/>
    </row>
    <row r="39" spans="4:18" ht="82.5" customHeight="1" x14ac:dyDescent="0.25">
      <c r="D39" s="79" t="s">
        <v>67</v>
      </c>
      <c r="E39" s="80" t="s">
        <v>40</v>
      </c>
      <c r="F39" s="42" t="s">
        <v>27</v>
      </c>
      <c r="G39" s="42" t="s">
        <v>25</v>
      </c>
      <c r="H39" s="81">
        <v>1184</v>
      </c>
      <c r="I39" s="42" t="s">
        <v>26</v>
      </c>
      <c r="J39" s="8">
        <v>1190</v>
      </c>
      <c r="K39" s="17" t="s">
        <v>19</v>
      </c>
      <c r="L39" s="17" t="s">
        <v>19</v>
      </c>
      <c r="M39" s="7" t="s">
        <v>19</v>
      </c>
      <c r="N39" s="50">
        <f t="shared" ref="N39" si="9">IFERROR(J39/J40,"ND")</f>
        <v>1.1959798994974875</v>
      </c>
      <c r="O39" s="52">
        <f t="shared" si="2"/>
        <v>1.0050675675675675</v>
      </c>
      <c r="P39" s="49" t="s">
        <v>87</v>
      </c>
      <c r="Q39" s="47"/>
      <c r="R39" s="48"/>
    </row>
    <row r="40" spans="4:18" ht="82.5" customHeight="1" x14ac:dyDescent="0.25">
      <c r="D40" s="62"/>
      <c r="E40" s="41"/>
      <c r="F40" s="43"/>
      <c r="G40" s="43"/>
      <c r="H40" s="45"/>
      <c r="I40" s="43"/>
      <c r="J40" s="17">
        <v>995</v>
      </c>
      <c r="K40" s="17">
        <v>73</v>
      </c>
      <c r="L40" s="17">
        <v>73</v>
      </c>
      <c r="M40" s="7">
        <v>0.4</v>
      </c>
      <c r="N40" s="51"/>
      <c r="O40" s="53"/>
      <c r="P40" s="46"/>
      <c r="Q40" s="47"/>
      <c r="R40" s="48"/>
    </row>
    <row r="41" spans="4:18" ht="82.5" customHeight="1" x14ac:dyDescent="0.25">
      <c r="D41" s="79" t="s">
        <v>68</v>
      </c>
      <c r="E41" s="80" t="s">
        <v>41</v>
      </c>
      <c r="F41" s="42" t="s">
        <v>27</v>
      </c>
      <c r="G41" s="42" t="s">
        <v>25</v>
      </c>
      <c r="H41" s="81">
        <v>46</v>
      </c>
      <c r="I41" s="42" t="s">
        <v>26</v>
      </c>
      <c r="J41" s="17">
        <v>0</v>
      </c>
      <c r="K41" s="17" t="s">
        <v>19</v>
      </c>
      <c r="L41" s="17" t="s">
        <v>19</v>
      </c>
      <c r="M41" s="7" t="s">
        <v>19</v>
      </c>
      <c r="N41" s="50" t="str">
        <f t="shared" ref="N41" si="10">IFERROR(J41/J42,"ND")</f>
        <v>ND</v>
      </c>
      <c r="O41" s="52">
        <f t="shared" si="2"/>
        <v>0</v>
      </c>
      <c r="P41" s="49" t="s">
        <v>52</v>
      </c>
      <c r="Q41" s="47"/>
      <c r="R41" s="48"/>
    </row>
    <row r="42" spans="4:18" ht="82.5" customHeight="1" x14ac:dyDescent="0.25">
      <c r="D42" s="62"/>
      <c r="E42" s="41"/>
      <c r="F42" s="43"/>
      <c r="G42" s="43"/>
      <c r="H42" s="45"/>
      <c r="I42" s="43"/>
      <c r="J42" s="17">
        <v>0</v>
      </c>
      <c r="K42" s="17">
        <v>6</v>
      </c>
      <c r="L42" s="17">
        <v>10</v>
      </c>
      <c r="M42" s="17">
        <v>30</v>
      </c>
      <c r="N42" s="51"/>
      <c r="O42" s="53"/>
      <c r="P42" s="37"/>
      <c r="Q42" s="38"/>
      <c r="R42" s="39"/>
    </row>
    <row r="43" spans="4:18" ht="82.5" customHeight="1" x14ac:dyDescent="0.25">
      <c r="D43" s="72" t="s">
        <v>69</v>
      </c>
      <c r="E43" s="74" t="s">
        <v>42</v>
      </c>
      <c r="F43" s="42" t="s">
        <v>24</v>
      </c>
      <c r="G43" s="76" t="s">
        <v>25</v>
      </c>
      <c r="H43" s="77">
        <v>615000</v>
      </c>
      <c r="I43" s="76" t="s">
        <v>26</v>
      </c>
      <c r="J43" s="14">
        <v>97452</v>
      </c>
      <c r="K43" s="14" t="s">
        <v>19</v>
      </c>
      <c r="L43" s="14" t="s">
        <v>19</v>
      </c>
      <c r="M43" s="15" t="s">
        <v>19</v>
      </c>
      <c r="N43" s="50">
        <f t="shared" ref="N43" si="11">IFERROR(J43/J44,"ND")</f>
        <v>0.97452000000000005</v>
      </c>
      <c r="O43" s="52">
        <f t="shared" si="2"/>
        <v>0.15845853658536585</v>
      </c>
      <c r="P43" s="89" t="s">
        <v>88</v>
      </c>
      <c r="Q43" s="68"/>
      <c r="R43" s="69"/>
    </row>
    <row r="44" spans="4:18" ht="82.5" customHeight="1" x14ac:dyDescent="0.25">
      <c r="D44" s="73"/>
      <c r="E44" s="75"/>
      <c r="F44" s="43"/>
      <c r="G44" s="76"/>
      <c r="H44" s="78"/>
      <c r="I44" s="76"/>
      <c r="J44" s="14">
        <v>100000</v>
      </c>
      <c r="K44" s="14">
        <v>25339</v>
      </c>
      <c r="L44" s="14">
        <v>25401</v>
      </c>
      <c r="M44" s="15">
        <v>464620</v>
      </c>
      <c r="N44" s="51"/>
      <c r="O44" s="53"/>
      <c r="P44" s="68"/>
      <c r="Q44" s="68"/>
      <c r="R44" s="69"/>
    </row>
    <row r="45" spans="4:18" ht="82.5" customHeight="1" x14ac:dyDescent="0.25">
      <c r="D45" s="79" t="s">
        <v>70</v>
      </c>
      <c r="E45" s="80" t="s">
        <v>43</v>
      </c>
      <c r="F45" s="42" t="s">
        <v>27</v>
      </c>
      <c r="G45" s="42" t="s">
        <v>25</v>
      </c>
      <c r="H45" s="81">
        <v>500</v>
      </c>
      <c r="I45" s="42" t="s">
        <v>26</v>
      </c>
      <c r="J45" s="17">
        <v>149</v>
      </c>
      <c r="K45" s="17" t="s">
        <v>19</v>
      </c>
      <c r="L45" s="17" t="s">
        <v>19</v>
      </c>
      <c r="M45" s="7" t="s">
        <v>19</v>
      </c>
      <c r="N45" s="86">
        <f t="shared" ref="N45" si="12">IFERROR(J45/J46,"ND")</f>
        <v>0.99333333333333329</v>
      </c>
      <c r="O45" s="52">
        <f t="shared" si="2"/>
        <v>0.29799999999999999</v>
      </c>
      <c r="P45" s="85" t="s">
        <v>89</v>
      </c>
      <c r="Q45" s="35"/>
      <c r="R45" s="36"/>
    </row>
    <row r="46" spans="4:18" ht="82.5" customHeight="1" x14ac:dyDescent="0.25">
      <c r="D46" s="62"/>
      <c r="E46" s="41"/>
      <c r="F46" s="43"/>
      <c r="G46" s="43"/>
      <c r="H46" s="45"/>
      <c r="I46" s="43"/>
      <c r="J46" s="21">
        <v>150</v>
      </c>
      <c r="K46" s="21">
        <v>155</v>
      </c>
      <c r="L46" s="21">
        <v>90</v>
      </c>
      <c r="M46" s="21">
        <v>105</v>
      </c>
      <c r="N46" s="87"/>
      <c r="O46" s="53"/>
      <c r="P46" s="46"/>
      <c r="Q46" s="47"/>
      <c r="R46" s="48"/>
    </row>
    <row r="47" spans="4:18" ht="82.5" customHeight="1" x14ac:dyDescent="0.25">
      <c r="D47" s="79" t="s">
        <v>71</v>
      </c>
      <c r="E47" s="80" t="s">
        <v>44</v>
      </c>
      <c r="F47" s="42" t="s">
        <v>27</v>
      </c>
      <c r="G47" s="42" t="s">
        <v>25</v>
      </c>
      <c r="H47" s="81">
        <v>45</v>
      </c>
      <c r="I47" s="82" t="s">
        <v>26</v>
      </c>
      <c r="J47" s="22">
        <v>21</v>
      </c>
      <c r="K47" s="23" t="s">
        <v>19</v>
      </c>
      <c r="L47" s="23" t="s">
        <v>19</v>
      </c>
      <c r="M47" s="24" t="s">
        <v>19</v>
      </c>
      <c r="N47" s="88">
        <f t="shared" ref="N47" si="13">IFERROR(J47/J48,"ND")</f>
        <v>0.95454545454545459</v>
      </c>
      <c r="O47" s="52">
        <f t="shared" si="2"/>
        <v>0.46666666666666667</v>
      </c>
      <c r="P47" s="47" t="s">
        <v>90</v>
      </c>
      <c r="Q47" s="47"/>
      <c r="R47" s="48"/>
    </row>
    <row r="48" spans="4:18" ht="82.5" customHeight="1" x14ac:dyDescent="0.25">
      <c r="D48" s="62"/>
      <c r="E48" s="41"/>
      <c r="F48" s="43"/>
      <c r="G48" s="43"/>
      <c r="H48" s="45"/>
      <c r="I48" s="83"/>
      <c r="J48" s="23">
        <v>22</v>
      </c>
      <c r="K48" s="23">
        <v>9</v>
      </c>
      <c r="L48" s="23">
        <v>9</v>
      </c>
      <c r="M48" s="21">
        <v>5</v>
      </c>
      <c r="N48" s="88"/>
      <c r="O48" s="53"/>
      <c r="P48" s="47"/>
      <c r="Q48" s="47"/>
      <c r="R48" s="48"/>
    </row>
    <row r="49" spans="4:18" ht="82.5" customHeight="1" x14ac:dyDescent="0.25">
      <c r="D49" s="79" t="s">
        <v>72</v>
      </c>
      <c r="E49" s="80" t="s">
        <v>45</v>
      </c>
      <c r="F49" s="42" t="s">
        <v>27</v>
      </c>
      <c r="G49" s="42" t="s">
        <v>25</v>
      </c>
      <c r="H49" s="81">
        <v>3060</v>
      </c>
      <c r="I49" s="82" t="s">
        <v>26</v>
      </c>
      <c r="J49" s="23">
        <v>1822</v>
      </c>
      <c r="K49" s="23" t="s">
        <v>19</v>
      </c>
      <c r="L49" s="23" t="s">
        <v>19</v>
      </c>
      <c r="M49" s="24" t="s">
        <v>19</v>
      </c>
      <c r="N49" s="66">
        <f t="shared" ref="N49" si="14">IFERROR(J49/J50,"ND")</f>
        <v>0.99562841530054647</v>
      </c>
      <c r="O49" s="52">
        <f t="shared" si="2"/>
        <v>0.59542483660130718</v>
      </c>
      <c r="P49" s="84" t="s">
        <v>91</v>
      </c>
      <c r="Q49" s="47"/>
      <c r="R49" s="48"/>
    </row>
    <row r="50" spans="4:18" ht="82.5" customHeight="1" x14ac:dyDescent="0.25">
      <c r="D50" s="62"/>
      <c r="E50" s="41"/>
      <c r="F50" s="43"/>
      <c r="G50" s="43"/>
      <c r="H50" s="45"/>
      <c r="I50" s="83"/>
      <c r="J50" s="19">
        <v>1830</v>
      </c>
      <c r="K50" s="23">
        <v>505</v>
      </c>
      <c r="L50" s="23">
        <v>435</v>
      </c>
      <c r="M50" s="25">
        <v>290</v>
      </c>
      <c r="N50" s="66"/>
      <c r="O50" s="53"/>
      <c r="P50" s="47"/>
      <c r="Q50" s="47"/>
      <c r="R50" s="48"/>
    </row>
    <row r="51" spans="4:18" ht="82.5" customHeight="1" x14ac:dyDescent="0.25">
      <c r="D51" s="79" t="s">
        <v>73</v>
      </c>
      <c r="E51" s="80" t="s">
        <v>46</v>
      </c>
      <c r="F51" s="42" t="s">
        <v>27</v>
      </c>
      <c r="G51" s="42" t="s">
        <v>25</v>
      </c>
      <c r="H51" s="81">
        <v>15</v>
      </c>
      <c r="I51" s="42" t="s">
        <v>26</v>
      </c>
      <c r="J51" s="23">
        <v>5</v>
      </c>
      <c r="K51" s="23" t="s">
        <v>19</v>
      </c>
      <c r="L51" s="23" t="s">
        <v>19</v>
      </c>
      <c r="M51" s="24" t="s">
        <v>19</v>
      </c>
      <c r="N51" s="71">
        <f t="shared" ref="N51" si="15">IFERROR(J51/J52,"ND")</f>
        <v>1</v>
      </c>
      <c r="O51" s="52">
        <f t="shared" si="2"/>
        <v>0.33333333333333331</v>
      </c>
      <c r="P51" s="46" t="s">
        <v>92</v>
      </c>
      <c r="Q51" s="47"/>
      <c r="R51" s="48"/>
    </row>
    <row r="52" spans="4:18" ht="82.5" customHeight="1" x14ac:dyDescent="0.25">
      <c r="D52" s="62"/>
      <c r="E52" s="41"/>
      <c r="F52" s="43"/>
      <c r="G52" s="43"/>
      <c r="H52" s="45"/>
      <c r="I52" s="43"/>
      <c r="J52" s="19">
        <v>5</v>
      </c>
      <c r="K52" s="19">
        <v>3</v>
      </c>
      <c r="L52" s="19">
        <v>3</v>
      </c>
      <c r="M52" s="26">
        <v>4</v>
      </c>
      <c r="N52" s="71"/>
      <c r="O52" s="53"/>
      <c r="P52" s="37"/>
      <c r="Q52" s="38"/>
      <c r="R52" s="39"/>
    </row>
    <row r="53" spans="4:18" ht="82.5" customHeight="1" x14ac:dyDescent="0.25">
      <c r="D53" s="72" t="s">
        <v>74</v>
      </c>
      <c r="E53" s="74" t="s">
        <v>47</v>
      </c>
      <c r="F53" s="42" t="s">
        <v>24</v>
      </c>
      <c r="G53" s="76" t="s">
        <v>25</v>
      </c>
      <c r="H53" s="77">
        <v>12</v>
      </c>
      <c r="I53" s="65" t="s">
        <v>26</v>
      </c>
      <c r="J53" s="27">
        <v>3</v>
      </c>
      <c r="K53" s="27" t="s">
        <v>19</v>
      </c>
      <c r="L53" s="27" t="s">
        <v>19</v>
      </c>
      <c r="M53" s="27" t="s">
        <v>19</v>
      </c>
      <c r="N53" s="66">
        <f t="shared" ref="N53" si="16">IFERROR(J53/J54,"ND")</f>
        <v>1</v>
      </c>
      <c r="O53" s="52">
        <f t="shared" si="2"/>
        <v>0.25</v>
      </c>
      <c r="P53" s="67" t="s">
        <v>93</v>
      </c>
      <c r="Q53" s="68"/>
      <c r="R53" s="69"/>
    </row>
    <row r="54" spans="4:18" ht="82.5" customHeight="1" x14ac:dyDescent="0.25">
      <c r="D54" s="73"/>
      <c r="E54" s="75"/>
      <c r="F54" s="43"/>
      <c r="G54" s="76"/>
      <c r="H54" s="78"/>
      <c r="I54" s="65"/>
      <c r="J54" s="27">
        <v>3</v>
      </c>
      <c r="K54" s="27">
        <v>3</v>
      </c>
      <c r="L54" s="27">
        <v>3</v>
      </c>
      <c r="M54" s="27">
        <v>3</v>
      </c>
      <c r="N54" s="66"/>
      <c r="O54" s="53"/>
      <c r="P54" s="70"/>
      <c r="Q54" s="68"/>
      <c r="R54" s="69"/>
    </row>
    <row r="55" spans="4:18" ht="63" customHeight="1" x14ac:dyDescent="0.25">
      <c r="D55" s="61" t="s">
        <v>75</v>
      </c>
      <c r="E55" s="80" t="s">
        <v>48</v>
      </c>
      <c r="F55" s="42" t="s">
        <v>27</v>
      </c>
      <c r="G55" s="42" t="s">
        <v>25</v>
      </c>
      <c r="H55" s="81">
        <v>4</v>
      </c>
      <c r="I55" s="42" t="s">
        <v>26</v>
      </c>
      <c r="J55" s="23">
        <v>1</v>
      </c>
      <c r="K55" s="23" t="s">
        <v>19</v>
      </c>
      <c r="L55" s="23" t="s">
        <v>19</v>
      </c>
      <c r="M55" s="24" t="s">
        <v>19</v>
      </c>
      <c r="N55" s="71">
        <f t="shared" ref="N55" si="17">IFERROR(J55/J56,"ND")</f>
        <v>1</v>
      </c>
      <c r="O55" s="52">
        <f t="shared" si="2"/>
        <v>0.25</v>
      </c>
      <c r="P55" s="34" t="s">
        <v>94</v>
      </c>
      <c r="Q55" s="35"/>
      <c r="R55" s="36"/>
    </row>
    <row r="56" spans="4:18" ht="60.75" customHeight="1" thickBot="1" x14ac:dyDescent="0.3">
      <c r="D56" s="108"/>
      <c r="E56" s="106"/>
      <c r="F56" s="101"/>
      <c r="G56" s="101"/>
      <c r="H56" s="45"/>
      <c r="I56" s="101"/>
      <c r="J56" s="28">
        <v>1</v>
      </c>
      <c r="K56" s="28">
        <v>1</v>
      </c>
      <c r="L56" s="28">
        <v>1</v>
      </c>
      <c r="M56" s="29">
        <v>1</v>
      </c>
      <c r="N56" s="102"/>
      <c r="O56" s="53"/>
      <c r="P56" s="103"/>
      <c r="Q56" s="104"/>
      <c r="R56" s="105"/>
    </row>
    <row r="57" spans="4:18" x14ac:dyDescent="0.25">
      <c r="D57" s="4"/>
      <c r="R57" s="5"/>
    </row>
    <row r="62" spans="4:18" ht="57.75" customHeight="1" x14ac:dyDescent="0.25">
      <c r="D62" s="98" t="s">
        <v>50</v>
      </c>
      <c r="E62" s="98"/>
      <c r="F62" s="98"/>
      <c r="G62" s="98"/>
      <c r="I62" s="100" t="s">
        <v>22</v>
      </c>
      <c r="J62" s="100"/>
      <c r="K62" s="100"/>
      <c r="L62" s="100"/>
      <c r="M62" s="100"/>
      <c r="N62" s="30"/>
      <c r="O62" s="98" t="s">
        <v>51</v>
      </c>
      <c r="P62" s="107"/>
      <c r="Q62" s="107"/>
      <c r="R62" s="31"/>
    </row>
    <row r="63" spans="4:18" x14ac:dyDescent="0.25">
      <c r="D63" s="96" t="s">
        <v>49</v>
      </c>
      <c r="E63" s="96"/>
      <c r="F63" s="96"/>
      <c r="G63" s="96"/>
      <c r="I63" s="96"/>
      <c r="J63" s="97"/>
      <c r="K63" s="97"/>
      <c r="L63" s="97"/>
      <c r="M63" s="97"/>
      <c r="O63" s="96"/>
      <c r="P63" s="97"/>
      <c r="Q63" s="97"/>
      <c r="R63" s="97"/>
    </row>
  </sheetData>
  <mergeCells count="218">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P23:R24"/>
    <mergeCell ref="D13:D14"/>
    <mergeCell ref="I13:I14"/>
    <mergeCell ref="N13:N14"/>
    <mergeCell ref="O13:O14"/>
    <mergeCell ref="P13:R14"/>
    <mergeCell ref="E13:E14"/>
    <mergeCell ref="F13:F14"/>
    <mergeCell ref="H13:H14"/>
    <mergeCell ref="G13:G14"/>
    <mergeCell ref="P15:R16"/>
    <mergeCell ref="O17:O18"/>
    <mergeCell ref="P17:R18"/>
    <mergeCell ref="I19:I20"/>
    <mergeCell ref="N19:N20"/>
    <mergeCell ref="I17:I18"/>
    <mergeCell ref="N17:N18"/>
    <mergeCell ref="P19:R20"/>
    <mergeCell ref="I21:I22"/>
    <mergeCell ref="I15:I16"/>
    <mergeCell ref="N15:N16"/>
    <mergeCell ref="O15:O16"/>
    <mergeCell ref="P21:R22"/>
    <mergeCell ref="D15:D16"/>
    <mergeCell ref="E15:E16"/>
    <mergeCell ref="F15:F16"/>
    <mergeCell ref="G15:G16"/>
    <mergeCell ref="H15:H16"/>
    <mergeCell ref="O19:O20"/>
    <mergeCell ref="D19:D20"/>
    <mergeCell ref="E19:E20"/>
    <mergeCell ref="F19:F20"/>
    <mergeCell ref="G19:G20"/>
    <mergeCell ref="H19:H20"/>
    <mergeCell ref="D17:D18"/>
    <mergeCell ref="E17:E18"/>
    <mergeCell ref="F17:F18"/>
    <mergeCell ref="G17:G18"/>
    <mergeCell ref="H17:H18"/>
    <mergeCell ref="O35:O36"/>
    <mergeCell ref="D21:D22"/>
    <mergeCell ref="E21:E22"/>
    <mergeCell ref="F21:F22"/>
    <mergeCell ref="G21:G22"/>
    <mergeCell ref="H21:H22"/>
    <mergeCell ref="D23:D24"/>
    <mergeCell ref="E23:E24"/>
    <mergeCell ref="F23:F24"/>
    <mergeCell ref="G23:G24"/>
    <mergeCell ref="H23:H24"/>
    <mergeCell ref="N21:N22"/>
    <mergeCell ref="O21:O22"/>
    <mergeCell ref="N23:N24"/>
    <mergeCell ref="O23:O24"/>
    <mergeCell ref="I35:I36"/>
    <mergeCell ref="D35:D36"/>
    <mergeCell ref="E35:E36"/>
    <mergeCell ref="I23:I24"/>
    <mergeCell ref="I27:I28"/>
    <mergeCell ref="I31:I32"/>
    <mergeCell ref="I29:I30"/>
    <mergeCell ref="N55:N56"/>
    <mergeCell ref="O55:O56"/>
    <mergeCell ref="P55:R56"/>
    <mergeCell ref="E55:E56"/>
    <mergeCell ref="F55:F56"/>
    <mergeCell ref="G55:G56"/>
    <mergeCell ref="O62:Q62"/>
    <mergeCell ref="H55:H56"/>
    <mergeCell ref="D55:D56"/>
    <mergeCell ref="D63:G63"/>
    <mergeCell ref="I63:M63"/>
    <mergeCell ref="O63:R63"/>
    <mergeCell ref="H29:H30"/>
    <mergeCell ref="G29:G30"/>
    <mergeCell ref="O31:O32"/>
    <mergeCell ref="D27:D28"/>
    <mergeCell ref="E27:E28"/>
    <mergeCell ref="F27:F28"/>
    <mergeCell ref="G27:G28"/>
    <mergeCell ref="H27:H28"/>
    <mergeCell ref="N35:N36"/>
    <mergeCell ref="D62:G62"/>
    <mergeCell ref="P35:R36"/>
    <mergeCell ref="D37:D38"/>
    <mergeCell ref="E37:E38"/>
    <mergeCell ref="F37:F38"/>
    <mergeCell ref="G37:G38"/>
    <mergeCell ref="F35:F36"/>
    <mergeCell ref="G35:G36"/>
    <mergeCell ref="H35:H36"/>
    <mergeCell ref="D29:D30"/>
    <mergeCell ref="I62:M62"/>
    <mergeCell ref="I55:I56"/>
    <mergeCell ref="D31:D32"/>
    <mergeCell ref="E29:E30"/>
    <mergeCell ref="E31:E32"/>
    <mergeCell ref="F31:F32"/>
    <mergeCell ref="G31:G32"/>
    <mergeCell ref="H31:H32"/>
    <mergeCell ref="F29:F30"/>
    <mergeCell ref="P37:R38"/>
    <mergeCell ref="D39:D40"/>
    <mergeCell ref="E39:E40"/>
    <mergeCell ref="F39:F40"/>
    <mergeCell ref="G39:G40"/>
    <mergeCell ref="H39:H40"/>
    <mergeCell ref="I39:I40"/>
    <mergeCell ref="P39:R40"/>
    <mergeCell ref="N37:N38"/>
    <mergeCell ref="O37:O38"/>
    <mergeCell ref="N39:N40"/>
    <mergeCell ref="O39:O40"/>
    <mergeCell ref="H37:H38"/>
    <mergeCell ref="I37:I38"/>
    <mergeCell ref="N33:N34"/>
    <mergeCell ref="O33:O34"/>
    <mergeCell ref="P33:R34"/>
    <mergeCell ref="I41:I42"/>
    <mergeCell ref="P41:R42"/>
    <mergeCell ref="D43:D44"/>
    <mergeCell ref="E43:E44"/>
    <mergeCell ref="F43:F44"/>
    <mergeCell ref="G43:G44"/>
    <mergeCell ref="H43:H44"/>
    <mergeCell ref="I43:I44"/>
    <mergeCell ref="N43:N44"/>
    <mergeCell ref="O43:O44"/>
    <mergeCell ref="P43:R44"/>
    <mergeCell ref="N41:N42"/>
    <mergeCell ref="O41:O42"/>
    <mergeCell ref="D41:D42"/>
    <mergeCell ref="E41:E42"/>
    <mergeCell ref="F41:F42"/>
    <mergeCell ref="G41:G42"/>
    <mergeCell ref="H41:H42"/>
    <mergeCell ref="I45:I46"/>
    <mergeCell ref="P45:R46"/>
    <mergeCell ref="D47:D48"/>
    <mergeCell ref="E47:E48"/>
    <mergeCell ref="F47:F48"/>
    <mergeCell ref="G47:G48"/>
    <mergeCell ref="H47:H48"/>
    <mergeCell ref="I47:I48"/>
    <mergeCell ref="P47:R48"/>
    <mergeCell ref="N45:N46"/>
    <mergeCell ref="O45:O46"/>
    <mergeCell ref="N47:N48"/>
    <mergeCell ref="O47:O48"/>
    <mergeCell ref="D45:D46"/>
    <mergeCell ref="E45:E46"/>
    <mergeCell ref="F45:F46"/>
    <mergeCell ref="G45:G46"/>
    <mergeCell ref="H45:H46"/>
    <mergeCell ref="D49:D50"/>
    <mergeCell ref="E49:E50"/>
    <mergeCell ref="F49:F50"/>
    <mergeCell ref="G49:G50"/>
    <mergeCell ref="H49:H50"/>
    <mergeCell ref="I49:I50"/>
    <mergeCell ref="P49:R50"/>
    <mergeCell ref="N49:N50"/>
    <mergeCell ref="O49:O50"/>
    <mergeCell ref="I53:I54"/>
    <mergeCell ref="N53:N54"/>
    <mergeCell ref="O53:O54"/>
    <mergeCell ref="P53:R54"/>
    <mergeCell ref="I51:I52"/>
    <mergeCell ref="N51:N52"/>
    <mergeCell ref="O51:O52"/>
    <mergeCell ref="D53:D54"/>
    <mergeCell ref="E53:E54"/>
    <mergeCell ref="F53:F54"/>
    <mergeCell ref="G53:G54"/>
    <mergeCell ref="H53:H54"/>
    <mergeCell ref="D51:D52"/>
    <mergeCell ref="E51:E52"/>
    <mergeCell ref="F51:F52"/>
    <mergeCell ref="G51:G52"/>
    <mergeCell ref="H51:H52"/>
    <mergeCell ref="P51:R52"/>
    <mergeCell ref="N25:N26"/>
    <mergeCell ref="O25:O26"/>
    <mergeCell ref="H25:H26"/>
    <mergeCell ref="P25:R26"/>
    <mergeCell ref="D25:D26"/>
    <mergeCell ref="E25:E26"/>
    <mergeCell ref="F25:F26"/>
    <mergeCell ref="G25:G26"/>
    <mergeCell ref="I25:I26"/>
    <mergeCell ref="P27:R28"/>
    <mergeCell ref="E33:E34"/>
    <mergeCell ref="F33:F34"/>
    <mergeCell ref="G33:G34"/>
    <mergeCell ref="H33:H34"/>
    <mergeCell ref="I33:I34"/>
    <mergeCell ref="P29:R30"/>
    <mergeCell ref="P31:R32"/>
    <mergeCell ref="N29:N30"/>
    <mergeCell ref="O29:O30"/>
    <mergeCell ref="N31:N32"/>
    <mergeCell ref="N27:N28"/>
    <mergeCell ref="O27:O28"/>
  </mergeCells>
  <printOptions horizontalCentered="1" verticalCentered="1"/>
  <pageMargins left="0.70866141732283472" right="0.70866141732283472" top="0.74803149606299213" bottom="0.74803149606299213" header="0.31496062992125984" footer="0.31496062992125984"/>
  <pageSetup paperSize="190" scale="41"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1trim 24</vt:lpstr>
      <vt:lpstr>'CEDULA 1trim 24'!Área_de_impresión</vt:lpstr>
      <vt:lpstr>'CEDULA 1trim 24'!Títulos_a_imprimir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2023-04-14T20:39:09Z</cp:lastPrinted>
  <dcterms:created xsi:type="dcterms:W3CDTF">2020-03-29T23:09:10Z</dcterms:created>
  <dcterms:modified xsi:type="dcterms:W3CDTF">2024-05-13T20:49:00Z</dcterms:modified>
  <cp:category/>
  <cp:contentStatus/>
</cp:coreProperties>
</file>