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mc:AlternateContent xmlns:mc="http://schemas.openxmlformats.org/markup-compatibility/2006">
    <mc:Choice Requires="x15">
      <x15ac:absPath xmlns:x15ac="http://schemas.microsoft.com/office/spreadsheetml/2010/11/ac" url="/Users/romius/Downloads/"/>
    </mc:Choice>
  </mc:AlternateContent>
  <xr:revisionPtr revIDLastSave="0" documentId="13_ncr:1_{73C24249-35F6-C840-8505-9D3F62FCEB05}" xr6:coauthVersionLast="47" xr6:coauthVersionMax="47" xr10:uidLastSave="{00000000-0000-0000-0000-000000000000}"/>
  <bookViews>
    <workbookView xWindow="0" yWindow="660" windowWidth="29400" windowHeight="18460" xr2:uid="{00000000-000D-0000-FFFF-FFFF00000000}"/>
  </bookViews>
  <sheets>
    <sheet name="Hoja1" sheetId="5" r:id="rId1"/>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5" l="1"/>
  <c r="N38" i="5"/>
  <c r="H38" i="5"/>
  <c r="O36" i="5"/>
  <c r="N36" i="5"/>
  <c r="H36" i="5"/>
  <c r="O34" i="5"/>
  <c r="N34" i="5"/>
  <c r="H34" i="5"/>
  <c r="O32" i="5"/>
  <c r="N32" i="5"/>
  <c r="H32" i="5"/>
  <c r="O30" i="5"/>
  <c r="N30" i="5"/>
  <c r="H30" i="5"/>
  <c r="O28" i="5"/>
  <c r="N28" i="5"/>
  <c r="H28" i="5"/>
  <c r="O26" i="5"/>
  <c r="N26" i="5"/>
  <c r="H26" i="5"/>
  <c r="O24" i="5"/>
  <c r="N24" i="5"/>
  <c r="H24" i="5"/>
  <c r="O22" i="5"/>
  <c r="N22" i="5"/>
  <c r="H22" i="5"/>
  <c r="O20" i="5"/>
  <c r="N20" i="5"/>
  <c r="H20" i="5"/>
  <c r="O18" i="5"/>
  <c r="N18" i="5"/>
  <c r="H18" i="5"/>
  <c r="O16" i="5"/>
  <c r="N16" i="5"/>
  <c r="H16" i="5"/>
  <c r="O14" i="5"/>
  <c r="N14" i="5"/>
  <c r="H14" i="5"/>
  <c r="O12" i="5"/>
  <c r="N12" i="5"/>
  <c r="H12" i="5"/>
  <c r="O10" i="5"/>
  <c r="N10" i="5"/>
</calcChain>
</file>

<file path=xl/sharedStrings.xml><?xml version="1.0" encoding="utf-8"?>
<sst xmlns="http://schemas.openxmlformats.org/spreadsheetml/2006/main" count="147" uniqueCount="75">
  <si>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</si>
  <si>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</si>
  <si>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</si>
  <si>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</si>
  <si>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</si>
  <si>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</si>
  <si>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</si>
  <si>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</si>
  <si>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</si>
  <si>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</si>
  <si>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</si>
  <si>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</si>
  <si>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</si>
  <si>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</si>
  <si>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</si>
  <si>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</si>
  <si>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b/>
        <sz val="11"/>
        <color rgb="FF000000"/>
        <rFont val="Calibri"/>
        <family val="2"/>
        <scheme val="minor"/>
      </rPr>
      <t xml:space="preserve">F. 4.6.1: </t>
    </r>
    <r>
      <rPr>
        <sz val="11"/>
        <color rgb="FF000000"/>
        <rFont val="Calibri"/>
        <family val="2"/>
        <scheme val="minor"/>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</si>
  <si>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Calibri"/>
        <family val="2"/>
        <scheme val="minor"/>
      </rPr>
      <t xml:space="preserve">I_PROS_COM_JUS_SOC: </t>
    </r>
    <r>
      <rPr>
        <sz val="11"/>
        <color theme="1"/>
        <rFont val="Calibri"/>
        <family val="2"/>
        <scheme val="minor"/>
      </rPr>
      <t xml:space="preserve"> Índice de Prosperidad Compartida y Justicia Social </t>
    </r>
  </si>
  <si>
    <t>Ascendente</t>
  </si>
  <si>
    <t>Trianual</t>
  </si>
  <si>
    <t>SI</t>
  </si>
  <si>
    <t>-</t>
  </si>
  <si>
    <t>P. 4.6.1.1 PROPONER POLITICAS Y PROCEDIMIENTOS CON PARTICIPACION CIUDADANA EN TODO LO RELACIONADO CON LA REGULARIZACION DE LA TENENCIA DE LA TIERRA, LA CERTEZA JURIDICA PATRIMONIAL, LA VIVIENDA Y SUS PROYECTOS Y PROGRAMAS QUE CONTRIBUYAN AL ORDENAMIENTO Y REGULARIZACION DEL CRECIMIENTO SUSTENTABLE CON JUSTICIA SOCIAL.</t>
  </si>
  <si>
    <t>PCB: porcentaje de ciudadanos beneficiados.</t>
  </si>
  <si>
    <t>si</t>
  </si>
  <si>
    <r>
      <t>Meta Trimestral:</t>
    </r>
    <r>
      <rPr>
        <sz val="12"/>
        <color theme="1"/>
        <rFont val="Arial"/>
        <family val="2"/>
      </rPr>
      <t xml:space="preserve"> El objetivo es proponer procedimientos ante la ciudadanía para la regularización de la tenencia de la tierra, la certeza juridica patrimonial llegando así con acuerdos entre los propietarios y dueños ejidales, por lo cual hemos logrado un avance del 100% en este segundo trimestre, debido al gran complimiento de nuestros componentes y actividades.
</t>
    </r>
    <r>
      <rPr>
        <b/>
        <sz val="12"/>
        <color theme="1"/>
        <rFont val="Arial"/>
        <family val="2"/>
      </rPr>
      <t xml:space="preserve">Meta Anual: </t>
    </r>
    <r>
      <rPr>
        <sz val="12"/>
        <color theme="1"/>
        <rFont val="Arial"/>
        <family val="2"/>
      </rPr>
      <t>el porcentaje alcanazado del 75% va acorde a lo planeado en el trimestre y para finalizar el año esperamos lograr el 100% de cumplimiento</t>
    </r>
  </si>
  <si>
    <t>C.4.6.1.1.1 PROMOVER, VIGILAR Y PARTICIPAR CON ACCIONES DE POLITICAS EN LA DISMINUCION DE LOS ASENTAMIENTOS HUMANOS IRREGULARES.</t>
  </si>
  <si>
    <t>POR_COL_REG: porcentaje de colonias regularizadas.</t>
  </si>
  <si>
    <t>ascendente</t>
  </si>
  <si>
    <t>trimestral</t>
  </si>
  <si>
    <r>
      <t xml:space="preserve">Meta Trimestral: </t>
    </r>
    <r>
      <rPr>
        <sz val="12"/>
        <color theme="1"/>
        <rFont val="Arial"/>
        <family val="2"/>
      </rPr>
      <t xml:space="preserve">
se realizaron juntas informativas en las instalaciones del intituto, juntas de sesiones con los beneficiarios, propietarios y ejidatarios para asesorias, reuniones informativas para las colonias se integren al Progarma de Regularizacion para el Bienestar Patrimonial, asi mismo en la atenciones de Jornadas de Atencion Cuidadana "cancun nos Une"                                                                                                                                  colonias atendidas con asesorias para que se intregren al programa:                                        SM 530, Cuna Maya, Tierra y Libertad, Regiones 100, Los Garcias, San Luis, Rivera I y II, Real del Bosque y los Pinos.
Colonias atendidas con ejidatarios:                                                                                    
Sacbe, Colonia Mexico, Colonia Cuna Maya I, Colonia Agua Azul, Bonfil (La Chapaneca)                                                                                                                          Reuniones para firmas de escrituracion: Rivera I y II, Colonia Santos, Tierra y Libertad II y III, Estrella del Mar, Tucanes, Diamante, Justicia Social, Sacbe, Cuna Maya Roque, Colonia Mexico, Agua Azul, Los Garcia y Region 100.
                                                                                                                                                                                                                                                                                 </t>
    </r>
    <r>
      <rPr>
        <b/>
        <sz val="12"/>
        <color theme="1"/>
        <rFont val="Arial"/>
        <family val="2"/>
      </rPr>
      <t>Meta anual: E</t>
    </r>
    <r>
      <rPr>
        <sz val="12"/>
        <color theme="1"/>
        <rFont val="Arial"/>
        <family val="2"/>
      </rPr>
      <t>l porcentaje alcanzado del 75% va acorde a lo planeado en el trimestre y para finalizar el año esperamos lograr el 100% de cumplimiento con las reuniones y juntas de beneficiarios para la participacion al programa</t>
    </r>
    <r>
      <rPr>
        <b/>
        <sz val="12"/>
        <color theme="1"/>
        <rFont val="Arial"/>
        <family val="2"/>
      </rPr>
      <t xml:space="preserve">.                                                                                                                                                                                                                                                                          </t>
    </r>
  </si>
  <si>
    <t xml:space="preserve">A. 4.6.1.1.1.1 REUNIONES PERIODICAS CON LAS COLONIAS IRREGULARES  </t>
  </si>
  <si>
    <t xml:space="preserve">POR_REU_PER_COL_IRR porcentaje de reuniones periodicas con colonias irregulares </t>
  </si>
  <si>
    <r>
      <t>Meta Trimestral:</t>
    </r>
    <r>
      <rPr>
        <sz val="12"/>
        <color theme="1"/>
        <rFont val="Arial"/>
        <family val="2"/>
      </rPr>
      <t xml:space="preserve">                                                                                                                                            Se realizaron reuniones en las colonias irregulares para darle informacion sobre documentos y el programa de Regularizacion para el Bienestar Patrimonial y conformacion de comites de electrificacion en las colonias atendidas en las Colonias: Los Garcias, Colonia San Luis, Rivera I y el modulo de recepcion de Documentos en el domo los Gemelos y domo de la Region 96.
</t>
    </r>
    <r>
      <rPr>
        <b/>
        <sz val="12"/>
        <color theme="1"/>
        <rFont val="Arial"/>
        <family val="2"/>
      </rPr>
      <t>Meta Anual:</t>
    </r>
    <r>
      <rPr>
        <sz val="12"/>
        <color theme="1"/>
        <rFont val="Arial"/>
        <family val="2"/>
      </rPr>
      <t xml:space="preserve"> Con miras a llegar al 100% de nuestro objetivo, se ha logrado un 75% de meta anual programada.con la finalidad que cada colonia sea regularizado y cuente con los servicios basicos.</t>
    </r>
  </si>
  <si>
    <t>C. 4.6.1.1.2 PROMOVER LA REGULARIZACIÓN DE LA TENENCIA DE LA TIERRA TECNICA Y JURIDICA A TRAVÉS DEL ESQUEMA DE ESCRITURAS Y/O TITULACIÓN</t>
  </si>
  <si>
    <t>POR_EXP_REC_COL_REG: porcentaje de expedientes recibidos de colonias para regularización</t>
  </si>
  <si>
    <r>
      <t xml:space="preserve">Meta Trimestral:   </t>
    </r>
    <r>
      <rPr>
        <sz val="12"/>
        <color theme="1"/>
        <rFont val="Arial"/>
        <family val="2"/>
      </rPr>
      <t xml:space="preserve">                                                                                                                           Se realizaron reuniones en las colonias irregulares para darle informacion sobre documentos y el programa de Regularizacion para el Bienestar Patrimonial y conformacion de comites de electrificacion en las colonias atendidas en las Colonias: Los Garcias, Colonia San Luis, Rivera I y el modulo de recepcion de Documentos en el domo los Gemelos y domo de la Region 96.    
M</t>
    </r>
    <r>
      <rPr>
        <b/>
        <sz val="12"/>
        <color theme="1"/>
        <rFont val="Arial"/>
        <family val="2"/>
      </rPr>
      <t xml:space="preserve">eta anual: </t>
    </r>
    <r>
      <rPr>
        <sz val="12"/>
        <color theme="1"/>
        <rFont val="Arial"/>
        <family val="2"/>
      </rPr>
      <t xml:space="preserve">  Se lleva un 75% de la meta anual programada mismo que se tiene programado mas reuniones periodicas con distintas colonias irregulares.                                                                                                                   </t>
    </r>
  </si>
  <si>
    <t>A. 4.6.1.1.2.1  PRECEPCION, VERIFICACION, DEL EXPEDIENTE PARA INICIAR EL PROCESO DE ESCRITURACIÓN.</t>
  </si>
  <si>
    <t>POR_EXP_PRO_ESC: porcentaje de expedientes en proceso de escrituración</t>
  </si>
  <si>
    <r>
      <t>Meta trimestral:</t>
    </r>
    <r>
      <rPr>
        <sz val="12"/>
        <color theme="1"/>
        <rFont val="Arial"/>
        <family val="2"/>
      </rPr>
      <t xml:space="preserve">
se llevo a cabo la recepcion de documentos de los Benitos Juarences que se integraron al programa para escrituracion con un total de 300, personas de las colonias: Guerrero, Los pinos, Agua Azul, Sacbe, Santos, Real de Bosque, Tierra y Libertad I, II y III, Rivera I y II, Diamante, Los Garcias, Buena Vista, Cuna Maya y San Vicente, Region 77, 96, 97, 99, 100, 101, 102, 103 y 235.
</t>
    </r>
    <r>
      <rPr>
        <b/>
        <sz val="12"/>
        <color theme="1"/>
        <rFont val="Arial"/>
        <family val="2"/>
      </rPr>
      <t>Meta anual:  S</t>
    </r>
    <r>
      <rPr>
        <sz val="12"/>
        <color theme="1"/>
        <rFont val="Arial"/>
        <family val="2"/>
      </rPr>
      <t>e lleva alcanzado una meta anual del 116.46% toda vez que se ha recabado mas expendientes para regularizacion de los expedientes programados en el ejercicio  2025</t>
    </r>
    <r>
      <rPr>
        <b/>
        <sz val="12"/>
        <color theme="1"/>
        <rFont val="Arial"/>
        <family val="2"/>
      </rPr>
      <t>.</t>
    </r>
  </si>
  <si>
    <t xml:space="preserve">C. 4.6.1.1.3 ELABORACION DE PROYECTOS NOTARIALES:  ESCRITURAS Y/O TITULOS DE PROPIEDAD
</t>
  </si>
  <si>
    <t>POR_PRO_NOT_ELA: porcentaje de proyectos notariales  elaborados</t>
  </si>
  <si>
    <r>
      <t xml:space="preserve">Meta trimestral:
</t>
    </r>
    <r>
      <rPr>
        <sz val="12"/>
        <color theme="1"/>
        <rFont val="Arial"/>
        <family val="2"/>
      </rPr>
      <t xml:space="preserve">Se llevo a cabo la entrega de 300 escrituras a los benito Juarences que se integraron al Programa de Regularizacion los cuales fueron las siguientes Colonias: Guerrero, Los Pinos, Agua Azul, Sacbe, Santos, Real del Bosque, Tierra y Libertad I, II y III, Rivera I y II, Diamante, Los Garcias, Buena Vista, Cuna Maya y San Vicente. 
</t>
    </r>
    <r>
      <rPr>
        <b/>
        <sz val="12"/>
        <color theme="1"/>
        <rFont val="Arial"/>
        <family val="2"/>
      </rPr>
      <t>Meta anual</t>
    </r>
    <r>
      <rPr>
        <sz val="12"/>
        <color theme="1"/>
        <rFont val="Arial"/>
        <family val="2"/>
      </rPr>
      <t xml:space="preserve">: Se lleva alcanzado una meta anual del 116.46% programados toda vez que ha favorecido el numero de escrituras del ejercicio  2025.
</t>
    </r>
  </si>
  <si>
    <t xml:space="preserve">A. 4.6.1.1.3.1 REUNIONES CON EJIDATARIOS PARA INICIAR EL PROCESO DE REGULARIZACION EN COLONIAS IRREGULARES </t>
  </si>
  <si>
    <t>POR_REU_EJI_PRO_REG: porcentaje de reuniones con ejidatarios en proceso de regularización</t>
  </si>
  <si>
    <r>
      <t xml:space="preserve">Meta trimestral                                                                                                                                </t>
    </r>
    <r>
      <rPr>
        <sz val="12"/>
        <color theme="1"/>
        <rFont val="Arial"/>
        <family val="2"/>
      </rPr>
      <t xml:space="preserve">Se llevaron a cabo las reuniones con los ejidatarios de las siguientes colonias; Tropical, Nuevo Amanecer, Santos, Rivera I y II, Colonia la Escondida, la Union y Progreso, San Ignacio, Reeal del Bosque, Santa Ana, para platicarles del programa de regularizacion y puedan ser beneficiarios de la misma.
</t>
    </r>
    <r>
      <rPr>
        <b/>
        <sz val="12"/>
        <color theme="1"/>
        <rFont val="Arial"/>
        <family val="2"/>
      </rPr>
      <t xml:space="preserve">Meta Anual: </t>
    </r>
    <r>
      <rPr>
        <sz val="12"/>
        <color theme="1"/>
        <rFont val="Arial"/>
        <family val="2"/>
      </rPr>
      <t>El porcentaje alcanzado al trimestre el de 75% mismo que se tienen agendadando mas reuniones con los ejidatarios.</t>
    </r>
  </si>
  <si>
    <t>A. 4.6.1.1.3.2 CONVENIOS DE ENTREGA Y/O RECEPCION DE VIALIDADES Y/O  AREAS DE CESIÓN, PROVENIENTES DEL PROGRAMA DE REGULARIZACIÓN PARA EL BIENESTAR PATRIMONIAL</t>
  </si>
  <si>
    <t>POR_CON_ENT_REC_VIA_ARE_CES_PRO_PRO_REG: porcentaje de convenios de entrega y/o recepcion de vialidades y/o areas de cesion, provenientes del programa de regularización.</t>
  </si>
  <si>
    <r>
      <t>Meta trimestral:</t>
    </r>
    <r>
      <rPr>
        <sz val="12"/>
        <rFont val="Arial"/>
        <family val="2"/>
      </rPr>
      <t xml:space="preserve">
Durante este trimetre se llevaron a acabo 7 convenios de entrega /o recpecion de vialidades de las Siguientes colonias: el Cedro, Rivera I y II, Estrella de Mar, Diamante, los Pinos y Real del Bosque.
</t>
    </r>
    <r>
      <rPr>
        <b/>
        <sz val="12"/>
        <rFont val="Arial"/>
        <family val="2"/>
      </rPr>
      <t>Meta anual:</t>
    </r>
    <r>
      <rPr>
        <sz val="12"/>
        <rFont val="Arial"/>
        <family val="2"/>
      </rPr>
      <t xml:space="preserve"> El  porcentanje alcanzado al trimestre es de 39.58% el cual se pretende realizar mas convenios de entrega /o recepcion de vialidades. </t>
    </r>
  </si>
  <si>
    <t>A. 4.6.1.1.3.3 ASESORIAS CON BENEFICIARIOS Y EJIDATARIOS</t>
  </si>
  <si>
    <t xml:space="preserve">POR_ASE_EJI: porcentale de asesorias con ejidatarios </t>
  </si>
  <si>
    <r>
      <t>Meta trimestral:</t>
    </r>
    <r>
      <rPr>
        <sz val="12"/>
        <color theme="1"/>
        <rFont val="Arial"/>
        <family val="2"/>
      </rPr>
      <t xml:space="preserve">
Se llevó acabo una platica con los ejidatarios de las colonias Tierra y Libertad ll, lll; Tucanes, Justicia Social, Estrella del Mar, Diamante, Sacbe, México, Cuna Maya Roque, Santos, Agua Azul, Rivera l, Tierra Maya con el fin de llegar con acuerdos para las mejoras de la Cuidadania.
</t>
    </r>
    <r>
      <rPr>
        <b/>
        <sz val="12"/>
        <color theme="1"/>
        <rFont val="Arial"/>
        <family val="2"/>
      </rPr>
      <t xml:space="preserve">Meta Anual: </t>
    </r>
    <r>
      <rPr>
        <sz val="12"/>
        <color theme="1"/>
        <rFont val="Arial"/>
        <family val="2"/>
      </rPr>
      <t>El porcentaje alcanzado al trimestre es de 75%  mismo que se levaran a cabo mas platicas para mejores acuerdos con los ejidatarios y cuidadania.</t>
    </r>
  </si>
  <si>
    <t>C. 4.6.1.1.4   ELABORACIÓN DE ANTEPROYECTOS TÉCNICOS: PROTOCOLOS PARA SUBDIVISION Y/O LOTIFICACIÓN.</t>
  </si>
  <si>
    <t xml:space="preserve">POR_ANT_ELA: Porcentajes de anteproyectos elaborados </t>
  </si>
  <si>
    <r>
      <t>Meta triemstral:</t>
    </r>
    <r>
      <rPr>
        <sz val="12"/>
        <rFont val="Arial"/>
        <family val="2"/>
      </rPr>
      <t xml:space="preserve">
Se elaboro antiproyecto tecnicos para el protocolo de la subdivision de las siguientes colonias; Tierra y Libertad I y II, Buena Vista, San Vicente, el Cedro, San Luis, Las Margaritas, Las Huayas, Santa Ana, Santa Rosa, Salen los Garcias 392 y 393.
</t>
    </r>
    <r>
      <rPr>
        <b/>
        <sz val="12"/>
        <rFont val="Arial"/>
        <family val="2"/>
      </rPr>
      <t xml:space="preserve">Meta anual: </t>
    </r>
    <r>
      <rPr>
        <sz val="12"/>
        <rFont val="Arial"/>
        <family val="2"/>
      </rPr>
      <t>En este trimestre se llevaron acabo 8 proyectos tecnicos, mismo que se alcanzo un porcentaje de 83.33%</t>
    </r>
  </si>
  <si>
    <t>A. 4.6.1.1.4.1 VISITA DE RECONOCIMIENTO: REVISION DE PLANOS, LEVANTAMIENTOS E IMÁGENES DEL ÁREA .</t>
  </si>
  <si>
    <t xml:space="preserve">POR_LEV_REA: Porcentaje de levantamientos realizados </t>
  </si>
  <si>
    <r>
      <t>Meta trimestral:</t>
    </r>
    <r>
      <rPr>
        <sz val="12"/>
        <color theme="1"/>
        <rFont val="Arial"/>
        <family val="2"/>
      </rPr>
      <t xml:space="preserve">
Se dió seguimiento a las visitas de reconocimiento para revision de planos, levantamientos e imágenes ya que en la mayoria de los casos se debe redibujar los planos para facilitar el trabajo en campo como son: Colonia Tierra y Libertad, Buena Vista, San Vicente, el Cedro I, San Luis, Las Margaritas, Las Huayas, Santa Ana, Santa Rosa, Santa Rosa, Salen entre otros.
</t>
    </r>
    <r>
      <rPr>
        <b/>
        <sz val="12"/>
        <color theme="1"/>
        <rFont val="Arial"/>
        <family val="2"/>
      </rPr>
      <t xml:space="preserve">Meta anual:  </t>
    </r>
    <r>
      <rPr>
        <sz val="12"/>
        <color theme="1"/>
        <rFont val="Arial"/>
        <family val="2"/>
      </rPr>
      <t xml:space="preserve">El porcentaje anual es de 83.33% alcanzado, </t>
    </r>
  </si>
  <si>
    <t>C. 4.6.1.1.5   FOMENTAR Y EJECUTAR LOS PROYECTOS DE VIVIENDA EN MATERIA DE ENERGIA ELECTRICA Y SERVICIOS  PARA FOMENTAR LA INVERSION DE INTRAESTRUCTURA PÚBLICA.</t>
  </si>
  <si>
    <t xml:space="preserve">POR_PRO_EJE_ELE_ELE_SER: Porcentaje de proyectos ejecutados de electrificacion y servicios </t>
  </si>
  <si>
    <r>
      <t>Meta trimestral:</t>
    </r>
    <r>
      <rPr>
        <sz val="12"/>
        <color theme="1"/>
        <rFont val="Arial"/>
        <family val="2"/>
      </rPr>
      <t xml:space="preserve">
A través de los comités de electrificación, se gestionaron proyectos de electrificacion, los cuales requirieron reuniones con personal de la CFE as como recorridos en las siguientes colonias; la Chiapaneca y Emiliano Zapata, los cuales estan iniciando obra de electrificacion con el fin de poder beneficiar a 204 cuidadanos.
</t>
    </r>
    <r>
      <rPr>
        <b/>
        <sz val="12"/>
        <color theme="1"/>
        <rFont val="Arial"/>
        <family val="2"/>
      </rPr>
      <t>Meta Anual:</t>
    </r>
    <r>
      <rPr>
        <sz val="12"/>
        <color theme="1"/>
        <rFont val="Arial"/>
        <family val="2"/>
      </rPr>
      <t xml:space="preserve"> El porcentaje alcanzado al trimestre es de 52.78% se pretende alcanzar la meta programa, trabajando de la mano con CFE en beneficio de los cuidadanos.</t>
    </r>
  </si>
  <si>
    <t>A. 4.6.1.1.5.1  INTEGRACIÓN DE COMITÉ DE ELECTRIFICACION PARA LAS COLONIAS IRREGULARES</t>
  </si>
  <si>
    <t>POR_COM_INT_COL_IRR:     Porcentaje de comites de electrificacion integrados</t>
  </si>
  <si>
    <r>
      <t>Meta trimestral:</t>
    </r>
    <r>
      <rPr>
        <sz val="12"/>
        <color theme="1"/>
        <rFont val="Arial"/>
        <family val="2"/>
      </rPr>
      <t xml:space="preserve">
Se integraron 7 comite para la electrificacion en las colonias como son; Rinconada, Paraiso, As de oro, Emiliano Zapata, Segunda Generacion, el Roble, las Pencas, la Escondida y la Victoria beneficiando asi a un total de 513 cuidadanos 
</t>
    </r>
    <r>
      <rPr>
        <b/>
        <sz val="12"/>
        <color theme="1"/>
        <rFont val="Arial"/>
        <family val="2"/>
      </rPr>
      <t xml:space="preserve">Meta anual: </t>
    </r>
    <r>
      <rPr>
        <sz val="12"/>
        <color theme="1"/>
        <rFont val="Arial"/>
        <family val="2"/>
      </rPr>
      <t xml:space="preserve"> El porcentaje alcanzado al trimestre es de 52.78% se pretende alcanzar la meta programa, trabajando de la mano con CFE en beneficio de los cuidadanos.</t>
    </r>
  </si>
  <si>
    <t>A. 4.6.1.1.5.2   INTEGRACIÓN DE COMITÉ DE REGULARIZACIÓN Y SERVICIOS PARA LAS COLONIAS IRREGULARES</t>
  </si>
  <si>
    <t>POR_COM_INT_COL_IRR:     Porcentaje de comites integrados en colonias irregulares</t>
  </si>
  <si>
    <r>
      <t>Meta trimestral:</t>
    </r>
    <r>
      <rPr>
        <sz val="12"/>
        <color theme="1"/>
        <rFont val="Arial"/>
        <family val="2"/>
      </rPr>
      <t xml:space="preserve">
Durante este trimestre no se llevó a acabo ninguna gestión de obra de drenaje o agua potable ya que no se han conformado aun los comité, toda vez que aun no se libera el acta circunstancia de hechos para dar seguimiento a dicho tramite.
</t>
    </r>
    <r>
      <rPr>
        <b/>
        <sz val="12"/>
        <color theme="1"/>
        <rFont val="Arial"/>
        <family val="2"/>
      </rPr>
      <t xml:space="preserve">Meta anual: </t>
    </r>
    <r>
      <rPr>
        <sz val="12"/>
        <color theme="1"/>
        <rFont val="Arial"/>
        <family val="2"/>
      </rPr>
      <t>En este trimestre no se ha podido avanzar, con las gestiones de obra como drenaje o agua potable ya que no se ha conformado ningun comite.</t>
    </r>
  </si>
  <si>
    <t>A. 4.6.1.1.5.3   REUNIONES Y VISITAS DE RECONOCIMIENTO CON LA CFE Y/O PRESTADORES DE SERVICIOS</t>
  </si>
  <si>
    <t xml:space="preserve">POR_VIS_REA_CFE_PRE_SER:   Porcentaje de visitas realizadas con la CFE  y/o prestacion de servicios </t>
  </si>
  <si>
    <r>
      <t>Meta trimestral:</t>
    </r>
    <r>
      <rPr>
        <sz val="12"/>
        <color theme="1"/>
        <rFont val="Arial"/>
        <family val="2"/>
      </rPr>
      <t xml:space="preserve">
Se atendieron en oficina a vecinos de las colonias, Libertad, el Jordan, el Milagro, las Norias, el Pedregal, el Porvenir I y II, Tres Reyes cuatra etapa, Dunamis, don Sebastian, Benito Juárez,Copa Buena, colonia Mexico, los Pinos y Carabanchel.
</t>
    </r>
    <r>
      <rPr>
        <b/>
        <sz val="12"/>
        <color theme="1"/>
        <rFont val="Arial"/>
        <family val="2"/>
      </rPr>
      <t xml:space="preserve">Meta anual: </t>
    </r>
    <r>
      <rPr>
        <sz val="12"/>
        <color theme="1"/>
        <rFont val="Arial"/>
        <family val="2"/>
      </rPr>
      <t>El porcentaje alcanzado al trimestre es de 79.71% mismo que se han beneficiados varias colonias iregulares que por hoy ya cuenta com su energia electrica directamente.</t>
    </r>
  </si>
  <si>
    <t xml:space="preserve">ELABORO                                                                                    NORMA ARGELIA EUAN LOZANO                                               TITULAR DE LA UNIDAD ADMINISTRATIVA </t>
  </si>
  <si>
    <t>REVISO                                                                                                        LUIS FERNANDO DIAZ NUÑEZ                                                         DIRECCION GENERAL DE PLANEACION MUNICIPAL</t>
  </si>
  <si>
    <t>AUTORIZO                                                                                                              NORAA ELIZABETH GARZA RAMIREZ                                                         DIRECTORA GENERAL DEL INSTITUTO DE REGULARIZACION PARA EL BIENESTAR PATROMONIAL</t>
  </si>
  <si>
    <r>
      <t xml:space="preserve">Justificación Trimestral:  
</t>
    </r>
    <r>
      <rPr>
        <sz val="14"/>
        <color rgb="FF000000"/>
        <rFont val="Calibri"/>
        <family val="2"/>
        <scheme val="minor"/>
      </rPr>
      <t xml:space="preserve">El Índice Municipal DE Prosperidad Compartida y Justicia Social se integra con 4 Dimensiones y 10 subdimensiones que miden aspectos de Equidad Económica y Oportunidades de Empleo, Acceso a Servicios Básicos de Calidad, Vivienda Digna y Accesible y Participación Ciudadana y Cohesión Social con indicadores de diferentes instituciones externas e internas al municipio . En el tercer trimestre la meta realizada se consideró igual a la programada debido a que los indicadores no han tenido actualizaciones.
</t>
    </r>
  </si>
  <si>
    <t>CÉDULA DE AVANCE DE CUMPLIMIENTO DE LOS OBJETIVOS Y METAS
MUNICIPIO DE BENITO JUÁREZ QUINTANA ROO
PERÍODO QUE SE INFORMA: DEL 01 DE ENERO AL 30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</si>
</sst>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charset val="134"/>
      <scheme val="minor"/>
    </font>
    <font>
      <b/>
      <sz val="20"/>
      <color theme="1"/>
      <name val="Calibri"/>
      <family val="2"/>
      <scheme val="minor"/>
    </font>
    <font>
      <b/>
      <sz val="16"/>
      <color theme="1"/>
      <name val="Calibri"/>
      <family val="2"/>
      <scheme val="minor"/>
    </font>
    <font>
      <b/>
      <sz val="11"/>
      <color rgb="FF000000"/>
      <name val="Calibri"/>
      <family val="2"/>
      <scheme val="minor"/>
    </font>
    <font>
      <sz val="12"/>
      <color theme="1"/>
      <name val="Calibri"/>
      <family val="2"/>
      <scheme val="minor"/>
    </font>
    <font>
      <b/>
      <sz val="11"/>
      <color theme="1"/>
      <name val="Calibri"/>
      <family val="2"/>
      <scheme val="minor"/>
    </font>
    <font>
      <b/>
      <sz val="12"/>
      <color theme="1"/>
      <name val="Arial"/>
      <family val="2"/>
    </font>
    <font>
      <sz val="12"/>
      <color theme="1"/>
      <name val="Arial"/>
      <family val="2"/>
    </font>
    <font>
      <b/>
      <sz val="24"/>
      <color theme="1"/>
      <name val="Calibri"/>
      <family val="2"/>
      <scheme val="minor"/>
    </font>
    <font>
      <b/>
      <sz val="14"/>
      <color rgb="FF000000"/>
      <name val="Calibri"/>
      <family val="2"/>
      <scheme val="minor"/>
    </font>
    <font>
      <sz val="14"/>
      <color theme="1"/>
      <name val="Calibri"/>
      <family val="2"/>
      <scheme val="minor"/>
    </font>
    <font>
      <b/>
      <sz val="12"/>
      <name val="Arial"/>
      <family val="2"/>
    </font>
    <font>
      <sz val="12"/>
      <name val="Arial"/>
      <family val="2"/>
    </font>
    <font>
      <sz val="11"/>
      <color theme="1"/>
      <name val="Calibri"/>
      <family val="2"/>
      <scheme val="minor"/>
    </font>
    <font>
      <sz val="14"/>
      <color rgb="FF000000"/>
      <name val="Calibri"/>
      <family val="2"/>
      <scheme val="minor"/>
    </font>
    <font>
      <sz val="11"/>
      <color rgb="FF000000"/>
      <name val="Calibri"/>
      <family val="2"/>
      <scheme val="minor"/>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style="dashed">
        <color auto="1"/>
      </right>
      <top/>
      <bottom style="dashed">
        <color auto="1"/>
      </bottom>
      <diagonal/>
    </border>
    <border>
      <left style="dashed">
        <color auto="1"/>
      </left>
      <right style="dashed">
        <color auto="1"/>
      </right>
      <top/>
      <bottom style="dashed">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diagonal/>
    </border>
    <border>
      <left style="dashed">
        <color auto="1"/>
      </left>
      <right/>
      <top/>
      <bottom style="dashed">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ashed">
        <color auto="1"/>
      </left>
      <right style="medium">
        <color auto="1"/>
      </right>
      <top/>
      <bottom style="dashed">
        <color auto="1"/>
      </bottom>
      <diagonal/>
    </border>
    <border>
      <left style="dashed">
        <color auto="1"/>
      </left>
      <right style="medium">
        <color auto="1"/>
      </right>
      <top style="dashed">
        <color auto="1"/>
      </top>
      <bottom style="dashed">
        <color auto="1"/>
      </bottom>
      <diagonal/>
    </border>
    <border>
      <left/>
      <right/>
      <top style="dashed">
        <color auto="1"/>
      </top>
      <bottom/>
      <diagonal/>
    </border>
    <border>
      <left/>
      <right style="medium">
        <color auto="1"/>
      </right>
      <top style="dashed">
        <color auto="1"/>
      </top>
      <bottom/>
      <diagonal/>
    </border>
    <border>
      <left/>
      <right/>
      <top/>
      <bottom style="dashed">
        <color auto="1"/>
      </bottom>
      <diagonal/>
    </border>
    <border>
      <left/>
      <right style="medium">
        <color auto="1"/>
      </right>
      <top/>
      <bottom style="dashed">
        <color auto="1"/>
      </bottom>
      <diagonal/>
    </border>
    <border>
      <left style="dashed">
        <color auto="1"/>
      </left>
      <right style="medium">
        <color auto="1"/>
      </right>
      <top style="dashed">
        <color auto="1"/>
      </top>
      <bottom style="medium">
        <color auto="1"/>
      </bottom>
      <diagonal/>
    </border>
  </borders>
  <cellStyleXfs count="3">
    <xf numFmtId="0" fontId="0" fillId="0" borderId="0"/>
    <xf numFmtId="9" fontId="16" fillId="0" borderId="0" applyFont="0" applyFill="0" applyBorder="0" applyAlignment="0" applyProtection="0"/>
    <xf numFmtId="0" fontId="4" fillId="0" borderId="0"/>
  </cellStyleXfs>
  <cellXfs count="77">
    <xf numFmtId="0" fontId="0" fillId="0" borderId="0" xfId="0"/>
    <xf numFmtId="0" fontId="0" fillId="0" borderId="0" xfId="0" applyAlignment="1">
      <alignment wrapText="1"/>
    </xf>
    <xf numFmtId="0" fontId="2" fillId="0" borderId="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0" fillId="0" borderId="0" xfId="0" applyAlignment="1">
      <alignment horizontal="center" wrapText="1"/>
    </xf>
    <xf numFmtId="10" fontId="0" fillId="0" borderId="9" xfId="2" applyNumberFormat="1" applyFont="1" applyBorder="1" applyAlignment="1">
      <alignment horizontal="center" vertical="center"/>
    </xf>
    <xf numFmtId="10" fontId="7" fillId="0" borderId="9" xfId="2" applyNumberFormat="1" applyFont="1" applyBorder="1" applyAlignment="1">
      <alignment horizontal="center" vertical="center"/>
    </xf>
    <xf numFmtId="0" fontId="7" fillId="0" borderId="9" xfId="2"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0" fillId="0" borderId="0" xfId="0" applyAlignment="1">
      <alignment horizont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3" fillId="0" borderId="8" xfId="2" applyFont="1" applyBorder="1" applyAlignment="1">
      <alignment horizontal="left" vertical="center" wrapText="1"/>
    </xf>
    <xf numFmtId="0" fontId="5"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6" xfId="2" applyFont="1" applyBorder="1" applyAlignment="1">
      <alignment horizontal="left" vertical="center" wrapText="1"/>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2" fillId="0" borderId="7" xfId="0" applyFont="1" applyBorder="1" applyAlignment="1">
      <alignment horizontal="center" vertical="center" wrapText="1"/>
    </xf>
    <xf numFmtId="0" fontId="0" fillId="0" borderId="9" xfId="2" applyFont="1" applyBorder="1" applyAlignment="1">
      <alignment horizontal="justify" vertical="center" wrapText="1"/>
    </xf>
    <xf numFmtId="0" fontId="4" fillId="0" borderId="9" xfId="2" applyBorder="1" applyAlignment="1">
      <alignment horizontal="justify" vertical="center" wrapText="1"/>
    </xf>
    <xf numFmtId="0" fontId="7" fillId="0" borderId="11" xfId="2" applyFont="1" applyBorder="1" applyAlignment="1">
      <alignment horizontal="center" vertical="center" wrapText="1"/>
    </xf>
    <xf numFmtId="0" fontId="7" fillId="0" borderId="7" xfId="2" applyFont="1" applyBorder="1" applyAlignment="1">
      <alignment horizontal="center"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0" fillId="2" borderId="9" xfId="0"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10" fontId="4" fillId="0" borderId="9" xfId="2" applyNumberFormat="1" applyBorder="1" applyAlignment="1">
      <alignment horizontal="center" vertical="center"/>
    </xf>
    <xf numFmtId="10" fontId="7" fillId="0" borderId="11" xfId="2" applyNumberFormat="1" applyFont="1" applyBorder="1" applyAlignment="1">
      <alignment horizontal="center" vertical="center"/>
    </xf>
    <xf numFmtId="10" fontId="7" fillId="0" borderId="7" xfId="2" applyNumberFormat="1" applyFont="1" applyBorder="1" applyAlignment="1">
      <alignment horizontal="center" vertical="center"/>
    </xf>
    <xf numFmtId="0" fontId="4" fillId="0" borderId="9" xfId="2" applyBorder="1" applyAlignment="1">
      <alignment horizontal="center" vertical="center"/>
    </xf>
    <xf numFmtId="0" fontId="7" fillId="0" borderId="11" xfId="2" applyFont="1" applyBorder="1" applyAlignment="1">
      <alignment horizontal="center" vertical="center"/>
    </xf>
    <xf numFmtId="0" fontId="7" fillId="0" borderId="7" xfId="2" applyFont="1" applyBorder="1" applyAlignment="1">
      <alignment horizontal="center" vertical="center"/>
    </xf>
    <xf numFmtId="10" fontId="7" fillId="0" borderId="9" xfId="0" applyNumberFormat="1" applyFont="1" applyBorder="1" applyAlignment="1">
      <alignment horizontal="center" vertical="center" wrapText="1"/>
    </xf>
    <xf numFmtId="10" fontId="7" fillId="0" borderId="9" xfId="1" applyNumberFormat="1" applyFont="1" applyBorder="1" applyAlignment="1">
      <alignment horizontal="center" vertical="center" wrapText="1"/>
    </xf>
    <xf numFmtId="10" fontId="4" fillId="0" borderId="9" xfId="0" applyNumberFormat="1" applyFont="1" applyBorder="1" applyAlignment="1">
      <alignment horizontal="center" vertical="center" wrapText="1"/>
    </xf>
    <xf numFmtId="10" fontId="7" fillId="0" borderId="11" xfId="1" applyNumberFormat="1" applyFont="1" applyBorder="1" applyAlignment="1">
      <alignment horizontal="center" vertical="center" wrapText="1"/>
    </xf>
    <xf numFmtId="10" fontId="7" fillId="0" borderId="7" xfId="1" applyNumberFormat="1" applyFont="1" applyBorder="1" applyAlignment="1">
      <alignment horizontal="center" vertical="center" wrapText="1"/>
    </xf>
    <xf numFmtId="0" fontId="0" fillId="0" borderId="0" xfId="0" applyAlignment="1">
      <alignment wrapText="1"/>
    </xf>
    <xf numFmtId="0" fontId="6" fillId="0" borderId="9"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20"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25" xfId="0" applyFont="1" applyBorder="1" applyAlignment="1">
      <alignment horizontal="justify" vertical="center" wrapText="1"/>
    </xf>
    <xf numFmtId="0" fontId="11" fillId="0" borderId="9"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20" xfId="0" applyFont="1" applyBorder="1" applyAlignment="1">
      <alignment horizontal="justify" vertical="center" wrapText="1"/>
    </xf>
    <xf numFmtId="0" fontId="9" fillId="0" borderId="9" xfId="0" applyFont="1" applyBorder="1" applyAlignment="1">
      <alignment horizontal="left" vertical="top" wrapText="1"/>
    </xf>
    <xf numFmtId="0" fontId="10" fillId="0" borderId="9" xfId="0" applyFont="1" applyBorder="1" applyAlignment="1">
      <alignment horizontal="left" vertical="top" wrapText="1"/>
    </xf>
    <xf numFmtId="0" fontId="10" fillId="0" borderId="20" xfId="0" applyFont="1" applyBorder="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1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6" fillId="0" borderId="14"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15"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8" fillId="0" borderId="7" xfId="0" applyFont="1" applyBorder="1" applyAlignment="1">
      <alignment horizontal="center" vertical="center"/>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6" fillId="0" borderId="20" xfId="0" applyFont="1" applyBorder="1" applyAlignment="1">
      <alignment horizontal="justify" vertical="center" wrapText="1"/>
    </xf>
    <xf numFmtId="0" fontId="6" fillId="0" borderId="9" xfId="0" applyFont="1" applyBorder="1" applyAlignment="1">
      <alignment horizontal="left" vertical="center" wrapText="1"/>
    </xf>
    <xf numFmtId="0" fontId="7" fillId="0" borderId="20" xfId="0" applyFont="1" applyBorder="1" applyAlignment="1">
      <alignment horizontal="left" vertical="center" wrapText="1"/>
    </xf>
  </cellXfs>
  <cellStyles count="3">
    <cellStyle name="Normal" xfId="0" builtinId="0"/>
    <cellStyle name="Normal 2" xfId="2" xr:uid="{00000000-0005-0000-0000-000031000000}"/>
    <cellStyle name="Porcentaje" xfId="1" builtinId="5"/>
  </cellStyles>
  <dxfs count="0"/>
  <tableStyles count="0" defaultTableStyle="TableStyleMedium2" defaultPivotStyle="PivotStyleLight16"/>
  <colors>
    <mruColors>
      <color rgb="FFFADD89"/>
      <color rgb="FFF6BA12"/>
      <color rgb="FF1B78BC"/>
      <color rgb="FFF2F2F2"/>
      <color rgb="FFAED8F4"/>
      <color rgb="FF1A79BB"/>
      <color rgb="FF611D1D"/>
      <color rgb="FF658777"/>
      <color rgb="FF1451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323215</xdr:colOff>
      <xdr:row>1</xdr:row>
      <xdr:rowOff>76200</xdr:rowOff>
    </xdr:from>
    <xdr:to>
      <xdr:col>3</xdr:col>
      <xdr:colOff>1452880</xdr:colOff>
      <xdr:row>3</xdr:row>
      <xdr:rowOff>466725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l="5984" t="2830" r="4724" b="3150"/>
        <a:stretch>
          <a:fillRect/>
        </a:stretch>
      </xdr:blipFill>
      <xdr:spPr>
        <a:xfrm>
          <a:off x="1900555" y="1155700"/>
          <a:ext cx="1129665" cy="1393825"/>
        </a:xfrm>
        <a:prstGeom prst="rect">
          <a:avLst/>
        </a:prstGeom>
      </xdr:spPr>
    </xdr:pic>
    <xdr:clientData/>
  </xdr:twoCellAnchor>
  <xdr:twoCellAnchor editAs="oneCell">
    <xdr:from>
      <xdr:col>16</xdr:col>
      <xdr:colOff>124460</xdr:colOff>
      <xdr:row>1</xdr:row>
      <xdr:rowOff>254000</xdr:rowOff>
    </xdr:from>
    <xdr:to>
      <xdr:col>17</xdr:col>
      <xdr:colOff>1621790</xdr:colOff>
      <xdr:row>3</xdr:row>
      <xdr:rowOff>566420</xdr:rowOff>
    </xdr:to>
    <xdr:pic>
      <xdr:nvPicPr>
        <xdr:cNvPr id="3" name="Image 1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778720" y="1333500"/>
          <a:ext cx="3554730" cy="131572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2:S41"/>
  <sheetViews>
    <sheetView tabSelected="1" topLeftCell="D1" zoomScale="109" zoomScaleNormal="75" workbookViewId="0">
      <selection activeCell="G5" sqref="G5:G7"/>
    </sheetView>
  </sheetViews>
  <sheetFormatPr baseColWidth="10" defaultColWidth="10.83203125" defaultRowHeight="85" customHeight="1" x14ac:dyDescent="0.2"/>
  <cols>
    <col min="1" max="2" width="10.83203125" style="1"/>
    <col min="3" max="3" width="1.33203125" style="1" customWidth="1"/>
    <col min="4" max="4" width="48.33203125" style="1" customWidth="1"/>
    <col min="5" max="5" width="46" style="1" customWidth="1"/>
    <col min="6" max="6" width="30" style="1" customWidth="1"/>
    <col min="7" max="7" width="18.1640625" style="1" customWidth="1"/>
    <col min="8" max="8" width="22.6640625" style="1" customWidth="1"/>
    <col min="9" max="9" width="14.5" style="1" customWidth="1"/>
    <col min="10" max="13" width="10.83203125" style="1"/>
    <col min="14" max="14" width="25.1640625" style="1" customWidth="1"/>
    <col min="15" max="15" width="29.1640625" style="1" customWidth="1"/>
    <col min="16" max="18" width="30" style="1" customWidth="1"/>
    <col min="19" max="16384" width="10.83203125" style="1"/>
  </cols>
  <sheetData>
    <row r="2" spans="4:19" ht="42" customHeight="1" x14ac:dyDescent="0.2">
      <c r="D2" s="55" t="s">
        <v>74</v>
      </c>
      <c r="E2" s="56"/>
      <c r="F2" s="56"/>
      <c r="G2" s="56"/>
      <c r="H2" s="56"/>
      <c r="I2" s="56"/>
      <c r="J2" s="56"/>
      <c r="K2" s="56"/>
      <c r="L2" s="56"/>
      <c r="M2" s="56"/>
      <c r="N2" s="56"/>
      <c r="O2" s="56"/>
      <c r="P2" s="56"/>
      <c r="Q2" s="56"/>
      <c r="R2" s="57"/>
    </row>
    <row r="3" spans="4:19" ht="37" customHeight="1" x14ac:dyDescent="0.2">
      <c r="D3" s="58"/>
      <c r="E3" s="59"/>
      <c r="F3" s="59"/>
      <c r="G3" s="59"/>
      <c r="H3" s="59"/>
      <c r="I3" s="59"/>
      <c r="J3" s="59"/>
      <c r="K3" s="59"/>
      <c r="L3" s="59"/>
      <c r="M3" s="59"/>
      <c r="N3" s="59"/>
      <c r="O3" s="59"/>
      <c r="P3" s="59"/>
      <c r="Q3" s="59"/>
      <c r="R3" s="60"/>
    </row>
    <row r="4" spans="4:19" ht="50" customHeight="1" x14ac:dyDescent="0.2">
      <c r="D4" s="61"/>
      <c r="E4" s="62"/>
      <c r="F4" s="62"/>
      <c r="G4" s="62"/>
      <c r="H4" s="62"/>
      <c r="I4" s="62"/>
      <c r="J4" s="62"/>
      <c r="K4" s="62"/>
      <c r="L4" s="62"/>
      <c r="M4" s="62"/>
      <c r="N4" s="62"/>
      <c r="O4" s="62"/>
      <c r="P4" s="62"/>
      <c r="Q4" s="62"/>
      <c r="R4" s="63"/>
    </row>
    <row r="5" spans="4:19" ht="85" customHeight="1" x14ac:dyDescent="0.2">
      <c r="D5" s="13" t="s">
        <v>0</v>
      </c>
      <c r="E5" s="21" t="s">
        <v>1</v>
      </c>
      <c r="F5" s="21" t="s">
        <v>2</v>
      </c>
      <c r="G5" s="21" t="s">
        <v>3</v>
      </c>
      <c r="H5" s="9" t="s">
        <v>4</v>
      </c>
      <c r="I5" s="9"/>
      <c r="J5" s="9"/>
      <c r="K5" s="9"/>
      <c r="L5" s="9"/>
      <c r="M5" s="9"/>
      <c r="N5" s="9"/>
      <c r="O5" s="9"/>
      <c r="P5" s="70" t="s">
        <v>5</v>
      </c>
      <c r="Q5" s="70"/>
      <c r="R5" s="71"/>
    </row>
    <row r="6" spans="4:19" ht="43" customHeight="1" x14ac:dyDescent="0.2">
      <c r="D6" s="14"/>
      <c r="E6" s="10"/>
      <c r="F6" s="10"/>
      <c r="G6" s="10"/>
      <c r="H6" s="10" t="s">
        <v>6</v>
      </c>
      <c r="I6" s="10" t="s">
        <v>7</v>
      </c>
      <c r="J6" s="10" t="s">
        <v>8</v>
      </c>
      <c r="K6" s="10"/>
      <c r="L6" s="10"/>
      <c r="M6" s="10"/>
      <c r="N6" s="11" t="s">
        <v>9</v>
      </c>
      <c r="O6" s="11"/>
      <c r="P6" s="72"/>
      <c r="Q6" s="72"/>
      <c r="R6" s="73"/>
    </row>
    <row r="7" spans="4:19" ht="52" customHeight="1" x14ac:dyDescent="0.2">
      <c r="D7" s="14"/>
      <c r="E7" s="10"/>
      <c r="F7" s="10"/>
      <c r="G7" s="10"/>
      <c r="H7" s="10"/>
      <c r="I7" s="10"/>
      <c r="J7" s="2" t="s">
        <v>10</v>
      </c>
      <c r="K7" s="2" t="s">
        <v>11</v>
      </c>
      <c r="L7" s="2" t="s">
        <v>12</v>
      </c>
      <c r="M7" s="2" t="s">
        <v>13</v>
      </c>
      <c r="N7" s="2" t="s">
        <v>14</v>
      </c>
      <c r="O7" s="2" t="s">
        <v>15</v>
      </c>
      <c r="P7" s="72"/>
      <c r="Q7" s="72"/>
      <c r="R7" s="73"/>
    </row>
    <row r="8" spans="4:19" ht="71" customHeight="1" x14ac:dyDescent="0.2">
      <c r="D8" s="15" t="s">
        <v>16</v>
      </c>
      <c r="E8" s="22" t="s">
        <v>17</v>
      </c>
      <c r="F8" s="28" t="s">
        <v>18</v>
      </c>
      <c r="G8" s="28" t="s">
        <v>19</v>
      </c>
      <c r="H8" s="32">
        <v>0.8478</v>
      </c>
      <c r="I8" s="35" t="s">
        <v>20</v>
      </c>
      <c r="J8" s="6"/>
      <c r="K8" s="6">
        <v>0.42399999999999999</v>
      </c>
      <c r="L8" s="6">
        <v>0.21199999999999999</v>
      </c>
      <c r="M8" s="6" t="s">
        <v>21</v>
      </c>
      <c r="N8" s="38">
        <v>1</v>
      </c>
      <c r="O8" s="40">
        <v>0.75019999999999998</v>
      </c>
      <c r="P8" s="52" t="s">
        <v>73</v>
      </c>
      <c r="Q8" s="53"/>
      <c r="R8" s="54"/>
      <c r="S8" s="12">
        <v>1</v>
      </c>
    </row>
    <row r="9" spans="4:19" ht="160" customHeight="1" x14ac:dyDescent="0.2">
      <c r="D9" s="16"/>
      <c r="E9" s="23"/>
      <c r="F9" s="28"/>
      <c r="G9" s="28"/>
      <c r="H9" s="32"/>
      <c r="I9" s="35"/>
      <c r="J9" s="6">
        <v>0.21199999999999999</v>
      </c>
      <c r="K9" s="6">
        <v>0.21199999999999999</v>
      </c>
      <c r="L9" s="6">
        <v>0.21199999999999999</v>
      </c>
      <c r="M9" s="6">
        <v>0.21199999999999999</v>
      </c>
      <c r="N9" s="38"/>
      <c r="O9" s="40"/>
      <c r="P9" s="53"/>
      <c r="Q9" s="53"/>
      <c r="R9" s="54"/>
      <c r="S9" s="43"/>
    </row>
    <row r="10" spans="4:19" ht="103" customHeight="1" x14ac:dyDescent="0.2">
      <c r="D10" s="17" t="s">
        <v>22</v>
      </c>
      <c r="E10" s="24" t="s">
        <v>23</v>
      </c>
      <c r="F10" s="29" t="s">
        <v>18</v>
      </c>
      <c r="G10" s="29" t="s">
        <v>19</v>
      </c>
      <c r="H10" s="33">
        <v>1</v>
      </c>
      <c r="I10" s="36" t="s">
        <v>24</v>
      </c>
      <c r="J10" s="7" t="s">
        <v>21</v>
      </c>
      <c r="K10" s="7">
        <v>0.5</v>
      </c>
      <c r="L10" s="7">
        <v>0.25</v>
      </c>
      <c r="M10" s="7" t="s">
        <v>21</v>
      </c>
      <c r="N10" s="39">
        <f>L10/L11</f>
        <v>1</v>
      </c>
      <c r="O10" s="41">
        <f>IFERROR(((K10+L10)/H10),"ND")</f>
        <v>0.75</v>
      </c>
      <c r="P10" s="64" t="s">
        <v>25</v>
      </c>
      <c r="Q10" s="65"/>
      <c r="R10" s="66"/>
      <c r="S10" s="12">
        <v>2</v>
      </c>
    </row>
    <row r="11" spans="4:19" ht="83" customHeight="1" x14ac:dyDescent="0.2">
      <c r="D11" s="18"/>
      <c r="E11" s="25"/>
      <c r="F11" s="29"/>
      <c r="G11" s="29"/>
      <c r="H11" s="34"/>
      <c r="I11" s="37"/>
      <c r="J11" s="7">
        <v>0.25</v>
      </c>
      <c r="K11" s="7">
        <v>0.25</v>
      </c>
      <c r="L11" s="7">
        <v>0.25</v>
      </c>
      <c r="M11" s="7">
        <v>0.25</v>
      </c>
      <c r="N11" s="39"/>
      <c r="O11" s="42"/>
      <c r="P11" s="67"/>
      <c r="Q11" s="68"/>
      <c r="R11" s="69"/>
      <c r="S11" s="12"/>
    </row>
    <row r="12" spans="4:19" ht="159" customHeight="1" x14ac:dyDescent="0.2">
      <c r="D12" s="19" t="s">
        <v>26</v>
      </c>
      <c r="E12" s="26" t="s">
        <v>27</v>
      </c>
      <c r="F12" s="30" t="s">
        <v>28</v>
      </c>
      <c r="G12" s="30" t="s">
        <v>29</v>
      </c>
      <c r="H12" s="30">
        <f>SUM(H13:M13)</f>
        <v>44</v>
      </c>
      <c r="I12" s="30" t="s">
        <v>24</v>
      </c>
      <c r="J12" s="7" t="s">
        <v>21</v>
      </c>
      <c r="K12" s="3">
        <v>22</v>
      </c>
      <c r="L12" s="8">
        <v>11</v>
      </c>
      <c r="M12" s="7" t="s">
        <v>21</v>
      </c>
      <c r="N12" s="39">
        <f t="shared" ref="N12" si="0">L12/L13</f>
        <v>1</v>
      </c>
      <c r="O12" s="41">
        <f t="shared" ref="O12" si="1">IFERROR(((K12+L12)/H12),"ND")</f>
        <v>0.75</v>
      </c>
      <c r="P12" s="44" t="s">
        <v>30</v>
      </c>
      <c r="Q12" s="44"/>
      <c r="R12" s="74"/>
      <c r="S12" s="12">
        <v>3</v>
      </c>
    </row>
    <row r="13" spans="4:19" ht="129" customHeight="1" x14ac:dyDescent="0.2">
      <c r="D13" s="19"/>
      <c r="E13" s="26"/>
      <c r="F13" s="30"/>
      <c r="G13" s="30"/>
      <c r="H13" s="30"/>
      <c r="I13" s="30"/>
      <c r="J13" s="3">
        <v>11</v>
      </c>
      <c r="K13" s="3">
        <v>11</v>
      </c>
      <c r="L13" s="3">
        <v>11</v>
      </c>
      <c r="M13" s="3">
        <v>11</v>
      </c>
      <c r="N13" s="39"/>
      <c r="O13" s="42"/>
      <c r="P13" s="44"/>
      <c r="Q13" s="44"/>
      <c r="R13" s="74"/>
      <c r="S13" s="12"/>
    </row>
    <row r="14" spans="4:19" ht="106" customHeight="1" x14ac:dyDescent="0.2">
      <c r="D14" s="19" t="s">
        <v>31</v>
      </c>
      <c r="E14" s="26" t="s">
        <v>32</v>
      </c>
      <c r="F14" s="30" t="s">
        <v>28</v>
      </c>
      <c r="G14" s="30" t="s">
        <v>29</v>
      </c>
      <c r="H14" s="30">
        <f t="shared" ref="H14" si="2">SUM(H15:M15)</f>
        <v>36</v>
      </c>
      <c r="I14" s="30" t="s">
        <v>24</v>
      </c>
      <c r="J14" s="7" t="s">
        <v>21</v>
      </c>
      <c r="K14" s="3">
        <v>18</v>
      </c>
      <c r="L14" s="8">
        <v>9</v>
      </c>
      <c r="M14" s="7" t="s">
        <v>21</v>
      </c>
      <c r="N14" s="39">
        <f t="shared" ref="N14" si="3">L14/L15</f>
        <v>1</v>
      </c>
      <c r="O14" s="41">
        <f t="shared" ref="O14" si="4">IFERROR(((K14+L14)/H14),"ND")</f>
        <v>0.75</v>
      </c>
      <c r="P14" s="44" t="s">
        <v>33</v>
      </c>
      <c r="Q14" s="45"/>
      <c r="R14" s="46"/>
      <c r="S14" s="12">
        <v>4</v>
      </c>
    </row>
    <row r="15" spans="4:19" ht="106" customHeight="1" x14ac:dyDescent="0.2">
      <c r="D15" s="19"/>
      <c r="E15" s="26"/>
      <c r="F15" s="30"/>
      <c r="G15" s="30"/>
      <c r="H15" s="30"/>
      <c r="I15" s="30"/>
      <c r="J15" s="3">
        <v>9</v>
      </c>
      <c r="K15" s="3">
        <v>9</v>
      </c>
      <c r="L15" s="3">
        <v>9</v>
      </c>
      <c r="M15" s="3">
        <v>9</v>
      </c>
      <c r="N15" s="39"/>
      <c r="O15" s="42"/>
      <c r="P15" s="45"/>
      <c r="Q15" s="45"/>
      <c r="R15" s="46"/>
      <c r="S15" s="12"/>
    </row>
    <row r="16" spans="4:19" ht="106" customHeight="1" x14ac:dyDescent="0.2">
      <c r="D16" s="19" t="s">
        <v>34</v>
      </c>
      <c r="E16" s="26" t="s">
        <v>35</v>
      </c>
      <c r="F16" s="30" t="s">
        <v>28</v>
      </c>
      <c r="G16" s="30" t="s">
        <v>29</v>
      </c>
      <c r="H16" s="30">
        <f t="shared" ref="H16" si="5">SUM(H17:M17)</f>
        <v>20</v>
      </c>
      <c r="I16" s="30" t="s">
        <v>24</v>
      </c>
      <c r="J16" s="7" t="s">
        <v>21</v>
      </c>
      <c r="K16" s="3">
        <v>10</v>
      </c>
      <c r="L16" s="8">
        <v>5</v>
      </c>
      <c r="M16" s="7" t="s">
        <v>21</v>
      </c>
      <c r="N16" s="39">
        <f t="shared" ref="N16" si="6">L16/L17</f>
        <v>1</v>
      </c>
      <c r="O16" s="41">
        <f>IFERROR(((K16+L16)/H16),"ND")</f>
        <v>0.75</v>
      </c>
      <c r="P16" s="75" t="s">
        <v>36</v>
      </c>
      <c r="Q16" s="26"/>
      <c r="R16" s="76"/>
      <c r="S16" s="12">
        <v>5</v>
      </c>
    </row>
    <row r="17" spans="4:19" ht="55" customHeight="1" x14ac:dyDescent="0.2">
      <c r="D17" s="19"/>
      <c r="E17" s="26"/>
      <c r="F17" s="30"/>
      <c r="G17" s="30"/>
      <c r="H17" s="30"/>
      <c r="I17" s="30"/>
      <c r="J17" s="3">
        <v>5</v>
      </c>
      <c r="K17" s="3">
        <v>5</v>
      </c>
      <c r="L17" s="3">
        <v>5</v>
      </c>
      <c r="M17" s="3">
        <v>5</v>
      </c>
      <c r="N17" s="39"/>
      <c r="O17" s="42"/>
      <c r="P17" s="26"/>
      <c r="Q17" s="26"/>
      <c r="R17" s="76"/>
      <c r="S17" s="12"/>
    </row>
    <row r="18" spans="4:19" ht="106" customHeight="1" x14ac:dyDescent="0.2">
      <c r="D18" s="19" t="s">
        <v>37</v>
      </c>
      <c r="E18" s="26" t="s">
        <v>38</v>
      </c>
      <c r="F18" s="30" t="s">
        <v>28</v>
      </c>
      <c r="G18" s="30" t="s">
        <v>29</v>
      </c>
      <c r="H18" s="30">
        <f t="shared" ref="H18" si="7">SUM(H19:M19)</f>
        <v>480</v>
      </c>
      <c r="I18" s="30" t="s">
        <v>24</v>
      </c>
      <c r="J18" s="7" t="s">
        <v>21</v>
      </c>
      <c r="K18" s="3">
        <v>259</v>
      </c>
      <c r="L18" s="8">
        <v>300</v>
      </c>
      <c r="M18" s="7" t="s">
        <v>21</v>
      </c>
      <c r="N18" s="39">
        <f t="shared" ref="N18" si="8">L18/L19</f>
        <v>2.5</v>
      </c>
      <c r="O18" s="41">
        <f t="shared" ref="O18" si="9">IFERROR(((K18+L18)/H18),"ND")</f>
        <v>1.16458333333333</v>
      </c>
      <c r="P18" s="44" t="s">
        <v>39</v>
      </c>
      <c r="Q18" s="45"/>
      <c r="R18" s="46"/>
      <c r="S18" s="12">
        <v>6</v>
      </c>
    </row>
    <row r="19" spans="4:19" ht="46" customHeight="1" x14ac:dyDescent="0.2">
      <c r="D19" s="19"/>
      <c r="E19" s="26"/>
      <c r="F19" s="30"/>
      <c r="G19" s="30"/>
      <c r="H19" s="30"/>
      <c r="I19" s="30"/>
      <c r="J19" s="3">
        <v>120</v>
      </c>
      <c r="K19" s="3">
        <v>120</v>
      </c>
      <c r="L19" s="3">
        <v>120</v>
      </c>
      <c r="M19" s="3">
        <v>120</v>
      </c>
      <c r="N19" s="39"/>
      <c r="O19" s="42"/>
      <c r="P19" s="45"/>
      <c r="Q19" s="45"/>
      <c r="R19" s="46"/>
      <c r="S19" s="12"/>
    </row>
    <row r="20" spans="4:19" ht="106" customHeight="1" x14ac:dyDescent="0.2">
      <c r="D20" s="19" t="s">
        <v>40</v>
      </c>
      <c r="E20" s="26" t="s">
        <v>41</v>
      </c>
      <c r="F20" s="30" t="s">
        <v>28</v>
      </c>
      <c r="G20" s="30" t="s">
        <v>29</v>
      </c>
      <c r="H20" s="30">
        <f t="shared" ref="H20" si="10">SUM(H21:M21)</f>
        <v>480</v>
      </c>
      <c r="I20" s="30" t="s">
        <v>24</v>
      </c>
      <c r="J20" s="7" t="s">
        <v>21</v>
      </c>
      <c r="K20" s="3">
        <v>259</v>
      </c>
      <c r="L20" s="8">
        <v>300</v>
      </c>
      <c r="M20" s="7" t="s">
        <v>21</v>
      </c>
      <c r="N20" s="39">
        <f t="shared" ref="N20" si="11">L20/L21</f>
        <v>2.5</v>
      </c>
      <c r="O20" s="41">
        <f t="shared" ref="O20" si="12">IFERROR(((K20+L20)/H20),"ND")</f>
        <v>1.16458333333333</v>
      </c>
      <c r="P20" s="44" t="s">
        <v>42</v>
      </c>
      <c r="Q20" s="45"/>
      <c r="R20" s="46"/>
      <c r="S20" s="12">
        <v>7</v>
      </c>
    </row>
    <row r="21" spans="4:19" ht="69" customHeight="1" x14ac:dyDescent="0.2">
      <c r="D21" s="19"/>
      <c r="E21" s="26"/>
      <c r="F21" s="30"/>
      <c r="G21" s="30"/>
      <c r="H21" s="30"/>
      <c r="I21" s="30"/>
      <c r="J21" s="3">
        <v>120</v>
      </c>
      <c r="K21" s="3">
        <v>120</v>
      </c>
      <c r="L21" s="3">
        <v>120</v>
      </c>
      <c r="M21" s="3">
        <v>120</v>
      </c>
      <c r="N21" s="39"/>
      <c r="O21" s="42"/>
      <c r="P21" s="45"/>
      <c r="Q21" s="45"/>
      <c r="R21" s="46"/>
      <c r="S21" s="12"/>
    </row>
    <row r="22" spans="4:19" ht="106" customHeight="1" x14ac:dyDescent="0.2">
      <c r="D22" s="19" t="s">
        <v>43</v>
      </c>
      <c r="E22" s="26" t="s">
        <v>44</v>
      </c>
      <c r="F22" s="30" t="s">
        <v>28</v>
      </c>
      <c r="G22" s="30" t="s">
        <v>29</v>
      </c>
      <c r="H22" s="30">
        <f t="shared" ref="H22" si="13">SUM(H23:M23)</f>
        <v>48</v>
      </c>
      <c r="I22" s="30" t="s">
        <v>24</v>
      </c>
      <c r="J22" s="7" t="s">
        <v>21</v>
      </c>
      <c r="K22" s="3">
        <v>24</v>
      </c>
      <c r="L22" s="8">
        <v>12</v>
      </c>
      <c r="M22" s="7" t="s">
        <v>21</v>
      </c>
      <c r="N22" s="39">
        <f t="shared" ref="N22" si="14">L22/L23</f>
        <v>1</v>
      </c>
      <c r="O22" s="41">
        <f t="shared" ref="O22" si="15">IFERROR(((K22+L22)/H22),"ND")</f>
        <v>0.75</v>
      </c>
      <c r="P22" s="44" t="s">
        <v>45</v>
      </c>
      <c r="Q22" s="45"/>
      <c r="R22" s="46"/>
      <c r="S22" s="12">
        <v>8</v>
      </c>
    </row>
    <row r="23" spans="4:19" ht="28" customHeight="1" x14ac:dyDescent="0.2">
      <c r="D23" s="19"/>
      <c r="E23" s="26"/>
      <c r="F23" s="30"/>
      <c r="G23" s="30"/>
      <c r="H23" s="30"/>
      <c r="I23" s="30"/>
      <c r="J23" s="3">
        <v>12</v>
      </c>
      <c r="K23" s="3">
        <v>12</v>
      </c>
      <c r="L23" s="3">
        <v>12</v>
      </c>
      <c r="M23" s="3">
        <v>12</v>
      </c>
      <c r="N23" s="39"/>
      <c r="O23" s="42"/>
      <c r="P23" s="45"/>
      <c r="Q23" s="45"/>
      <c r="R23" s="46"/>
      <c r="S23" s="12"/>
    </row>
    <row r="24" spans="4:19" ht="106" customHeight="1" x14ac:dyDescent="0.2">
      <c r="D24" s="19" t="s">
        <v>46</v>
      </c>
      <c r="E24" s="26" t="s">
        <v>47</v>
      </c>
      <c r="F24" s="30" t="s">
        <v>28</v>
      </c>
      <c r="G24" s="30" t="s">
        <v>29</v>
      </c>
      <c r="H24" s="30">
        <f t="shared" ref="H24" si="16">SUM(H25:M25)</f>
        <v>48</v>
      </c>
      <c r="I24" s="30" t="s">
        <v>24</v>
      </c>
      <c r="J24" s="7" t="s">
        <v>21</v>
      </c>
      <c r="K24" s="3">
        <v>12</v>
      </c>
      <c r="L24" s="8">
        <v>7</v>
      </c>
      <c r="M24" s="7" t="s">
        <v>21</v>
      </c>
      <c r="N24" s="39">
        <f t="shared" ref="N24" si="17">L24/L25</f>
        <v>0.58333333333333304</v>
      </c>
      <c r="O24" s="41">
        <f t="shared" ref="O24" si="18">IFERROR(((K24+L24)/H24),"ND")</f>
        <v>0.39583333333333298</v>
      </c>
      <c r="P24" s="49" t="s">
        <v>48</v>
      </c>
      <c r="Q24" s="50"/>
      <c r="R24" s="51"/>
      <c r="S24" s="12">
        <v>9</v>
      </c>
    </row>
    <row r="25" spans="4:19" ht="64" customHeight="1" x14ac:dyDescent="0.2">
      <c r="D25" s="19"/>
      <c r="E25" s="26"/>
      <c r="F25" s="30"/>
      <c r="G25" s="30"/>
      <c r="H25" s="30"/>
      <c r="I25" s="30"/>
      <c r="J25" s="3">
        <v>12</v>
      </c>
      <c r="K25" s="3">
        <v>12</v>
      </c>
      <c r="L25" s="3">
        <v>12</v>
      </c>
      <c r="M25" s="3">
        <v>12</v>
      </c>
      <c r="N25" s="39"/>
      <c r="O25" s="42"/>
      <c r="P25" s="50"/>
      <c r="Q25" s="50"/>
      <c r="R25" s="51"/>
      <c r="S25" s="12"/>
    </row>
    <row r="26" spans="4:19" ht="106" customHeight="1" x14ac:dyDescent="0.2">
      <c r="D26" s="19" t="s">
        <v>49</v>
      </c>
      <c r="E26" s="26" t="s">
        <v>50</v>
      </c>
      <c r="F26" s="30" t="s">
        <v>28</v>
      </c>
      <c r="G26" s="30" t="s">
        <v>29</v>
      </c>
      <c r="H26" s="30">
        <f t="shared" ref="H26" si="19">SUM(H27:M27)</f>
        <v>120</v>
      </c>
      <c r="I26" s="30" t="s">
        <v>24</v>
      </c>
      <c r="J26" s="7" t="s">
        <v>21</v>
      </c>
      <c r="K26" s="3">
        <v>60</v>
      </c>
      <c r="L26" s="8">
        <v>30</v>
      </c>
      <c r="M26" s="7" t="s">
        <v>21</v>
      </c>
      <c r="N26" s="39">
        <f t="shared" ref="N26" si="20">L26/L27</f>
        <v>1</v>
      </c>
      <c r="O26" s="41">
        <f t="shared" ref="O26" si="21">IFERROR(((K26+L26)/H26),"ND")</f>
        <v>0.75</v>
      </c>
      <c r="P26" s="44" t="s">
        <v>51</v>
      </c>
      <c r="Q26" s="45"/>
      <c r="R26" s="46"/>
      <c r="S26" s="12">
        <v>10</v>
      </c>
    </row>
    <row r="27" spans="4:19" ht="52" customHeight="1" x14ac:dyDescent="0.2">
      <c r="D27" s="19"/>
      <c r="E27" s="26"/>
      <c r="F27" s="30"/>
      <c r="G27" s="30"/>
      <c r="H27" s="30"/>
      <c r="I27" s="30"/>
      <c r="J27" s="3">
        <v>30</v>
      </c>
      <c r="K27" s="3">
        <v>30</v>
      </c>
      <c r="L27" s="3">
        <v>30</v>
      </c>
      <c r="M27" s="3">
        <v>30</v>
      </c>
      <c r="N27" s="39"/>
      <c r="O27" s="42"/>
      <c r="P27" s="45"/>
      <c r="Q27" s="45"/>
      <c r="R27" s="46"/>
      <c r="S27" s="12"/>
    </row>
    <row r="28" spans="4:19" ht="106" customHeight="1" x14ac:dyDescent="0.2">
      <c r="D28" s="19" t="s">
        <v>52</v>
      </c>
      <c r="E28" s="26" t="s">
        <v>53</v>
      </c>
      <c r="F28" s="30" t="s">
        <v>28</v>
      </c>
      <c r="G28" s="30" t="s">
        <v>29</v>
      </c>
      <c r="H28" s="30">
        <f t="shared" ref="H28" si="22">SUM(H29:M29)</f>
        <v>24</v>
      </c>
      <c r="I28" s="30" t="s">
        <v>24</v>
      </c>
      <c r="J28" s="7" t="s">
        <v>21</v>
      </c>
      <c r="K28" s="3">
        <v>12</v>
      </c>
      <c r="L28" s="8">
        <v>8</v>
      </c>
      <c r="M28" s="7" t="s">
        <v>21</v>
      </c>
      <c r="N28" s="39">
        <f t="shared" ref="N28" si="23">L28/L29</f>
        <v>1.3333333333333299</v>
      </c>
      <c r="O28" s="41">
        <f t="shared" ref="O28" si="24">IFERROR(((K28+L28)/H28),"ND")</f>
        <v>0.83333333333333304</v>
      </c>
      <c r="P28" s="49" t="s">
        <v>54</v>
      </c>
      <c r="Q28" s="50"/>
      <c r="R28" s="51"/>
      <c r="S28" s="12">
        <v>11</v>
      </c>
    </row>
    <row r="29" spans="4:19" ht="37" customHeight="1" x14ac:dyDescent="0.2">
      <c r="D29" s="19"/>
      <c r="E29" s="26"/>
      <c r="F29" s="30"/>
      <c r="G29" s="30"/>
      <c r="H29" s="30"/>
      <c r="I29" s="30"/>
      <c r="J29" s="3">
        <v>6</v>
      </c>
      <c r="K29" s="3">
        <v>6</v>
      </c>
      <c r="L29" s="3">
        <v>6</v>
      </c>
      <c r="M29" s="3">
        <v>6</v>
      </c>
      <c r="N29" s="39"/>
      <c r="O29" s="42"/>
      <c r="P29" s="50"/>
      <c r="Q29" s="50"/>
      <c r="R29" s="51"/>
      <c r="S29" s="12"/>
    </row>
    <row r="30" spans="4:19" ht="106" customHeight="1" x14ac:dyDescent="0.2">
      <c r="D30" s="19" t="s">
        <v>55</v>
      </c>
      <c r="E30" s="26" t="s">
        <v>56</v>
      </c>
      <c r="F30" s="30" t="s">
        <v>28</v>
      </c>
      <c r="G30" s="30" t="s">
        <v>29</v>
      </c>
      <c r="H30" s="30">
        <f t="shared" ref="H30" si="25">SUM(H31:M31)</f>
        <v>24</v>
      </c>
      <c r="I30" s="30" t="s">
        <v>24</v>
      </c>
      <c r="J30" s="7" t="s">
        <v>21</v>
      </c>
      <c r="K30" s="3">
        <v>14</v>
      </c>
      <c r="L30" s="8">
        <v>6</v>
      </c>
      <c r="M30" s="7" t="s">
        <v>21</v>
      </c>
      <c r="N30" s="39">
        <f t="shared" ref="N30" si="26">L30/L31</f>
        <v>1</v>
      </c>
      <c r="O30" s="41">
        <f t="shared" ref="O30" si="27">IFERROR(((K30+L30)/H30),"ND")</f>
        <v>0.83333333333333304</v>
      </c>
      <c r="P30" s="44" t="s">
        <v>57</v>
      </c>
      <c r="Q30" s="45"/>
      <c r="R30" s="46"/>
      <c r="S30" s="12">
        <v>12</v>
      </c>
    </row>
    <row r="31" spans="4:19" ht="106" customHeight="1" x14ac:dyDescent="0.2">
      <c r="D31" s="19"/>
      <c r="E31" s="26"/>
      <c r="F31" s="30"/>
      <c r="G31" s="30"/>
      <c r="H31" s="30"/>
      <c r="I31" s="30"/>
      <c r="J31" s="3">
        <v>6</v>
      </c>
      <c r="K31" s="3">
        <v>6</v>
      </c>
      <c r="L31" s="3">
        <v>6</v>
      </c>
      <c r="M31" s="3">
        <v>6</v>
      </c>
      <c r="N31" s="39"/>
      <c r="O31" s="42"/>
      <c r="P31" s="45"/>
      <c r="Q31" s="45"/>
      <c r="R31" s="46"/>
      <c r="S31" s="12"/>
    </row>
    <row r="32" spans="4:19" ht="106" customHeight="1" x14ac:dyDescent="0.2">
      <c r="D32" s="19" t="s">
        <v>58</v>
      </c>
      <c r="E32" s="26" t="s">
        <v>59</v>
      </c>
      <c r="F32" s="30" t="s">
        <v>28</v>
      </c>
      <c r="G32" s="30" t="s">
        <v>29</v>
      </c>
      <c r="H32" s="30">
        <f t="shared" ref="H32" si="28">SUM(H33:M33)</f>
        <v>108</v>
      </c>
      <c r="I32" s="30" t="s">
        <v>24</v>
      </c>
      <c r="J32" s="7" t="s">
        <v>21</v>
      </c>
      <c r="K32" s="3">
        <v>36</v>
      </c>
      <c r="L32" s="8">
        <v>21</v>
      </c>
      <c r="M32" s="7" t="s">
        <v>21</v>
      </c>
      <c r="N32" s="39">
        <f t="shared" ref="N32" si="29">L32/L33</f>
        <v>0.77777777777777801</v>
      </c>
      <c r="O32" s="41">
        <f t="shared" ref="O32" si="30">IFERROR(((K32+L32)/H32),"ND")</f>
        <v>0.52777777777777801</v>
      </c>
      <c r="P32" s="44" t="s">
        <v>60</v>
      </c>
      <c r="Q32" s="45"/>
      <c r="R32" s="46"/>
      <c r="S32" s="12">
        <v>13</v>
      </c>
    </row>
    <row r="33" spans="4:19" ht="106" customHeight="1" x14ac:dyDescent="0.2">
      <c r="D33" s="19"/>
      <c r="E33" s="26"/>
      <c r="F33" s="30"/>
      <c r="G33" s="30"/>
      <c r="H33" s="30"/>
      <c r="I33" s="30"/>
      <c r="J33" s="3">
        <v>27</v>
      </c>
      <c r="K33" s="3">
        <v>27</v>
      </c>
      <c r="L33" s="3">
        <v>27</v>
      </c>
      <c r="M33" s="3">
        <v>27</v>
      </c>
      <c r="N33" s="39"/>
      <c r="O33" s="42"/>
      <c r="P33" s="45"/>
      <c r="Q33" s="45"/>
      <c r="R33" s="46"/>
      <c r="S33" s="12"/>
    </row>
    <row r="34" spans="4:19" ht="106" customHeight="1" x14ac:dyDescent="0.2">
      <c r="D34" s="19" t="s">
        <v>61</v>
      </c>
      <c r="E34" s="26" t="s">
        <v>62</v>
      </c>
      <c r="F34" s="30" t="s">
        <v>28</v>
      </c>
      <c r="G34" s="30" t="s">
        <v>29</v>
      </c>
      <c r="H34" s="30">
        <f t="shared" ref="H34" si="31">SUM(H35:M35)</f>
        <v>36</v>
      </c>
      <c r="I34" s="30" t="s">
        <v>24</v>
      </c>
      <c r="J34" s="7" t="s">
        <v>21</v>
      </c>
      <c r="K34" s="3">
        <v>12</v>
      </c>
      <c r="L34" s="8">
        <v>7</v>
      </c>
      <c r="M34" s="7" t="s">
        <v>21</v>
      </c>
      <c r="N34" s="39">
        <f t="shared" ref="N34" si="32">L34/L35</f>
        <v>0.77777777777777801</v>
      </c>
      <c r="O34" s="41">
        <f t="shared" ref="O34" si="33">IFERROR(((K34+L34)/H34),"ND")</f>
        <v>0.52777777777777801</v>
      </c>
      <c r="P34" s="44" t="s">
        <v>63</v>
      </c>
      <c r="Q34" s="45"/>
      <c r="R34" s="46"/>
      <c r="S34" s="12">
        <v>14</v>
      </c>
    </row>
    <row r="35" spans="4:19" ht="106" customHeight="1" x14ac:dyDescent="0.2">
      <c r="D35" s="19"/>
      <c r="E35" s="26"/>
      <c r="F35" s="30"/>
      <c r="G35" s="30"/>
      <c r="H35" s="30"/>
      <c r="I35" s="30"/>
      <c r="J35" s="3">
        <v>9</v>
      </c>
      <c r="K35" s="3">
        <v>9</v>
      </c>
      <c r="L35" s="3">
        <v>9</v>
      </c>
      <c r="M35" s="3">
        <v>9</v>
      </c>
      <c r="N35" s="39"/>
      <c r="O35" s="42"/>
      <c r="P35" s="45"/>
      <c r="Q35" s="45"/>
      <c r="R35" s="46"/>
      <c r="S35" s="12"/>
    </row>
    <row r="36" spans="4:19" ht="106" customHeight="1" x14ac:dyDescent="0.2">
      <c r="D36" s="19" t="s">
        <v>64</v>
      </c>
      <c r="E36" s="26" t="s">
        <v>65</v>
      </c>
      <c r="F36" s="30" t="s">
        <v>28</v>
      </c>
      <c r="G36" s="30" t="s">
        <v>29</v>
      </c>
      <c r="H36" s="30">
        <f t="shared" ref="H36" si="34">SUM(H37:M37)</f>
        <v>24</v>
      </c>
      <c r="I36" s="30" t="s">
        <v>24</v>
      </c>
      <c r="J36" s="7" t="s">
        <v>21</v>
      </c>
      <c r="K36" s="3">
        <v>0</v>
      </c>
      <c r="L36" s="8">
        <v>0</v>
      </c>
      <c r="M36" s="7" t="s">
        <v>21</v>
      </c>
      <c r="N36" s="39">
        <f t="shared" ref="N36" si="35">L36/L37</f>
        <v>0</v>
      </c>
      <c r="O36" s="41">
        <f t="shared" ref="O36" si="36">IFERROR(((K36+L36)/H36),"ND")</f>
        <v>0</v>
      </c>
      <c r="P36" s="44" t="s">
        <v>66</v>
      </c>
      <c r="Q36" s="45"/>
      <c r="R36" s="46"/>
      <c r="S36" s="12">
        <v>15</v>
      </c>
    </row>
    <row r="37" spans="4:19" ht="106" customHeight="1" x14ac:dyDescent="0.2">
      <c r="D37" s="19"/>
      <c r="E37" s="26"/>
      <c r="F37" s="30"/>
      <c r="G37" s="30"/>
      <c r="H37" s="30"/>
      <c r="I37" s="30"/>
      <c r="J37" s="3">
        <v>6</v>
      </c>
      <c r="K37" s="3">
        <v>6</v>
      </c>
      <c r="L37" s="3">
        <v>6</v>
      </c>
      <c r="M37" s="3">
        <v>6</v>
      </c>
      <c r="N37" s="39"/>
      <c r="O37" s="42"/>
      <c r="P37" s="45"/>
      <c r="Q37" s="45"/>
      <c r="R37" s="46"/>
      <c r="S37" s="12"/>
    </row>
    <row r="38" spans="4:19" ht="106" customHeight="1" x14ac:dyDescent="0.2">
      <c r="D38" s="19" t="s">
        <v>67</v>
      </c>
      <c r="E38" s="26" t="s">
        <v>68</v>
      </c>
      <c r="F38" s="30" t="s">
        <v>28</v>
      </c>
      <c r="G38" s="30" t="s">
        <v>29</v>
      </c>
      <c r="H38" s="30">
        <f t="shared" ref="H38" si="37">SUM(H39:M39)</f>
        <v>48</v>
      </c>
      <c r="I38" s="30" t="s">
        <v>24</v>
      </c>
      <c r="J38" s="7" t="s">
        <v>21</v>
      </c>
      <c r="K38" s="3">
        <v>24</v>
      </c>
      <c r="L38" s="8">
        <v>14</v>
      </c>
      <c r="M38" s="7" t="s">
        <v>21</v>
      </c>
      <c r="N38" s="39">
        <f t="shared" ref="N38" si="38">L38/L39</f>
        <v>1.1666666666666701</v>
      </c>
      <c r="O38" s="41">
        <f>IFERROR(((K38+L38)/H38),"ND")</f>
        <v>0.79166666666666696</v>
      </c>
      <c r="P38" s="44" t="s">
        <v>69</v>
      </c>
      <c r="Q38" s="45"/>
      <c r="R38" s="46"/>
      <c r="S38" s="12">
        <v>16</v>
      </c>
    </row>
    <row r="39" spans="4:19" ht="106" customHeight="1" x14ac:dyDescent="0.2">
      <c r="D39" s="20"/>
      <c r="E39" s="27"/>
      <c r="F39" s="31"/>
      <c r="G39" s="31"/>
      <c r="H39" s="31"/>
      <c r="I39" s="31"/>
      <c r="J39" s="4">
        <v>12</v>
      </c>
      <c r="K39" s="4">
        <v>12</v>
      </c>
      <c r="L39" s="4">
        <v>12</v>
      </c>
      <c r="M39" s="4">
        <v>12</v>
      </c>
      <c r="N39" s="39"/>
      <c r="O39" s="42"/>
      <c r="P39" s="47"/>
      <c r="Q39" s="47"/>
      <c r="R39" s="48"/>
      <c r="S39" s="12"/>
    </row>
    <row r="41" spans="4:19" ht="85" customHeight="1" x14ac:dyDescent="0.2">
      <c r="D41" s="5" t="s">
        <v>70</v>
      </c>
      <c r="G41" s="12" t="s">
        <v>71</v>
      </c>
      <c r="H41" s="12"/>
      <c r="I41" s="12"/>
      <c r="P41" s="12" t="s">
        <v>72</v>
      </c>
      <c r="Q41" s="12"/>
    </row>
  </sheetData>
  <mergeCells count="173">
    <mergeCell ref="P22:R23"/>
    <mergeCell ref="P24:R25"/>
    <mergeCell ref="P8:R9"/>
    <mergeCell ref="D2:R4"/>
    <mergeCell ref="P10:R11"/>
    <mergeCell ref="P5:R7"/>
    <mergeCell ref="P12:R13"/>
    <mergeCell ref="P14:R15"/>
    <mergeCell ref="P16:R17"/>
    <mergeCell ref="P18:R19"/>
    <mergeCell ref="P20:R21"/>
    <mergeCell ref="S26:S27"/>
    <mergeCell ref="S28:S29"/>
    <mergeCell ref="S30:S31"/>
    <mergeCell ref="S32:S33"/>
    <mergeCell ref="S34:S35"/>
    <mergeCell ref="S36:S37"/>
    <mergeCell ref="S38:S39"/>
    <mergeCell ref="P38:R39"/>
    <mergeCell ref="P26:R27"/>
    <mergeCell ref="P28:R29"/>
    <mergeCell ref="P30:R31"/>
    <mergeCell ref="P32:R33"/>
    <mergeCell ref="P34:R35"/>
    <mergeCell ref="P36:R37"/>
    <mergeCell ref="S8:S9"/>
    <mergeCell ref="S10:S11"/>
    <mergeCell ref="S12:S13"/>
    <mergeCell ref="S14:S15"/>
    <mergeCell ref="S16:S17"/>
    <mergeCell ref="S18:S19"/>
    <mergeCell ref="S20:S21"/>
    <mergeCell ref="S22:S23"/>
    <mergeCell ref="S24:S25"/>
    <mergeCell ref="N26:N27"/>
    <mergeCell ref="N28:N29"/>
    <mergeCell ref="N30:N31"/>
    <mergeCell ref="N32:N33"/>
    <mergeCell ref="N34:N35"/>
    <mergeCell ref="N36:N37"/>
    <mergeCell ref="N38:N39"/>
    <mergeCell ref="O8:O9"/>
    <mergeCell ref="O10:O11"/>
    <mergeCell ref="O12:O13"/>
    <mergeCell ref="O14:O15"/>
    <mergeCell ref="O16:O17"/>
    <mergeCell ref="O18:O19"/>
    <mergeCell ref="O20:O21"/>
    <mergeCell ref="O22:O23"/>
    <mergeCell ref="O24:O25"/>
    <mergeCell ref="O26:O27"/>
    <mergeCell ref="O28:O29"/>
    <mergeCell ref="O30:O31"/>
    <mergeCell ref="O32:O33"/>
    <mergeCell ref="O34:O35"/>
    <mergeCell ref="O36:O37"/>
    <mergeCell ref="O38:O39"/>
    <mergeCell ref="N8:N9"/>
    <mergeCell ref="N10:N11"/>
    <mergeCell ref="N12:N13"/>
    <mergeCell ref="N14:N15"/>
    <mergeCell ref="N16:N17"/>
    <mergeCell ref="N18:N19"/>
    <mergeCell ref="N20:N21"/>
    <mergeCell ref="N22:N23"/>
    <mergeCell ref="N24:N25"/>
    <mergeCell ref="H38:H39"/>
    <mergeCell ref="I6:I7"/>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G24:G25"/>
    <mergeCell ref="G26:G27"/>
    <mergeCell ref="G28:G29"/>
    <mergeCell ref="G30:G31"/>
    <mergeCell ref="G32:G33"/>
    <mergeCell ref="G34:G35"/>
    <mergeCell ref="G36:G37"/>
    <mergeCell ref="G38:G39"/>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G5:G7"/>
    <mergeCell ref="G8:G9"/>
    <mergeCell ref="G10:G11"/>
    <mergeCell ref="G12:G13"/>
    <mergeCell ref="G14:G15"/>
    <mergeCell ref="G16:G17"/>
    <mergeCell ref="G18:G19"/>
    <mergeCell ref="G20:G21"/>
    <mergeCell ref="G22:G23"/>
    <mergeCell ref="E28:E29"/>
    <mergeCell ref="E30:E31"/>
    <mergeCell ref="E32:E33"/>
    <mergeCell ref="E34:E35"/>
    <mergeCell ref="E36:E37"/>
    <mergeCell ref="E38:E39"/>
    <mergeCell ref="F5:F7"/>
    <mergeCell ref="F8:F9"/>
    <mergeCell ref="F10:F11"/>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E10:E11"/>
    <mergeCell ref="E12:E13"/>
    <mergeCell ref="E14:E15"/>
    <mergeCell ref="E16:E17"/>
    <mergeCell ref="E18:E19"/>
    <mergeCell ref="E20:E21"/>
    <mergeCell ref="E22:E23"/>
    <mergeCell ref="E24:E25"/>
    <mergeCell ref="E26:E27"/>
    <mergeCell ref="H5:O5"/>
    <mergeCell ref="J6:M6"/>
    <mergeCell ref="N6:O6"/>
    <mergeCell ref="G41:I41"/>
    <mergeCell ref="P41:Q41"/>
    <mergeCell ref="D5: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E5:E7"/>
    <mergeCell ref="E8:E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Eduardo Encalada Sánchez</dc:creator>
  <cp:lastModifiedBy>ADOLFO ROMO</cp:lastModifiedBy>
  <dcterms:created xsi:type="dcterms:W3CDTF">2020-03-26T23:00:00Z</dcterms:created>
  <dcterms:modified xsi:type="dcterms:W3CDTF">2025-10-09T18:19:53Z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0EEA0CD0F3424A5FADC57A060BD79092_12</vt:lpwstr>
  </property>
  <property fmtid="{D5CDD505-2E9C-101B-9397-08002B2CF9AE}" pid="3" name="KSOProductBuildVer">
    <vt:lpwstr>3082-12.2.0.22549</vt:lpwstr>
  </property>
</Properties>
</file>