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\Desktop\PbR-SED 2025\"/>
    </mc:Choice>
  </mc:AlternateContent>
  <xr:revisionPtr revIDLastSave="0" documentId="13_ncr:1_{E1B5E134-3967-4BD6-8644-8DCBB71263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EDULA 2025 E4" sheetId="2" r:id="rId1"/>
    <sheet name="Instrucciones" sheetId="3" r:id="rId2"/>
  </sheets>
  <definedNames>
    <definedName name="ADFASDF">#REF!</definedName>
    <definedName name="_xlnm.Print_Area" localSheetId="0">'CEDULA 2025 E4'!$D$3:$R$26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2" l="1"/>
  <c r="N27" i="2"/>
  <c r="N25" i="2"/>
  <c r="N23" i="2"/>
  <c r="N21" i="2"/>
  <c r="N19" i="2"/>
  <c r="N17" i="2"/>
  <c r="N15" i="2"/>
  <c r="N13" i="2"/>
  <c r="O29" i="2"/>
  <c r="O27" i="2"/>
  <c r="O25" i="2"/>
  <c r="O23" i="2"/>
  <c r="O21" i="2"/>
  <c r="O19" i="2"/>
  <c r="O17" i="2"/>
  <c r="O15" i="2"/>
  <c r="O13" i="2"/>
</calcChain>
</file>

<file path=xl/sharedStrings.xml><?xml version="1.0" encoding="utf-8"?>
<sst xmlns="http://schemas.openxmlformats.org/spreadsheetml/2006/main" count="85" uniqueCount="62">
  <si>
    <t>CÉDULA DE AVANCE DE CUMPLIMIENTO DE LOS OBJETIVOS Y METAS</t>
  </si>
  <si>
    <t>MUNICIPIO DE BENITO JUÁREZ QUINTANA ROO</t>
  </si>
  <si>
    <t xml:space="preserve">PROGRAMA PRESUPUESTARIO ANUAL: </t>
  </si>
  <si>
    <t>E-PPA 4.4 PROGRAMA DE SERVICIOS FUNERARIOS INTEGRALES Y DE RASTRO MUNICIPAL</t>
  </si>
  <si>
    <t>NIVEL MIR CON RESUMEN
 NARRATIVO</t>
  </si>
  <si>
    <t>NOMBRE DEL
 INDICADOR</t>
  </si>
  <si>
    <t>SENTIDO DEL INDICADOR</t>
  </si>
  <si>
    <t>FRECUENCIA DE
 MEDICIÓN</t>
  </si>
  <si>
    <t>METAS-AVANCE</t>
  </si>
  <si>
    <t>JUSTIFICACIONES</t>
  </si>
  <si>
    <t>META ANUAL
 PROGRAMADA</t>
  </si>
  <si>
    <t>ACUMULABLE
SI/NO</t>
  </si>
  <si>
    <t>PROGRAMADO Y REALIZADO EN EL PERIODO</t>
  </si>
  <si>
    <t>AVANCE DE LA META PROGRAMADA</t>
  </si>
  <si>
    <t>1er
TRIM</t>
  </si>
  <si>
    <t>2do
TRIM</t>
  </si>
  <si>
    <t>3er
TRIM</t>
  </si>
  <si>
    <t>4to
TRIM</t>
  </si>
  <si>
    <t>TRIM</t>
  </si>
  <si>
    <t>ANUAL</t>
  </si>
  <si>
    <r>
      <t xml:space="preserve">F. 4.4.1: </t>
    </r>
    <r>
      <rPr>
        <sz val="11"/>
        <color theme="1"/>
        <rFont val="Calibri"/>
        <family val="2"/>
        <scheme val="minor"/>
      </rPr>
      <t>Contribuir a promover un crecimiento económico inclusivo y equitativo, garantizando que el desarrollo genere beneficios para toda la sociedad, con especial atención a los sectores más vulnerables, mediante la implementación de políticas de acceso a oportunidades, fortalecimiento del empleo y fomento a la economía local.</t>
    </r>
  </si>
  <si>
    <r>
      <rPr>
        <b/>
        <sz val="11"/>
        <color theme="1"/>
        <rFont val="Calibri"/>
        <family val="2"/>
        <scheme val="minor"/>
      </rPr>
      <t xml:space="preserve">I_PROS_COM_JUS_SOC: </t>
    </r>
    <r>
      <rPr>
        <sz val="11"/>
        <color theme="1"/>
        <rFont val="Calibri"/>
        <family val="2"/>
        <scheme val="minor"/>
      </rPr>
      <t xml:space="preserve"> Índice de Prosperidad Compartida y Justicia Social </t>
    </r>
  </si>
  <si>
    <t>Ascendente</t>
  </si>
  <si>
    <t>Trianual</t>
  </si>
  <si>
    <r>
      <t xml:space="preserve">
P. 4.4.1.1  </t>
    </r>
    <r>
      <rPr>
        <sz val="11"/>
        <color theme="1"/>
        <rFont val="Calibri"/>
        <family val="2"/>
        <scheme val="minor"/>
      </rPr>
      <t xml:space="preserve">La poblacion benitojuarense recibe servicios de calidad en funeraria, rastro y panteon municipal, a cargo de la Operadora y Administradora de Bienes Municipales   </t>
    </r>
  </si>
  <si>
    <t>Trimestral</t>
  </si>
  <si>
    <t>SI</t>
  </si>
  <si>
    <t>PSFPB: Porcentaje de Servicios Funerarios y de Panteones Brindados.</t>
  </si>
  <si>
    <r>
      <t xml:space="preserve">C. 4.4.1.1.1 </t>
    </r>
    <r>
      <rPr>
        <sz val="11"/>
        <color theme="1"/>
        <rFont val="Calibri"/>
        <family val="2"/>
        <scheme val="minor"/>
      </rPr>
      <t>Servicios funerarios y de panteones que se brindan a la poblacion afectada por alguna perdida siendo residentes del municipio de Benito Juarez</t>
    </r>
  </si>
  <si>
    <t>PSVC: Porcentaje de Servicios de Velación y Cremación.</t>
  </si>
  <si>
    <r>
      <t xml:space="preserve">A. 4.4.1.1.1.1  </t>
    </r>
    <r>
      <rPr>
        <sz val="11"/>
        <color theme="1"/>
        <rFont val="Calibri"/>
        <family val="2"/>
        <scheme val="minor"/>
      </rPr>
      <t>Brindar servicios de velacion y sepultura.</t>
    </r>
  </si>
  <si>
    <t xml:space="preserve">PSSRM:  Porcentaje de Servicios de Sepultura, realizados </t>
  </si>
  <si>
    <r>
      <t xml:space="preserve">A. 4.4.1.1.1.2 </t>
    </r>
    <r>
      <rPr>
        <sz val="11"/>
        <color theme="1"/>
        <rFont val="Calibri"/>
        <family val="2"/>
        <scheme val="minor"/>
      </rPr>
      <t>Brindar servicios de velacion y cremacion</t>
    </r>
  </si>
  <si>
    <t>PBR: Porcentaje de Bóvedas regulaizadas</t>
  </si>
  <si>
    <r>
      <t xml:space="preserve">C. 4.4.1.1.3 </t>
    </r>
    <r>
      <rPr>
        <sz val="11"/>
        <color theme="1"/>
        <rFont val="Calibri"/>
        <family val="2"/>
        <scheme val="minor"/>
      </rPr>
      <t xml:space="preserve"> Brindar servicios de sepultura, ihumacion y exhumacion a la cuidadania </t>
    </r>
  </si>
  <si>
    <r>
      <t xml:space="preserve">A. 4.4.1.1.3.2 </t>
    </r>
    <r>
      <rPr>
        <sz val="11"/>
        <color theme="1"/>
        <rFont val="Calibri"/>
        <family val="2"/>
        <scheme val="minor"/>
      </rPr>
      <t>Ejecutar servicios de sepultura, inhumacion y exhumacion a funerarias externas</t>
    </r>
  </si>
  <si>
    <r>
      <t xml:space="preserve">A. 4.4.1.1.3.3 </t>
    </r>
    <r>
      <rPr>
        <sz val="11"/>
        <color theme="1"/>
        <rFont val="Calibri"/>
        <family val="2"/>
        <scheme val="minor"/>
      </rPr>
      <t>Regular las bovedas abandonadas o con adeudos de refrendo de las familias del municipio</t>
    </r>
  </si>
  <si>
    <t>INSTRUCTIVO</t>
  </si>
  <si>
    <t xml:space="preserve">PARA REPORTAR SUS AVANCES, SOLO TIENEN QUE REGISTRAR LA META ANUAL PROGRAMADA, 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
EL PERIODO QUE SE INFORMA DEBE SER ACTUALIZADO EN CADA ENTREGA ES DECIR ESTE INICIA DEL 1 DE ENERO A LA FECHA DE CORTE.
</t>
  </si>
  <si>
    <t>PARA MÁS INFORMACIÓN CONSULTA LA GUÍA QUE BRINDA LA ASEQROO: https://onedrive.live.com/?authkey=%21Ai5%2DwCGq%2D4tDTT8&amp;cid=84F4E4FFF988A5F5&amp;id=84F4E4FFF988A5F5%21104102&amp;parId=84F4E4FFF988A5F5%2194277&amp;o=OneUp</t>
  </si>
  <si>
    <r>
      <rPr>
        <b/>
        <sz val="11"/>
        <color theme="1"/>
        <rFont val="Calibri"/>
        <family val="2"/>
        <scheme val="minor"/>
      </rPr>
      <t xml:space="preserve">  PSF: </t>
    </r>
    <r>
      <rPr>
        <sz val="11"/>
        <color theme="1"/>
        <rFont val="Calibri"/>
        <family val="2"/>
        <scheme val="minor"/>
      </rPr>
      <t xml:space="preserve">Porcentaje de servicios funerarios </t>
    </r>
  </si>
  <si>
    <r>
      <rPr>
        <b/>
        <sz val="11"/>
        <color theme="1"/>
        <rFont val="Calibri"/>
        <family val="2"/>
        <scheme val="minor"/>
      </rPr>
      <t xml:space="preserve">PSFPB: </t>
    </r>
    <r>
      <rPr>
        <sz val="11"/>
        <color theme="1"/>
        <rFont val="Calibri"/>
        <family val="2"/>
        <scheme val="minor"/>
      </rPr>
      <t>Porcentaje de Servicios Funerarios y de Panteones Brindados.</t>
    </r>
  </si>
  <si>
    <r>
      <rPr>
        <b/>
        <sz val="11"/>
        <color theme="1"/>
        <rFont val="Calibri"/>
        <family val="2"/>
        <scheme val="minor"/>
      </rPr>
      <t>PSVS:</t>
    </r>
    <r>
      <rPr>
        <sz val="11"/>
        <color theme="1"/>
        <rFont val="Calibri"/>
        <family val="2"/>
        <scheme val="minor"/>
      </rPr>
      <t xml:space="preserve"> Porcentaje de Servicios de Velación y Sepultura.</t>
    </r>
  </si>
  <si>
    <r>
      <rPr>
        <b/>
        <sz val="11"/>
        <color theme="1"/>
        <rFont val="Calibri"/>
        <family val="2"/>
        <scheme val="minor"/>
      </rPr>
      <t xml:space="preserve">PSVC: </t>
    </r>
    <r>
      <rPr>
        <sz val="11"/>
        <color theme="1"/>
        <rFont val="Calibri"/>
        <family val="2"/>
        <scheme val="minor"/>
      </rPr>
      <t>Porcentaje de Servicios de Velación y Cremación.</t>
    </r>
  </si>
  <si>
    <r>
      <rPr>
        <b/>
        <sz val="11"/>
        <color theme="1"/>
        <rFont val="Calibri"/>
        <family val="2"/>
        <scheme val="minor"/>
      </rPr>
      <t xml:space="preserve">PBOC: </t>
    </r>
    <r>
      <rPr>
        <sz val="11"/>
        <color theme="1"/>
        <rFont val="Calibri"/>
        <family val="2"/>
        <scheme val="minor"/>
      </rPr>
      <t>Porcentaje de Bovedas Ocupadas Censadas</t>
    </r>
  </si>
  <si>
    <r>
      <rPr>
        <b/>
        <sz val="11"/>
        <color theme="1"/>
        <rFont val="Calibri"/>
        <family val="2"/>
        <scheme val="minor"/>
      </rPr>
      <t xml:space="preserve">PSSRM: </t>
    </r>
    <r>
      <rPr>
        <sz val="11"/>
        <color theme="1"/>
        <rFont val="Calibri"/>
        <family val="2"/>
        <scheme val="minor"/>
      </rPr>
      <t xml:space="preserve"> Porcentaje de Servicios de Sepultura, realizados </t>
    </r>
  </si>
  <si>
    <r>
      <rPr>
        <b/>
        <sz val="11"/>
        <color theme="1"/>
        <rFont val="Calibri"/>
        <family val="2"/>
        <scheme val="minor"/>
      </rPr>
      <t>PSSE:</t>
    </r>
    <r>
      <rPr>
        <sz val="11"/>
        <color theme="1"/>
        <rFont val="Calibri"/>
        <family val="2"/>
        <scheme val="minor"/>
      </rPr>
      <t xml:space="preserve"> Porcentaje de servicios de sepultura ejecutadas</t>
    </r>
  </si>
  <si>
    <r>
      <rPr>
        <b/>
        <sz val="11"/>
        <color theme="1"/>
        <rFont val="Calibri"/>
        <family val="2"/>
        <scheme val="minor"/>
      </rPr>
      <t>PBR:</t>
    </r>
    <r>
      <rPr>
        <sz val="11"/>
        <color theme="1"/>
        <rFont val="Calibri"/>
        <family val="2"/>
        <scheme val="minor"/>
      </rPr>
      <t xml:space="preserve"> Porcentaje de Bóvedas regulaizadas</t>
    </r>
  </si>
  <si>
    <t>AUTORIZÓ
M.D. KARINA PAMELA ESPINOSA PEREZ
   Administradora Unica de OPABIEM</t>
  </si>
  <si>
    <t>ELABORÓ
Lic. Claudia Aracely Vallejos Loria
Titular de la unidad juridica y administrativa de la Operadora y Administradora de Bienes Municipales.</t>
  </si>
  <si>
    <r>
      <t xml:space="preserve">A. 4.4.1.1.3.1 </t>
    </r>
    <r>
      <rPr>
        <sz val="11"/>
        <color theme="1"/>
        <rFont val="Calibri"/>
        <family val="2"/>
        <scheme val="minor"/>
      </rPr>
      <t>Ejecucion de servicios de sepultura inhumacion y exhumacion  de Panteon Municipal</t>
    </r>
  </si>
  <si>
    <t>PERÍODO QUE SE INFORMA: DEL 1 DE ABRIL AL 30 DE JUNIO DE 2025</t>
  </si>
  <si>
    <r>
      <rPr>
        <b/>
        <sz val="11"/>
        <color theme="1"/>
        <rFont val="Calibri"/>
        <family val="2"/>
        <scheme val="minor"/>
      </rPr>
      <t xml:space="preserve">Meta Trimestral:  </t>
    </r>
    <r>
      <rPr>
        <sz val="11"/>
        <color theme="1"/>
        <rFont val="Calibri"/>
        <family val="2"/>
        <scheme val="minor"/>
      </rPr>
      <t xml:space="preserve">
El Índice Municipal DE Prosperidad Compartida y Justicia Social se integra con 4 Dimensiones y 10 subdimensiones que miden aspectos de Equidad Económica y Oportunidades de Empleo, Acceso a Servicios Básicos de Calidad, Vivienda Digna y Accesible y Participación Ciudadana y Cohesión Social con indicadores de diferentes instituciones externas e internas al municipio . En el segundo trimestre la meta realizada se consideró igual a la programada debido a que los indicadores no han tenido actualizaciones.
</t>
    </r>
    <r>
      <rPr>
        <b/>
        <sz val="11"/>
        <color theme="1"/>
        <rFont val="Calibri"/>
        <family val="2"/>
        <scheme val="minor"/>
      </rPr>
      <t xml:space="preserve">Meta Anual: </t>
    </r>
    <r>
      <rPr>
        <sz val="11"/>
        <color theme="1"/>
        <rFont val="Calibri"/>
        <family val="2"/>
        <scheme val="minor"/>
      </rPr>
      <t xml:space="preserve">
La meta anual es del 50.01% como se esperaba con base a la meta trimestral alcanzada 100%.</t>
    </r>
  </si>
  <si>
    <r>
      <rPr>
        <b/>
        <sz val="11"/>
        <color theme="1"/>
        <rFont val="Calibri"/>
        <family val="2"/>
        <scheme val="minor"/>
      </rPr>
      <t xml:space="preserve">Meta Trimestral:  </t>
    </r>
    <r>
      <rPr>
        <sz val="11"/>
        <color theme="1"/>
        <rFont val="Calibri"/>
        <family val="2"/>
        <scheme val="minor"/>
      </rPr>
      <t xml:space="preserve">
Se realizaron 50 servicios de los 75 programados. El porcentaje alcanzado fue de el 66.67% debido a que actualmente existe una gran competencia con las funerarias particulares y cabe señalar que la carroza se descompuso y no se pudieron brindar servicios.
</t>
    </r>
    <r>
      <rPr>
        <b/>
        <sz val="11"/>
        <color theme="1"/>
        <rFont val="Calibri"/>
        <family val="2"/>
        <scheme val="minor"/>
      </rPr>
      <t xml:space="preserve">Meta Anual: 
</t>
    </r>
    <r>
      <rPr>
        <sz val="11"/>
        <color theme="1"/>
        <rFont val="Calibri"/>
        <family val="2"/>
        <scheme val="minor"/>
      </rPr>
      <t xml:space="preserve">Durante el ejercicio, el porcentaje alcanzado fue del 31.35% ya que de los 303 servicios programados se lograron brindar 95. Lo anterior debido a que lacarroza funebre se descompuso por lo que no se pudieron brindar servicios.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</si>
  <si>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 
Se realizaron 21 servicios de los 34 programados. El porcentaje alcanzado fue de el 61.76% debido a que actualmente existe una gran competencia con las funerarias particulares y cabe señalar que la carroza se descompuso y no se pudieron brindar servicios.
</t>
    </r>
    <r>
      <rPr>
        <b/>
        <sz val="11"/>
        <color theme="1"/>
        <rFont val="Calibri"/>
        <family val="2"/>
        <scheme val="minor"/>
      </rPr>
      <t xml:space="preserve">Meta Anual: </t>
    </r>
    <r>
      <rPr>
        <sz val="11"/>
        <color theme="1"/>
        <rFont val="Calibri"/>
        <family val="2"/>
        <scheme val="minor"/>
      </rPr>
      <t xml:space="preserve">
Durante el ejercicio, el porcentaje alcanzado fue del 26.28% ya que de los 137 servicios programados se lograron brindar 36. Lo anterior debido a que lacarroza funebre se descompuso por lo que no se pudieron brindar servicios. </t>
    </r>
  </si>
  <si>
    <r>
      <rPr>
        <b/>
        <sz val="11"/>
        <color theme="1"/>
        <rFont val="Calibri"/>
        <family val="2"/>
        <scheme val="minor"/>
      </rPr>
      <t xml:space="preserve">Meta Trimestral:  </t>
    </r>
    <r>
      <rPr>
        <sz val="11"/>
        <color theme="1"/>
        <rFont val="Calibri"/>
        <family val="2"/>
        <scheme val="minor"/>
      </rPr>
      <t xml:space="preserve">
Se realizaron 29 servicios de los 41 programados. El porcentaje alcanzado fue de el 70.73% debido a que actualmente existe una gran competencia con las funerarias particulares y cabe señalar que la carroza se descompuso y no se pudieron brindar servicios.
</t>
    </r>
    <r>
      <rPr>
        <b/>
        <sz val="11"/>
        <color theme="1"/>
        <rFont val="Calibri"/>
        <family val="2"/>
        <scheme val="minor"/>
      </rPr>
      <t xml:space="preserve">Meta Anual: </t>
    </r>
    <r>
      <rPr>
        <sz val="11"/>
        <color theme="1"/>
        <rFont val="Calibri"/>
        <family val="2"/>
        <scheme val="minor"/>
      </rPr>
      <t xml:space="preserve">
Durante el ejercicio, el porcentaje alcanzado fue del 35.54% ya que de los 166 servicios programados se lograron brindar 59. Lo anterior debido a que lacarroza funebre se descompuso por lo que no se pudieron brindar servicios. </t>
    </r>
  </si>
  <si>
    <r>
      <rPr>
        <b/>
        <sz val="11"/>
        <color theme="1"/>
        <rFont val="Calibri"/>
        <family val="2"/>
        <scheme val="minor"/>
      </rPr>
      <t xml:space="preserve">Meta Trimestral:  </t>
    </r>
    <r>
      <rPr>
        <sz val="11"/>
        <color theme="1"/>
        <rFont val="Calibri"/>
        <family val="2"/>
        <scheme val="minor"/>
      </rPr>
      <t xml:space="preserve">
Se realizaron 379 servicios de los 374 programados. El porcentaje alcanzado fue de el 101.34 %.
</t>
    </r>
    <r>
      <rPr>
        <b/>
        <sz val="11"/>
        <color theme="1"/>
        <rFont val="Calibri"/>
        <family val="2"/>
        <scheme val="minor"/>
      </rPr>
      <t xml:space="preserve">Meta Anual: </t>
    </r>
    <r>
      <rPr>
        <sz val="11"/>
        <color theme="1"/>
        <rFont val="Calibri"/>
        <family val="2"/>
        <scheme val="minor"/>
      </rPr>
      <t xml:space="preserve">
Durante el ejercicio, el porcentaje alcanzado fue del 55.75% ya que de los 1496 servicios programados se lograron brindar 834. </t>
    </r>
  </si>
  <si>
    <r>
      <rPr>
        <b/>
        <sz val="11"/>
        <color theme="1"/>
        <rFont val="Calibri"/>
        <family val="2"/>
        <scheme val="minor"/>
      </rPr>
      <t xml:space="preserve">Meta Trimestral:  </t>
    </r>
    <r>
      <rPr>
        <sz val="11"/>
        <color theme="1"/>
        <rFont val="Calibri"/>
        <family val="2"/>
        <scheme val="minor"/>
      </rPr>
      <t xml:space="preserve">
Se realizaron 85 servicios de los 68 programados. El porcentaje alcanzado fue de el 125%.
</t>
    </r>
    <r>
      <rPr>
        <b/>
        <sz val="11"/>
        <color theme="1"/>
        <rFont val="Calibri"/>
        <family val="2"/>
        <scheme val="minor"/>
      </rPr>
      <t xml:space="preserve">Meta Anual: </t>
    </r>
    <r>
      <rPr>
        <sz val="11"/>
        <color theme="1"/>
        <rFont val="Calibri"/>
        <family val="2"/>
        <scheme val="minor"/>
      </rPr>
      <t xml:space="preserve">
Durante el ejercicio, el porcentaje alcanzado fue del 56.36% ya que de los 275 servicios programados se lograron brindar 155. </t>
    </r>
  </si>
  <si>
    <r>
      <rPr>
        <b/>
        <sz val="11"/>
        <color theme="1"/>
        <rFont val="Calibri"/>
        <family val="2"/>
        <scheme val="minor"/>
      </rPr>
      <t xml:space="preserve">Meta Trimestral: </t>
    </r>
    <r>
      <rPr>
        <sz val="11"/>
        <color theme="1"/>
        <rFont val="Calibri"/>
        <family val="2"/>
        <scheme val="minor"/>
      </rPr>
      <t xml:space="preserve"> 
Se realizaron 273 regularizaciones de Bóvedas  de los 266 programadas. El porcentaje alcanzado fue de el 102.63%.
</t>
    </r>
    <r>
      <rPr>
        <b/>
        <sz val="11"/>
        <color theme="1"/>
        <rFont val="Calibri"/>
        <family val="2"/>
        <scheme val="minor"/>
      </rPr>
      <t xml:space="preserve">
Meta Anual: 
</t>
    </r>
    <r>
      <rPr>
        <sz val="11"/>
        <color theme="1"/>
        <rFont val="Calibri"/>
        <family val="2"/>
        <scheme val="minor"/>
      </rPr>
      <t>Durante el ejercicio, el porcentaje alcanzado fue del 60.32% ya que de las 1066 regularizaciones de Bóvedas programadas se lograron regularizar 643 Bóvedas.</t>
    </r>
  </si>
  <si>
    <r>
      <rPr>
        <b/>
        <sz val="11"/>
        <color theme="1"/>
        <rFont val="Calibri"/>
        <family val="2"/>
        <scheme val="minor"/>
      </rPr>
      <t xml:space="preserve">Meta Trimestral:  </t>
    </r>
    <r>
      <rPr>
        <sz val="11"/>
        <color theme="1"/>
        <rFont val="Calibri"/>
        <family val="2"/>
        <scheme val="minor"/>
      </rPr>
      <t xml:space="preserve">
Se realizaron 21   servicios de los 151 programados. El porcentaje alcanzado fue de el 56.76% debido a que actualmente existe una gran competencia con las funerarias particulares y cabe señalar que la carroza se descompuso y no se pudieron brindar servicios.
</t>
    </r>
    <r>
      <rPr>
        <b/>
        <sz val="11"/>
        <color theme="1"/>
        <rFont val="Calibri"/>
        <family val="2"/>
        <scheme val="minor"/>
      </rPr>
      <t xml:space="preserve">Meta Anual: </t>
    </r>
    <r>
      <rPr>
        <sz val="11"/>
        <color theme="1"/>
        <rFont val="Calibri"/>
        <family val="2"/>
        <scheme val="minor"/>
      </rPr>
      <t xml:space="preserve">
Durante el ejercicio, el porcentaje alcanzado fue del  23.84% ya que de los 151 servicios programados se lograron brindar 36. Lo anterior debido a que lacarroza funebre se descompuso por lo que no se pudieron brindar servicios.</t>
    </r>
  </si>
  <si>
    <t xml:space="preserve">REVISÓ
LIC. JOSÉ FERNANDO DÍAZ NÚÑEZ
DIRECTOR GENERAL DE PLANEACIÓN MUNICIPAL </t>
  </si>
  <si>
    <r>
      <rPr>
        <b/>
        <sz val="11"/>
        <color theme="1"/>
        <rFont val="Calibri"/>
        <family val="2"/>
        <scheme val="minor"/>
      </rPr>
      <t xml:space="preserve">Meta Trimestral:  </t>
    </r>
    <r>
      <rPr>
        <sz val="11"/>
        <color theme="1"/>
        <rFont val="Calibri"/>
        <family val="2"/>
        <scheme val="minor"/>
      </rPr>
      <t xml:space="preserve">
En este trimestre se realizaron 429 servicios de los 450 programados. El porcentaje alcanzando fue de el  95.33% para el primer trimestre 2025.
</t>
    </r>
    <r>
      <rPr>
        <b/>
        <sz val="11"/>
        <color theme="1"/>
        <rFont val="Calibri"/>
        <family val="2"/>
        <scheme val="minor"/>
      </rPr>
      <t xml:space="preserve">Meta Anual: 
</t>
    </r>
    <r>
      <rPr>
        <sz val="11"/>
        <color theme="1"/>
        <rFont val="Calibri"/>
        <family val="2"/>
        <scheme val="minor"/>
      </rPr>
      <t xml:space="preserve">Durante el ejercicio, el porcentaje alcanzado fue de 51.61% ya que de los 1800 servicios programados se lograron 929 servicios funerarios.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</si>
</sst>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88">
    <xf numFmtId="0" fontId="0" fillId="0" borderId="0" xfId="0"/>
    <xf numFmtId="0" fontId="3" fillId="0" borderId="1" xfId="1" applyBorder="1"/>
    <xf numFmtId="0" fontId="3" fillId="0" borderId="2" xfId="1" applyBorder="1"/>
    <xf numFmtId="0" fontId="3" fillId="0" borderId="3" xfId="1" applyBorder="1"/>
    <xf numFmtId="0" fontId="3" fillId="0" borderId="0" xfId="1"/>
    <xf numFmtId="0" fontId="3" fillId="0" borderId="4" xfId="1" applyBorder="1"/>
    <xf numFmtId="0" fontId="3" fillId="0" borderId="5" xfId="1" applyBorder="1"/>
    <xf numFmtId="10" fontId="3" fillId="0" borderId="0" xfId="1" applyNumberFormat="1"/>
    <xf numFmtId="1" fontId="1" fillId="0" borderId="20" xfId="0" applyNumberFormat="1" applyFont="1" applyBorder="1" applyAlignment="1">
      <alignment horizontal="center" vertical="center"/>
    </xf>
    <xf numFmtId="0" fontId="2" fillId="0" borderId="0" xfId="2" applyFont="1"/>
    <xf numFmtId="0" fontId="1" fillId="0" borderId="0" xfId="2"/>
    <xf numFmtId="0" fontId="1" fillId="0" borderId="0" xfId="2" applyAlignment="1">
      <alignment wrapText="1"/>
    </xf>
    <xf numFmtId="1" fontId="1" fillId="0" borderId="27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1" fontId="1" fillId="0" borderId="28" xfId="0" applyNumberFormat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10" fontId="1" fillId="0" borderId="20" xfId="1" applyNumberFormat="1" applyFont="1" applyBorder="1" applyAlignment="1">
      <alignment horizontal="center" vertical="center"/>
    </xf>
    <xf numFmtId="10" fontId="1" fillId="0" borderId="45" xfId="1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0" xfId="1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6" fillId="0" borderId="31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1" fillId="0" borderId="26" xfId="0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0" fillId="0" borderId="46" xfId="0" applyBorder="1" applyAlignment="1">
      <alignment horizontal="left" vertical="top" wrapText="1"/>
    </xf>
    <xf numFmtId="0" fontId="0" fillId="0" borderId="47" xfId="0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49" xfId="0" applyBorder="1" applyAlignment="1">
      <alignment horizontal="left" vertical="top" wrapText="1"/>
    </xf>
    <xf numFmtId="0" fontId="0" fillId="0" borderId="23" xfId="1" applyFont="1" applyBorder="1" applyAlignment="1">
      <alignment horizontal="justify" vertical="center" wrapText="1"/>
    </xf>
    <xf numFmtId="0" fontId="1" fillId="0" borderId="20" xfId="1" applyFont="1" applyBorder="1" applyAlignment="1">
      <alignment horizontal="justify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0" fontId="1" fillId="0" borderId="44" xfId="1" applyNumberFormat="1" applyFont="1" applyBorder="1" applyAlignment="1">
      <alignment horizontal="center" vertical="center"/>
    </xf>
    <xf numFmtId="10" fontId="1" fillId="0" borderId="23" xfId="1" applyNumberFormat="1" applyFont="1" applyBorder="1" applyAlignment="1">
      <alignment horizontal="center" vertical="center"/>
    </xf>
    <xf numFmtId="0" fontId="2" fillId="0" borderId="33" xfId="1" applyFont="1" applyBorder="1" applyAlignment="1">
      <alignment horizontal="left" vertical="center" wrapText="1"/>
    </xf>
    <xf numFmtId="0" fontId="2" fillId="0" borderId="24" xfId="1" applyFont="1" applyBorder="1" applyAlignment="1">
      <alignment horizontal="left" vertical="center" wrapText="1"/>
    </xf>
    <xf numFmtId="0" fontId="1" fillId="0" borderId="44" xfId="1" applyFont="1" applyBorder="1" applyAlignment="1">
      <alignment horizontal="center" vertical="center"/>
    </xf>
    <xf numFmtId="0" fontId="1" fillId="0" borderId="23" xfId="1" applyFont="1" applyBorder="1" applyAlignment="1">
      <alignment horizontal="center" vertical="center"/>
    </xf>
    <xf numFmtId="10" fontId="5" fillId="0" borderId="29" xfId="0" applyNumberFormat="1" applyFont="1" applyBorder="1" applyAlignment="1">
      <alignment horizontal="center" vertical="center" wrapText="1"/>
    </xf>
    <xf numFmtId="10" fontId="5" fillId="0" borderId="27" xfId="0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0" fontId="5" fillId="0" borderId="30" xfId="0" applyNumberFormat="1" applyFont="1" applyBorder="1" applyAlignment="1">
      <alignment horizontal="center" vertical="center" wrapText="1"/>
    </xf>
    <xf numFmtId="10" fontId="5" fillId="0" borderId="28" xfId="0" applyNumberFormat="1" applyFont="1" applyBorder="1" applyAlignment="1">
      <alignment horizontal="center" vertical="center" wrapText="1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2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26" xfId="1" applyFont="1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1" fillId="0" borderId="0" xfId="2" applyAlignment="1">
      <alignment horizontal="justify" vertical="center" wrapText="1"/>
    </xf>
    <xf numFmtId="0" fontId="1" fillId="0" borderId="0" xfId="2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2" defaultPivotStyle="PivotStyleLight16"/>
  <colors>
    <mruColors>
      <color rgb="FF1A79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2</xdr:row>
      <xdr:rowOff>47625</xdr:rowOff>
    </xdr:from>
    <xdr:to>
      <xdr:col>3</xdr:col>
      <xdr:colOff>1609725</xdr:colOff>
      <xdr:row>7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8927BF2-D37B-47C6-B56D-19662F30AF83}"/>
            </a:ext>
            <a:ext uri="{147F2762-F138-4A5C-976F-8EAC2B608ADB}">
              <a16:predDERef xmlns:a16="http://schemas.microsoft.com/office/drawing/2014/main" pred="{B5592D90-B8F2-F435-4092-168CF185BA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984" t="2830" r="4724" b="3150"/>
        <a:stretch/>
      </xdr:blipFill>
      <xdr:spPr>
        <a:xfrm>
          <a:off x="2781300" y="428625"/>
          <a:ext cx="1114425" cy="1152525"/>
        </a:xfrm>
        <a:prstGeom prst="rect">
          <a:avLst/>
        </a:prstGeom>
      </xdr:spPr>
    </xdr:pic>
    <xdr:clientData/>
  </xdr:twoCellAnchor>
  <xdr:twoCellAnchor editAs="oneCell">
    <xdr:from>
      <xdr:col>14</xdr:col>
      <xdr:colOff>1226608</xdr:colOff>
      <xdr:row>2</xdr:row>
      <xdr:rowOff>33654</xdr:rowOff>
    </xdr:from>
    <xdr:to>
      <xdr:col>17</xdr:col>
      <xdr:colOff>391583</xdr:colOff>
      <xdr:row>6</xdr:row>
      <xdr:rowOff>74082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F94DC3D-2AEC-48B9-AE80-CBE0D007E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94691" y="435821"/>
          <a:ext cx="3281892" cy="94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3:U37"/>
  <sheetViews>
    <sheetView tabSelected="1" topLeftCell="E27" zoomScale="70" zoomScaleNormal="70" workbookViewId="0">
      <selection activeCell="O29" sqref="O29:O30"/>
    </sheetView>
  </sheetViews>
  <sheetFormatPr baseColWidth="10" defaultColWidth="11.44140625" defaultRowHeight="15.6" x14ac:dyDescent="0.3"/>
  <cols>
    <col min="1" max="2" width="11.44140625" style="4"/>
    <col min="3" max="3" width="11.5546875" style="4" customWidth="1"/>
    <col min="4" max="4" width="51.6640625" style="4" bestFit="1" customWidth="1"/>
    <col min="5" max="5" width="24.109375" style="4" customWidth="1"/>
    <col min="6" max="6" width="18.88671875" style="4" customWidth="1"/>
    <col min="7" max="7" width="20.44140625" style="4" customWidth="1"/>
    <col min="8" max="8" width="19.33203125" style="4" customWidth="1"/>
    <col min="9" max="9" width="17.88671875" style="4" customWidth="1"/>
    <col min="10" max="13" width="12.88671875" style="4" customWidth="1"/>
    <col min="14" max="14" width="21.6640625" style="4" customWidth="1"/>
    <col min="15" max="15" width="21.109375" style="4" customWidth="1"/>
    <col min="16" max="18" width="20.33203125" style="4" customWidth="1"/>
    <col min="19" max="16384" width="11.44140625" style="4"/>
  </cols>
  <sheetData>
    <row r="3" spans="4:21" x14ac:dyDescent="0.3"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</row>
    <row r="4" spans="4:21" ht="17.399999999999999" x14ac:dyDescent="0.3">
      <c r="D4" s="5"/>
      <c r="E4" s="49" t="s">
        <v>0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50"/>
    </row>
    <row r="5" spans="4:21" ht="17.399999999999999" x14ac:dyDescent="0.3">
      <c r="D5" s="5"/>
      <c r="E5" s="49" t="s">
        <v>1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50"/>
    </row>
    <row r="6" spans="4:21" ht="17.399999999999999" x14ac:dyDescent="0.3">
      <c r="D6" s="5"/>
      <c r="E6" s="51" t="s">
        <v>51</v>
      </c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2"/>
    </row>
    <row r="7" spans="4:21" x14ac:dyDescent="0.3">
      <c r="D7" s="5"/>
      <c r="R7" s="6"/>
    </row>
    <row r="8" spans="4:21" ht="16.2" thickBot="1" x14ac:dyDescent="0.35">
      <c r="D8" s="5"/>
      <c r="R8" s="6"/>
    </row>
    <row r="9" spans="4:21" ht="36" customHeight="1" thickBot="1" x14ac:dyDescent="0.35">
      <c r="D9" s="53" t="s">
        <v>2</v>
      </c>
      <c r="E9" s="54"/>
      <c r="F9" s="55" t="s">
        <v>3</v>
      </c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6"/>
    </row>
    <row r="10" spans="4:21" ht="30" customHeight="1" x14ac:dyDescent="0.3">
      <c r="D10" s="31" t="s">
        <v>4</v>
      </c>
      <c r="E10" s="33" t="s">
        <v>5</v>
      </c>
      <c r="F10" s="34" t="s">
        <v>6</v>
      </c>
      <c r="G10" s="33" t="s">
        <v>7</v>
      </c>
      <c r="H10" s="37" t="s">
        <v>8</v>
      </c>
      <c r="I10" s="38"/>
      <c r="J10" s="38"/>
      <c r="K10" s="38"/>
      <c r="L10" s="38"/>
      <c r="M10" s="38"/>
      <c r="N10" s="38"/>
      <c r="O10" s="38"/>
      <c r="P10" s="38" t="s">
        <v>9</v>
      </c>
      <c r="Q10" s="38"/>
      <c r="R10" s="65"/>
    </row>
    <row r="11" spans="4:21" ht="30" customHeight="1" x14ac:dyDescent="0.3">
      <c r="D11" s="32"/>
      <c r="E11" s="29"/>
      <c r="F11" s="35"/>
      <c r="G11" s="29"/>
      <c r="H11" s="29" t="s">
        <v>10</v>
      </c>
      <c r="I11" s="29" t="s">
        <v>11</v>
      </c>
      <c r="J11" s="30" t="s">
        <v>12</v>
      </c>
      <c r="K11" s="30"/>
      <c r="L11" s="30"/>
      <c r="M11" s="30"/>
      <c r="N11" s="30" t="s">
        <v>13</v>
      </c>
      <c r="O11" s="30"/>
      <c r="P11" s="30"/>
      <c r="Q11" s="30"/>
      <c r="R11" s="66"/>
    </row>
    <row r="12" spans="4:21" ht="30" customHeight="1" x14ac:dyDescent="0.3">
      <c r="D12" s="32"/>
      <c r="E12" s="29"/>
      <c r="F12" s="36"/>
      <c r="G12" s="29"/>
      <c r="H12" s="29"/>
      <c r="I12" s="29"/>
      <c r="J12" s="15" t="s">
        <v>14</v>
      </c>
      <c r="K12" s="15" t="s">
        <v>15</v>
      </c>
      <c r="L12" s="15" t="s">
        <v>16</v>
      </c>
      <c r="M12" s="15" t="s">
        <v>17</v>
      </c>
      <c r="N12" s="15" t="s">
        <v>18</v>
      </c>
      <c r="O12" s="15" t="s">
        <v>19</v>
      </c>
      <c r="P12" s="67"/>
      <c r="Q12" s="67"/>
      <c r="R12" s="68"/>
    </row>
    <row r="13" spans="4:21" ht="111.6" customHeight="1" x14ac:dyDescent="0.3">
      <c r="D13" s="59" t="s">
        <v>20</v>
      </c>
      <c r="E13" s="45" t="s">
        <v>21</v>
      </c>
      <c r="F13" s="47" t="s">
        <v>22</v>
      </c>
      <c r="G13" s="47" t="s">
        <v>23</v>
      </c>
      <c r="H13" s="57">
        <v>0.8478</v>
      </c>
      <c r="I13" s="61" t="s">
        <v>26</v>
      </c>
      <c r="J13" s="16">
        <v>0.21199999999999999</v>
      </c>
      <c r="K13" s="16">
        <v>0.21199999999999999</v>
      </c>
      <c r="L13" s="16"/>
      <c r="M13" s="17"/>
      <c r="N13" s="63">
        <f>K13/K14</f>
        <v>1</v>
      </c>
      <c r="O13" s="64">
        <f>IFERROR(((K13+J13+L13+M13)/H13),"ND")</f>
        <v>0.50011795234725165</v>
      </c>
      <c r="P13" s="39" t="s">
        <v>52</v>
      </c>
      <c r="Q13" s="40"/>
      <c r="R13" s="41"/>
      <c r="T13" s="7"/>
      <c r="U13" s="7"/>
    </row>
    <row r="14" spans="4:21" ht="111.6" customHeight="1" x14ac:dyDescent="0.3">
      <c r="D14" s="60"/>
      <c r="E14" s="46"/>
      <c r="F14" s="48"/>
      <c r="G14" s="48"/>
      <c r="H14" s="58"/>
      <c r="I14" s="62"/>
      <c r="J14" s="16">
        <v>0.21199999999999999</v>
      </c>
      <c r="K14" s="16">
        <v>0.21199999999999999</v>
      </c>
      <c r="L14" s="16">
        <v>0.21199999999999999</v>
      </c>
      <c r="M14" s="17">
        <v>0.21199999999999999</v>
      </c>
      <c r="N14" s="63"/>
      <c r="O14" s="64"/>
      <c r="P14" s="42"/>
      <c r="Q14" s="43"/>
      <c r="R14" s="44"/>
    </row>
    <row r="15" spans="4:21" ht="111.6" customHeight="1" x14ac:dyDescent="0.3">
      <c r="D15" s="22" t="s">
        <v>24</v>
      </c>
      <c r="E15" s="23" t="s">
        <v>40</v>
      </c>
      <c r="F15" s="18" t="s">
        <v>22</v>
      </c>
      <c r="G15" s="18" t="s">
        <v>25</v>
      </c>
      <c r="H15" s="18">
        <v>1800</v>
      </c>
      <c r="I15" s="19" t="s">
        <v>26</v>
      </c>
      <c r="J15" s="8">
        <v>500</v>
      </c>
      <c r="K15" s="8">
        <v>429</v>
      </c>
      <c r="L15" s="8"/>
      <c r="M15" s="12"/>
      <c r="N15" s="63">
        <f>IFERROR(K15/K16,"ND")</f>
        <v>0.95333333333333337</v>
      </c>
      <c r="O15" s="64">
        <f>IFERROR(((J15+K15+L15+M15)/H15),"ND")</f>
        <v>0.51611111111111108</v>
      </c>
      <c r="P15" s="83" t="s">
        <v>61</v>
      </c>
      <c r="Q15" s="84"/>
      <c r="R15" s="85"/>
      <c r="S15" s="7"/>
      <c r="T15" s="7"/>
    </row>
    <row r="16" spans="4:21" ht="111.6" customHeight="1" x14ac:dyDescent="0.3">
      <c r="D16" s="22"/>
      <c r="E16" s="24" t="s">
        <v>27</v>
      </c>
      <c r="F16" s="18"/>
      <c r="G16" s="18"/>
      <c r="H16" s="18">
        <v>303</v>
      </c>
      <c r="I16" s="19"/>
      <c r="J16" s="8">
        <v>450</v>
      </c>
      <c r="K16" s="8">
        <v>450</v>
      </c>
      <c r="L16" s="8">
        <v>450</v>
      </c>
      <c r="M16" s="12">
        <v>450</v>
      </c>
      <c r="N16" s="63"/>
      <c r="O16" s="64"/>
      <c r="P16" s="77"/>
      <c r="Q16" s="78"/>
      <c r="R16" s="79"/>
      <c r="S16" s="7"/>
      <c r="T16" s="7"/>
    </row>
    <row r="17" spans="4:20" ht="111.6" customHeight="1" x14ac:dyDescent="0.3">
      <c r="D17" s="20" t="s">
        <v>28</v>
      </c>
      <c r="E17" s="21" t="s">
        <v>41</v>
      </c>
      <c r="F17" s="18" t="s">
        <v>22</v>
      </c>
      <c r="G17" s="18" t="s">
        <v>25</v>
      </c>
      <c r="H17" s="18">
        <v>303</v>
      </c>
      <c r="I17" s="19" t="s">
        <v>26</v>
      </c>
      <c r="J17" s="8">
        <v>45</v>
      </c>
      <c r="K17" s="8">
        <v>50</v>
      </c>
      <c r="L17" s="8"/>
      <c r="M17" s="12"/>
      <c r="N17" s="63">
        <f>IFERROR(K17/K18,"ND")</f>
        <v>0.66666666666666663</v>
      </c>
      <c r="O17" s="64">
        <f>IFERROR(((J17+K17)/H17+L17+M17),"ND")</f>
        <v>0.31353135313531355</v>
      </c>
      <c r="P17" s="71" t="s">
        <v>53</v>
      </c>
      <c r="Q17" s="72"/>
      <c r="R17" s="73"/>
      <c r="S17" s="7"/>
      <c r="T17" s="7"/>
    </row>
    <row r="18" spans="4:20" ht="111.6" customHeight="1" x14ac:dyDescent="0.3">
      <c r="D18" s="20"/>
      <c r="E18" s="18" t="s">
        <v>29</v>
      </c>
      <c r="F18" s="18"/>
      <c r="G18" s="18"/>
      <c r="H18" s="18">
        <v>166</v>
      </c>
      <c r="I18" s="19"/>
      <c r="J18" s="8">
        <v>75</v>
      </c>
      <c r="K18" s="8">
        <v>75</v>
      </c>
      <c r="L18" s="8">
        <v>75</v>
      </c>
      <c r="M18" s="12">
        <v>78</v>
      </c>
      <c r="N18" s="63"/>
      <c r="O18" s="64"/>
      <c r="P18" s="77"/>
      <c r="Q18" s="78"/>
      <c r="R18" s="79"/>
      <c r="S18" s="7"/>
      <c r="T18" s="7"/>
    </row>
    <row r="19" spans="4:20" ht="111.6" customHeight="1" x14ac:dyDescent="0.3">
      <c r="D19" s="22" t="s">
        <v>30</v>
      </c>
      <c r="E19" s="23" t="s">
        <v>42</v>
      </c>
      <c r="F19" s="18" t="s">
        <v>22</v>
      </c>
      <c r="G19" s="18" t="s">
        <v>25</v>
      </c>
      <c r="H19" s="18">
        <v>137</v>
      </c>
      <c r="I19" s="19" t="s">
        <v>26</v>
      </c>
      <c r="J19" s="8">
        <v>15</v>
      </c>
      <c r="K19" s="8">
        <v>21</v>
      </c>
      <c r="L19" s="8"/>
      <c r="M19" s="12"/>
      <c r="N19" s="63">
        <f>IFERROR(K19/K20,"ND")</f>
        <v>0.61764705882352944</v>
      </c>
      <c r="O19" s="64">
        <f>IFERROR(((J19+K19+L19+M19)/H19),"ND")</f>
        <v>0.26277372262773724</v>
      </c>
      <c r="P19" s="71" t="s">
        <v>54</v>
      </c>
      <c r="Q19" s="72"/>
      <c r="R19" s="73"/>
      <c r="S19" s="7"/>
      <c r="T19" s="7"/>
    </row>
    <row r="20" spans="4:20" ht="111.6" customHeight="1" x14ac:dyDescent="0.3">
      <c r="D20" s="22"/>
      <c r="E20" s="24" t="s">
        <v>31</v>
      </c>
      <c r="F20" s="18"/>
      <c r="G20" s="18"/>
      <c r="H20" s="18">
        <v>151</v>
      </c>
      <c r="I20" s="19"/>
      <c r="J20" s="8">
        <v>34</v>
      </c>
      <c r="K20" s="8">
        <v>34</v>
      </c>
      <c r="L20" s="8">
        <v>34</v>
      </c>
      <c r="M20" s="12">
        <v>35</v>
      </c>
      <c r="N20" s="63"/>
      <c r="O20" s="64"/>
      <c r="P20" s="77"/>
      <c r="Q20" s="78"/>
      <c r="R20" s="79"/>
      <c r="S20" s="7"/>
      <c r="T20" s="7"/>
    </row>
    <row r="21" spans="4:20" ht="111.6" customHeight="1" x14ac:dyDescent="0.3">
      <c r="D21" s="22" t="s">
        <v>32</v>
      </c>
      <c r="E21" s="23" t="s">
        <v>43</v>
      </c>
      <c r="F21" s="18" t="s">
        <v>22</v>
      </c>
      <c r="G21" s="18" t="s">
        <v>25</v>
      </c>
      <c r="H21" s="18">
        <v>166</v>
      </c>
      <c r="I21" s="19" t="s">
        <v>26</v>
      </c>
      <c r="J21" s="8">
        <v>30</v>
      </c>
      <c r="K21" s="8">
        <v>29</v>
      </c>
      <c r="L21" s="8"/>
      <c r="M21" s="12"/>
      <c r="N21" s="63">
        <f>IFERROR(K21/K22,"ND")</f>
        <v>0.70731707317073167</v>
      </c>
      <c r="O21" s="64">
        <f>IFERROR(((J21+K21+L21+M21)/H21),"ND")</f>
        <v>0.35542168674698793</v>
      </c>
      <c r="P21" s="71" t="s">
        <v>55</v>
      </c>
      <c r="Q21" s="72"/>
      <c r="R21" s="73"/>
      <c r="S21" s="7"/>
      <c r="T21" s="7"/>
    </row>
    <row r="22" spans="4:20" ht="111.6" customHeight="1" x14ac:dyDescent="0.3">
      <c r="D22" s="22"/>
      <c r="E22" s="24" t="s">
        <v>33</v>
      </c>
      <c r="F22" s="18"/>
      <c r="G22" s="18"/>
      <c r="H22" s="18">
        <v>1066</v>
      </c>
      <c r="I22" s="19"/>
      <c r="J22" s="8">
        <v>41</v>
      </c>
      <c r="K22" s="8">
        <v>41</v>
      </c>
      <c r="L22" s="8">
        <v>41</v>
      </c>
      <c r="M22" s="12">
        <v>43</v>
      </c>
      <c r="N22" s="63"/>
      <c r="O22" s="64"/>
      <c r="P22" s="77"/>
      <c r="Q22" s="78"/>
      <c r="R22" s="79"/>
      <c r="S22" s="7"/>
      <c r="T22" s="7"/>
    </row>
    <row r="23" spans="4:20" ht="111.6" customHeight="1" x14ac:dyDescent="0.3">
      <c r="D23" s="20" t="s">
        <v>34</v>
      </c>
      <c r="E23" s="21" t="s">
        <v>44</v>
      </c>
      <c r="F23" s="18" t="s">
        <v>22</v>
      </c>
      <c r="G23" s="18" t="s">
        <v>25</v>
      </c>
      <c r="H23" s="18">
        <v>1496</v>
      </c>
      <c r="I23" s="19" t="s">
        <v>26</v>
      </c>
      <c r="J23" s="8">
        <v>455</v>
      </c>
      <c r="K23" s="8">
        <v>379</v>
      </c>
      <c r="L23" s="8"/>
      <c r="M23" s="12"/>
      <c r="N23" s="63">
        <f>IFERROR(K23/K24,"ND")</f>
        <v>1.0133689839572193</v>
      </c>
      <c r="O23" s="64">
        <f>IFERROR(((J23+K23+L23+M23)/H23),"ND")</f>
        <v>0.55748663101604279</v>
      </c>
      <c r="P23" s="71" t="s">
        <v>56</v>
      </c>
      <c r="Q23" s="72"/>
      <c r="R23" s="73"/>
      <c r="S23" s="7"/>
      <c r="T23" s="7"/>
    </row>
    <row r="24" spans="4:20" ht="111.6" customHeight="1" x14ac:dyDescent="0.3">
      <c r="D24" s="20"/>
      <c r="E24" s="18"/>
      <c r="F24" s="18"/>
      <c r="G24" s="18"/>
      <c r="H24" s="18"/>
      <c r="I24" s="19"/>
      <c r="J24" s="8">
        <v>374</v>
      </c>
      <c r="K24" s="8">
        <v>374</v>
      </c>
      <c r="L24" s="8">
        <v>374</v>
      </c>
      <c r="M24" s="12">
        <v>374</v>
      </c>
      <c r="N24" s="63"/>
      <c r="O24" s="64"/>
      <c r="P24" s="77"/>
      <c r="Q24" s="78"/>
      <c r="R24" s="79"/>
      <c r="S24" s="7"/>
      <c r="T24" s="7"/>
    </row>
    <row r="25" spans="4:20" ht="111.6" customHeight="1" x14ac:dyDescent="0.3">
      <c r="D25" s="22" t="s">
        <v>50</v>
      </c>
      <c r="E25" s="21" t="s">
        <v>45</v>
      </c>
      <c r="F25" s="18" t="s">
        <v>22</v>
      </c>
      <c r="G25" s="18" t="s">
        <v>25</v>
      </c>
      <c r="H25" s="18">
        <v>151</v>
      </c>
      <c r="I25" s="19" t="s">
        <v>26</v>
      </c>
      <c r="J25" s="8">
        <v>15</v>
      </c>
      <c r="K25" s="8">
        <v>21</v>
      </c>
      <c r="L25" s="8"/>
      <c r="M25" s="12"/>
      <c r="N25" s="63">
        <f>IFERROR(K25/K26,"ND")</f>
        <v>0.56756756756756754</v>
      </c>
      <c r="O25" s="64">
        <f>IFERROR(((J25+K25+L25+M25)/H25),"ND")</f>
        <v>0.23841059602649006</v>
      </c>
      <c r="P25" s="71" t="s">
        <v>59</v>
      </c>
      <c r="Q25" s="72"/>
      <c r="R25" s="73"/>
      <c r="S25" s="7"/>
      <c r="T25" s="7"/>
    </row>
    <row r="26" spans="4:20" ht="111.6" customHeight="1" x14ac:dyDescent="0.3">
      <c r="D26" s="22"/>
      <c r="E26" s="18"/>
      <c r="F26" s="18"/>
      <c r="G26" s="18"/>
      <c r="H26" s="18"/>
      <c r="I26" s="19"/>
      <c r="J26" s="8">
        <v>37</v>
      </c>
      <c r="K26" s="8">
        <v>37</v>
      </c>
      <c r="L26" s="8">
        <v>37</v>
      </c>
      <c r="M26" s="12">
        <v>40</v>
      </c>
      <c r="N26" s="63"/>
      <c r="O26" s="64"/>
      <c r="P26" s="77"/>
      <c r="Q26" s="78"/>
      <c r="R26" s="79"/>
      <c r="S26" s="7"/>
      <c r="T26" s="7"/>
    </row>
    <row r="27" spans="4:20" ht="111.6" customHeight="1" x14ac:dyDescent="0.3">
      <c r="D27" s="22" t="s">
        <v>35</v>
      </c>
      <c r="E27" s="23" t="s">
        <v>46</v>
      </c>
      <c r="F27" s="18" t="s">
        <v>22</v>
      </c>
      <c r="G27" s="18" t="s">
        <v>25</v>
      </c>
      <c r="H27" s="18">
        <v>275</v>
      </c>
      <c r="I27" s="19" t="s">
        <v>26</v>
      </c>
      <c r="J27" s="8">
        <v>70</v>
      </c>
      <c r="K27" s="8">
        <v>85</v>
      </c>
      <c r="L27" s="8"/>
      <c r="M27" s="12"/>
      <c r="N27" s="63">
        <f>IFERROR(K27/K28,"ND")</f>
        <v>1.25</v>
      </c>
      <c r="O27" s="64">
        <f>IFERROR(((J27+K27+L27+M27)/H27),"ND")</f>
        <v>0.5636363636363636</v>
      </c>
      <c r="P27" s="71" t="s">
        <v>57</v>
      </c>
      <c r="Q27" s="72"/>
      <c r="R27" s="73"/>
      <c r="S27" s="7"/>
      <c r="T27" s="7"/>
    </row>
    <row r="28" spans="4:20" ht="111.6" customHeight="1" x14ac:dyDescent="0.3">
      <c r="D28" s="22"/>
      <c r="E28" s="24"/>
      <c r="F28" s="18"/>
      <c r="G28" s="18"/>
      <c r="H28" s="18"/>
      <c r="I28" s="19"/>
      <c r="J28" s="8">
        <v>68</v>
      </c>
      <c r="K28" s="8">
        <v>68</v>
      </c>
      <c r="L28" s="8">
        <v>68</v>
      </c>
      <c r="M28" s="12">
        <v>71</v>
      </c>
      <c r="N28" s="63"/>
      <c r="O28" s="64"/>
      <c r="P28" s="77"/>
      <c r="Q28" s="78"/>
      <c r="R28" s="79"/>
      <c r="S28" s="7"/>
      <c r="T28" s="7"/>
    </row>
    <row r="29" spans="4:20" ht="111.6" customHeight="1" x14ac:dyDescent="0.3">
      <c r="D29" s="22" t="s">
        <v>36</v>
      </c>
      <c r="E29" s="23" t="s">
        <v>47</v>
      </c>
      <c r="F29" s="18" t="s">
        <v>22</v>
      </c>
      <c r="G29" s="18" t="s">
        <v>25</v>
      </c>
      <c r="H29" s="18">
        <v>1066</v>
      </c>
      <c r="I29" s="19" t="s">
        <v>26</v>
      </c>
      <c r="J29" s="8">
        <v>370</v>
      </c>
      <c r="K29" s="8">
        <v>273</v>
      </c>
      <c r="L29" s="8"/>
      <c r="M29" s="12"/>
      <c r="N29" s="63">
        <f>IFERROR(K29/K30,"ND")</f>
        <v>1.0263157894736843</v>
      </c>
      <c r="O29" s="64">
        <f>IFERROR(((J29+K29+L29+M29)/H29),"ND")</f>
        <v>0.6031894934333959</v>
      </c>
      <c r="P29" s="71" t="s">
        <v>58</v>
      </c>
      <c r="Q29" s="72"/>
      <c r="R29" s="73"/>
      <c r="S29" s="7"/>
      <c r="T29" s="7"/>
    </row>
    <row r="30" spans="4:20" ht="111.6" customHeight="1" thickBot="1" x14ac:dyDescent="0.35">
      <c r="D30" s="80"/>
      <c r="E30" s="81"/>
      <c r="F30" s="28"/>
      <c r="G30" s="28"/>
      <c r="H30" s="28"/>
      <c r="I30" s="82"/>
      <c r="J30" s="13">
        <v>266</v>
      </c>
      <c r="K30" s="13">
        <v>266</v>
      </c>
      <c r="L30" s="13">
        <v>266</v>
      </c>
      <c r="M30" s="14">
        <v>268</v>
      </c>
      <c r="N30" s="69"/>
      <c r="O30" s="70"/>
      <c r="P30" s="74"/>
      <c r="Q30" s="75"/>
      <c r="R30" s="76"/>
      <c r="S30" s="7"/>
      <c r="T30" s="7"/>
    </row>
    <row r="31" spans="4:20" ht="34.950000000000003" customHeight="1" x14ac:dyDescent="0.3"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</row>
    <row r="32" spans="4:20" ht="34.950000000000003" customHeight="1" thickBot="1" x14ac:dyDescent="0.35"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</row>
    <row r="33" spans="4:18" ht="15.6" customHeight="1" x14ac:dyDescent="0.3">
      <c r="D33" s="25" t="s">
        <v>49</v>
      </c>
      <c r="E33" s="26"/>
      <c r="F33" s="26"/>
      <c r="G33"/>
      <c r="H33"/>
      <c r="I33" s="25" t="s">
        <v>60</v>
      </c>
      <c r="J33" s="26"/>
      <c r="K33" s="26"/>
      <c r="L33" s="26"/>
      <c r="M33" s="26"/>
      <c r="N33"/>
      <c r="O33" s="25" t="s">
        <v>48</v>
      </c>
      <c r="P33" s="26"/>
      <c r="Q33" s="26"/>
      <c r="R33"/>
    </row>
    <row r="34" spans="4:18" ht="15.6" customHeight="1" x14ac:dyDescent="0.3">
      <c r="D34" s="27"/>
      <c r="E34" s="27"/>
      <c r="F34" s="27"/>
      <c r="I34" s="27"/>
      <c r="J34" s="27"/>
      <c r="K34" s="27"/>
      <c r="L34" s="27"/>
      <c r="M34" s="27"/>
      <c r="O34" s="27"/>
      <c r="P34" s="27"/>
      <c r="Q34" s="27"/>
    </row>
    <row r="35" spans="4:18" ht="15.6" customHeight="1" x14ac:dyDescent="0.3">
      <c r="D35" s="27"/>
      <c r="E35" s="27"/>
      <c r="F35" s="27"/>
      <c r="I35" s="27"/>
      <c r="J35" s="27"/>
      <c r="K35" s="27"/>
      <c r="L35" s="27"/>
      <c r="M35" s="27"/>
      <c r="O35" s="27"/>
      <c r="P35" s="27"/>
      <c r="Q35" s="27"/>
    </row>
    <row r="36" spans="4:18" ht="15.6" customHeight="1" x14ac:dyDescent="0.3">
      <c r="D36" s="27"/>
      <c r="E36" s="27"/>
      <c r="F36" s="27"/>
      <c r="I36" s="27"/>
      <c r="J36" s="27"/>
      <c r="K36" s="27"/>
      <c r="L36" s="27"/>
      <c r="M36" s="27"/>
      <c r="O36" s="27"/>
      <c r="P36" s="27"/>
      <c r="Q36" s="27"/>
    </row>
    <row r="37" spans="4:18" ht="15.6" customHeight="1" x14ac:dyDescent="0.3">
      <c r="D37" s="27"/>
      <c r="E37" s="27"/>
      <c r="F37" s="27"/>
      <c r="I37" s="27"/>
      <c r="J37" s="27"/>
      <c r="K37" s="27"/>
      <c r="L37" s="27"/>
      <c r="M37" s="27"/>
      <c r="O37" s="27"/>
      <c r="P37" s="27"/>
      <c r="Q37" s="27"/>
    </row>
  </sheetData>
  <mergeCells count="99">
    <mergeCell ref="P17:R18"/>
    <mergeCell ref="P19:R20"/>
    <mergeCell ref="P21:R22"/>
    <mergeCell ref="P23:R24"/>
    <mergeCell ref="N15:N16"/>
    <mergeCell ref="O15:O16"/>
    <mergeCell ref="P15:R16"/>
    <mergeCell ref="N17:N18"/>
    <mergeCell ref="N19:N20"/>
    <mergeCell ref="N21:N22"/>
    <mergeCell ref="N23:N24"/>
    <mergeCell ref="O17:O18"/>
    <mergeCell ref="O19:O20"/>
    <mergeCell ref="O21:O22"/>
    <mergeCell ref="O23:O24"/>
    <mergeCell ref="D29:D30"/>
    <mergeCell ref="E29:E30"/>
    <mergeCell ref="F29:F30"/>
    <mergeCell ref="H29:H30"/>
    <mergeCell ref="I29:I30"/>
    <mergeCell ref="I25:I26"/>
    <mergeCell ref="N29:N30"/>
    <mergeCell ref="O29:O30"/>
    <mergeCell ref="P29:R30"/>
    <mergeCell ref="N27:N28"/>
    <mergeCell ref="O27:O28"/>
    <mergeCell ref="P27:R28"/>
    <mergeCell ref="N25:N26"/>
    <mergeCell ref="O25:O26"/>
    <mergeCell ref="P25:R26"/>
    <mergeCell ref="D25:D26"/>
    <mergeCell ref="E25:E26"/>
    <mergeCell ref="F25:F26"/>
    <mergeCell ref="G25:G26"/>
    <mergeCell ref="H25:H26"/>
    <mergeCell ref="P13:R14"/>
    <mergeCell ref="E13:E14"/>
    <mergeCell ref="F13:F14"/>
    <mergeCell ref="E4:R4"/>
    <mergeCell ref="E5:R5"/>
    <mergeCell ref="E6:R6"/>
    <mergeCell ref="D9:E9"/>
    <mergeCell ref="F9:R9"/>
    <mergeCell ref="G13:G14"/>
    <mergeCell ref="H13:H14"/>
    <mergeCell ref="D13:D14"/>
    <mergeCell ref="I13:I14"/>
    <mergeCell ref="N13:N14"/>
    <mergeCell ref="O13:O14"/>
    <mergeCell ref="P10:R12"/>
    <mergeCell ref="H11:H12"/>
    <mergeCell ref="I11:I12"/>
    <mergeCell ref="J11:M11"/>
    <mergeCell ref="N11:O11"/>
    <mergeCell ref="D10:D12"/>
    <mergeCell ref="E10:E12"/>
    <mergeCell ref="F10:F12"/>
    <mergeCell ref="G10:G12"/>
    <mergeCell ref="H10:O10"/>
    <mergeCell ref="D33:F37"/>
    <mergeCell ref="I33:M37"/>
    <mergeCell ref="O33:Q37"/>
    <mergeCell ref="G29:G30"/>
    <mergeCell ref="H15:H16"/>
    <mergeCell ref="I15:I16"/>
    <mergeCell ref="H27:H28"/>
    <mergeCell ref="I27:I28"/>
    <mergeCell ref="D27:D28"/>
    <mergeCell ref="E27:E28"/>
    <mergeCell ref="F27:F28"/>
    <mergeCell ref="G27:G28"/>
    <mergeCell ref="D15:D16"/>
    <mergeCell ref="E15:E16"/>
    <mergeCell ref="F15:F16"/>
    <mergeCell ref="G15:G16"/>
    <mergeCell ref="I17:I18"/>
    <mergeCell ref="D19:D20"/>
    <mergeCell ref="E19:E20"/>
    <mergeCell ref="F19:F20"/>
    <mergeCell ref="G19:G20"/>
    <mergeCell ref="H19:H20"/>
    <mergeCell ref="I19:I20"/>
    <mergeCell ref="D17:D18"/>
    <mergeCell ref="E17:E18"/>
    <mergeCell ref="F17:F18"/>
    <mergeCell ref="G17:G18"/>
    <mergeCell ref="H17:H18"/>
    <mergeCell ref="H21:H22"/>
    <mergeCell ref="I21:I22"/>
    <mergeCell ref="D23:D24"/>
    <mergeCell ref="E23:E24"/>
    <mergeCell ref="F23:F24"/>
    <mergeCell ref="G23:G24"/>
    <mergeCell ref="H23:H24"/>
    <mergeCell ref="I23:I24"/>
    <mergeCell ref="D21:D22"/>
    <mergeCell ref="E21:E22"/>
    <mergeCell ref="F21:F22"/>
    <mergeCell ref="G21:G22"/>
  </mergeCells>
  <pageMargins left="1" right="1" top="1" bottom="1" header="0.5" footer="0.5"/>
  <pageSetup paperSize="5" scale="4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>
      <selection activeCell="A3" sqref="A3:B3"/>
    </sheetView>
  </sheetViews>
  <sheetFormatPr baseColWidth="10" defaultColWidth="10.5546875" defaultRowHeight="14.4" x14ac:dyDescent="0.3"/>
  <cols>
    <col min="1" max="1" width="20.33203125" style="10" customWidth="1"/>
    <col min="2" max="2" width="34.6640625" style="10" customWidth="1"/>
    <col min="3" max="16384" width="10.5546875" style="10"/>
  </cols>
  <sheetData>
    <row r="1" spans="1:2" x14ac:dyDescent="0.3">
      <c r="A1" s="9" t="s">
        <v>37</v>
      </c>
    </row>
    <row r="3" spans="1:2" ht="171" customHeight="1" x14ac:dyDescent="0.3">
      <c r="A3" s="86" t="s">
        <v>38</v>
      </c>
      <c r="B3" s="86"/>
    </row>
    <row r="5" spans="1:2" x14ac:dyDescent="0.3">
      <c r="A5" s="11"/>
      <c r="B5" s="11"/>
    </row>
    <row r="6" spans="1:2" x14ac:dyDescent="0.3">
      <c r="A6" s="87" t="s">
        <v>39</v>
      </c>
      <c r="B6" s="87"/>
    </row>
    <row r="7" spans="1:2" x14ac:dyDescent="0.3">
      <c r="A7" s="87"/>
      <c r="B7" s="87"/>
    </row>
    <row r="8" spans="1:2" x14ac:dyDescent="0.3">
      <c r="A8" s="87"/>
      <c r="B8" s="87"/>
    </row>
    <row r="9" spans="1:2" x14ac:dyDescent="0.3">
      <c r="A9" s="87"/>
      <c r="B9" s="87"/>
    </row>
    <row r="10" spans="1:2" x14ac:dyDescent="0.3">
      <c r="A10" s="87"/>
      <c r="B10" s="87"/>
    </row>
    <row r="11" spans="1:2" x14ac:dyDescent="0.3">
      <c r="A11" s="87"/>
      <c r="B11" s="87"/>
    </row>
  </sheetData>
  <mergeCells count="2">
    <mergeCell ref="A3:B3"/>
    <mergeCell ref="A6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CEDULA 2025 E4</vt:lpstr>
      <vt:lpstr>Instrucciones</vt:lpstr>
      <vt:lpstr>'CEDULA 2025 E4'!Área_de_impresión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alma_arroyo74@hotmail.com</dc:creator>
  <cp:keywords/>
  <dc:description/>
  <cp:lastModifiedBy>Camila Alejandra Olivas Silvente</cp:lastModifiedBy>
  <cp:revision/>
  <cp:lastPrinted>2025-07-14T18:28:47Z</cp:lastPrinted>
  <dcterms:created xsi:type="dcterms:W3CDTF">2021-09-15T15:35:29Z</dcterms:created>
  <dcterms:modified xsi:type="dcterms:W3CDTF">2025-07-15T20:34:24Z</dcterms:modified>
  <cp:category/>
  <cp:contentStatus/>
</cp:coreProperties>
</file>