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Usuario\Desktop\planeacion\adm 2025-2027\mir 2024-2027\2025\2TRIM 2025\1.- CEDULA E-2 2TRIM SIRESOL 2025\"/>
    </mc:Choice>
  </mc:AlternateContent>
  <xr:revisionPtr revIDLastSave="0" documentId="13_ncr:1_{1B69FCE7-209C-40E1-9301-D65F5862F7A3}" xr6:coauthVersionLast="47" xr6:coauthVersionMax="47" xr10:uidLastSave="{00000000-0000-0000-0000-000000000000}"/>
  <bookViews>
    <workbookView xWindow="-110" yWindow="-110" windowWidth="19420" windowHeight="10300" xr2:uid="{00000000-000D-0000-FFFF-FFFF00000000}"/>
  </bookViews>
  <sheets>
    <sheet name="CEDULA 2025 E2" sheetId="1" r:id="rId1"/>
    <sheet name="Instrucciones" sheetId="2" r:id="rId2"/>
  </sheets>
  <definedNames>
    <definedName name="ADFASDF">#REF!</definedName>
    <definedName name="_xlnm.Print_Area" localSheetId="0">'CEDULA 2025 E2'!$B$3:$P$71</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2" i="1" l="1"/>
  <c r="L58" i="1"/>
  <c r="L60" i="1"/>
  <c r="L54" i="1"/>
  <c r="L56" i="1"/>
  <c r="L12" i="1" l="1"/>
  <c r="L14" i="1"/>
  <c r="L16" i="1"/>
  <c r="L18" i="1"/>
  <c r="L20" i="1"/>
  <c r="L22" i="1"/>
  <c r="L24" i="1"/>
  <c r="L26" i="1"/>
  <c r="L28" i="1"/>
  <c r="L30" i="1"/>
  <c r="L32" i="1"/>
  <c r="L34" i="1"/>
  <c r="L36" i="1"/>
  <c r="L38" i="1"/>
  <c r="L40" i="1"/>
  <c r="L44" i="1"/>
  <c r="L46" i="1"/>
  <c r="L50" i="1"/>
  <c r="L52" i="1"/>
  <c r="L48" i="1"/>
  <c r="M12" i="1"/>
  <c r="M16" i="1"/>
  <c r="M18" i="1"/>
  <c r="M20" i="1"/>
  <c r="M22" i="1"/>
  <c r="M24" i="1"/>
  <c r="M26" i="1"/>
  <c r="M28" i="1"/>
  <c r="M30" i="1"/>
  <c r="M32" i="1"/>
  <c r="M34" i="1"/>
  <c r="M36" i="1"/>
  <c r="M38" i="1"/>
  <c r="M40" i="1"/>
  <c r="M42" i="1"/>
  <c r="M44" i="1"/>
  <c r="M46" i="1"/>
  <c r="M48" i="1"/>
  <c r="M50" i="1"/>
  <c r="M52" i="1"/>
  <c r="M54" i="1"/>
  <c r="M56" i="1"/>
  <c r="M58" i="1"/>
  <c r="M60" i="1"/>
  <c r="M14" i="1"/>
</calcChain>
</file>

<file path=xl/sharedStrings.xml><?xml version="1.0" encoding="utf-8"?>
<sst xmlns="http://schemas.openxmlformats.org/spreadsheetml/2006/main" count="180" uniqueCount="109">
  <si>
    <t>CÉDULA DE AVANCE DE CUMPLIMIENTO DE LOS OBJETIVOS Y METAS</t>
  </si>
  <si>
    <t>MUNICIPIO DE BENITO JUÁREZ QUINTANA ROO</t>
  </si>
  <si>
    <t xml:space="preserve">PROGRAMA PRESUPUESTARIO ANUAL: </t>
  </si>
  <si>
    <t>NIVEL MIR CON RESUMEN
 NARRATIVO</t>
  </si>
  <si>
    <t>NOMBRE DEL
 INDICADOR</t>
  </si>
  <si>
    <t>SENTIDO DEL INDICADOR 
( ascendente, descendente)</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</si>
  <si>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</si>
  <si>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</si>
  <si>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</si>
  <si>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</si>
  <si>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</si>
  <si>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</si>
  <si>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</si>
  <si>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</si>
  <si>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</si>
  <si>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</si>
  <si>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</si>
  <si>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</si>
  <si>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</si>
  <si>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Ascendente</t>
  </si>
  <si>
    <t>Trianual</t>
  </si>
  <si>
    <t>-</t>
  </si>
  <si>
    <t>INSTRUCTIVO</t>
  </si>
  <si>
    <t xml:space="preserve">PARA REPORTAR SUS AVANCES, SOLO TIENEN QUE REGISTRAR LA META ANUAL PROGRAMADA,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
EL PERIODO QUE SE INFORMA DEBE SER ACTUALIZADO EN CADA ENTREGA ES DECIR ESTE INICIA DEL 1 DE ENERO A LA FECHA DE CORTE.
</t>
  </si>
  <si>
    <t>PARA MÁS INFORMACIÓN CONSULTA LA GUÍA QUE BRINDA LA ASEQROO: https://onedrive.live.com/?authkey=%21Ai5%2DwCGq%2D4tDTT8&amp;cid=84F4E4FFF988A5F5&amp;id=84F4E4FFF988A5F5%21104102&amp;parId=84F4E4FFF988A5F5%2194277&amp;o=OneUp</t>
  </si>
  <si>
    <t>F.  2.4  Contribuir a garantizar la preservación de la riqueza natural única que tiene nuestro municipio mediante un crecimiento ordenado, sostenible y con responsabilidad compartida mediante un servicio de recolección y gestión de residuos eficiente y responsable, minimizando el impacto ambiental y fomentando la c2.4  Contribuir a garantizar la preservación de la riqueza natural única que tiene nuestro municipio mediante un crecimiento ordenado, sostenible y con responsabilidad compartida mediante un servicio de recolección y gestión de residuos eficiente y responsable, minimizando el impacto ambiental y fomentando la cultura de la separación en la fuente.</t>
  </si>
  <si>
    <t>P.2.4.  Mejorar el servicio de recolección y gestión de residuos eficiente y responsable, minimizando el impacto ambiental y fomentando la cultura de la separación en la fuente.</t>
  </si>
  <si>
    <t>RSUG (t,t-1) = Tasa de variación de los Residuos Sólidos Urbanos que se generan mensualmente e ingresan al relleno sanitario, parcela  175</t>
  </si>
  <si>
    <t>SI</t>
  </si>
  <si>
    <t>C.4.1. Verificación de la recolección de Residuos Sólidos Urbanos en el municipio de Benito Juárez realizada</t>
  </si>
  <si>
    <t>PRSU: Porcentaje de verificaciones de la recolección de RSU realizadas.</t>
  </si>
  <si>
    <t>A. 2.4.1.1.Supervisar rutas de recolección de los Residuos Sólidos Urbanos realizadas.</t>
  </si>
  <si>
    <t xml:space="preserve">PRS: Porcentaje de rutas de recolección de RSU supervisadas </t>
  </si>
  <si>
    <t>A. 2.4.1.2. Atender quejas ciudadanas respecto a la recolección de RSU con el propósito de mejorar el servicio.</t>
  </si>
  <si>
    <t>PQCA: Porcentaje de quejas ciudadanas atendidas.</t>
  </si>
  <si>
    <t>PSBMM: Porcentaje de supervisión del de barrido   mecánico y manuales.</t>
  </si>
  <si>
    <t>C.2.4.2. Reportes de la operación de los sitios de la disposición final realizados.</t>
  </si>
  <si>
    <t xml:space="preserve">PROR: Porcentaje de reportes de Operación realizados. </t>
  </si>
  <si>
    <t>A.2.4.2.1. Supervisar y realizar mantenimiento y saneamiento del sitio clausurado de la parcela 1113.</t>
  </si>
  <si>
    <t xml:space="preserve">PRPA1: Porcentaje de Reportes de la Parcela 1113 atendidos         </t>
  </si>
  <si>
    <t>A.2.4.2.2. Supervisar y realizar mantenimiento, equipamiento, saneamiento y programa posclausura en la parcela 196.</t>
  </si>
  <si>
    <t>PRPA2: Porcentaje de Reportes de la Parcela 196 atendidos</t>
  </si>
  <si>
    <t>A.2.4.2.3.Supervisar y realizar mantenimiento, equipamiento, saneamiento y estudios ambientales del sitio de disposición final en la parcela 175</t>
  </si>
  <si>
    <t xml:space="preserve">C.2.4.3.  Atenciones a contribuyentes en temas de  recolección de residuos sólidos  registradas.            </t>
  </si>
  <si>
    <t xml:space="preserve"> PCR: Porcentaje de contribuyentes registrados.</t>
  </si>
  <si>
    <t>A.2.4.3.1. Emisión de pases de caja al contribuyente para el pago de los derechos de la recolección de residuos registrados.</t>
  </si>
  <si>
    <t xml:space="preserve">PCA: Porcentaje de  contribuyentes registrados </t>
  </si>
  <si>
    <t>A.2.4.3.3.  Supervisar los pesajes de residuos declarados por los contribuyentes.</t>
  </si>
  <si>
    <t>PVEC:   Porcentaje de visitas empresas contribuyentes realizadas</t>
  </si>
  <si>
    <t>C:2.4.4. Actividades de concientización sobre el manejo de residuos sólidos urbanos con la participación ciudadana registrados.</t>
  </si>
  <si>
    <t>PPR: Porcentaje de participantes registrados</t>
  </si>
  <si>
    <t>A.2.4.4.1.  Impartir pláticas de capacitación y concientización enfocadas en la separación, clasificación y buen manejo de los RSU en los sectores empresarial y educativo realizado.</t>
  </si>
  <si>
    <t>PIEC: Porcentaje de empresas e instituciones educativas capacitadas</t>
  </si>
  <si>
    <t>A.2.4.4.2. Implementar Residuo Cero realizado.</t>
  </si>
  <si>
    <t>PRC: Porcentaje de acopio de  Residuo Cero realizados.</t>
  </si>
  <si>
    <t>PSB: Porcentaje de botes de basura instalados</t>
  </si>
  <si>
    <t>C.2.4.5. Verificación de una cuenta pública optimizada</t>
  </si>
  <si>
    <t>PRCP: Porcentaje de reportes del presupuesto aprobado.</t>
  </si>
  <si>
    <t xml:space="preserve">PIPP: Porcentaje de informes de rendición de cuentas   realizadas.      </t>
  </si>
  <si>
    <t>C.2.4.6. Implementación de acciones para prevenir malas prácticas en la gestión integral de residuos, coordinándose con las autoridades municipales competentes y asegurando el cumplimiento del marco legal vigente, realizados.</t>
  </si>
  <si>
    <t>PEAR: Porcentaje de personas atendidas por las unidades verdes  registradas.</t>
  </si>
  <si>
    <t>A.2.4.6.1 Implementar un sistema de vigilancia con  las Unidades Verdes para prevenir y detectar infracciones en la gestión de residuos sólidos por parte de empresas y particulares, realizados.</t>
  </si>
  <si>
    <t xml:space="preserve">A. 2.4.7.1. Informes sobre juicios, convenios y contratos,  recursos y procedimientos administrativos sancionadores, realizados. </t>
  </si>
  <si>
    <t>PIJR: Porcentaje de informes de  jurídicos realizadas.</t>
  </si>
  <si>
    <t>PIPATCC: Porcentaje de informes procedimientos administrativos, transparencia, contratos y convenios realizados.</t>
  </si>
  <si>
    <t>A.2.4.1.3. Colocación de lonas de la limpieza  de tiraderos clandestinos realizados</t>
  </si>
  <si>
    <t>A.2.4.3.2. Elaborar Constancias de Formatos de Planes de manejo de residuos sólidos a grandes Generadores verificados.</t>
  </si>
  <si>
    <t>A.2.4.4.3.  Colocar botes en préstamo y/o donación para la clasificación y separación de los residuos sólidos en beneficio de la ciudadanía, realizados.</t>
  </si>
  <si>
    <t>A.2.4.5.1. Elaboración de la información  administrativa para la rendición de cuentas del organismo. Realizados.</t>
  </si>
  <si>
    <t>C.2.4.7. Atención a los asuntos jurídicos derivados de la   prestación del servicio relacionados con la gestión integral de residuos. Realizados.</t>
  </si>
  <si>
    <t>A.2.4.1.4 Supervisar del  servicio de barrido mecánico y manual de calles y avenidas realizadas.</t>
  </si>
  <si>
    <t>Trimestral</t>
  </si>
  <si>
    <t>PRPA3: Porcentaje de Reportes de la Parcela 175 atendidos</t>
  </si>
  <si>
    <t>PRR: Porcentaje de reportes registrados.</t>
  </si>
  <si>
    <t>PCLLTC: Porcentaje de colocación de lonas de la limpieza de tiraderos clandestinos realizados.</t>
  </si>
  <si>
    <t>Autorizó
Lic. Franntz Johann Ancira Martínez
Director General
Solución Integral de Residuos Sólidos</t>
  </si>
  <si>
    <t>Elaboró
L.F.C.P. Gerardo  Arroyo Quezada 
Director Administrativo
Solución Integral de Residuos Sólidos</t>
  </si>
  <si>
    <t>2.4 PROGRAMA DE RECOLECCIÓN  DE RESIDUOS SÓLIDOS URBANOS Y DISPOSICIÓN FINAL</t>
  </si>
  <si>
    <t>SOLUCIÓN INTEGRAL DE RESIDUOS SÓLIDOS CANCÚN</t>
  </si>
  <si>
    <t>PERÍODO QUE SE INFORMA: DEL 1 DE ENERO AL 30 DE JUNIO 2025</t>
  </si>
  <si>
    <r>
      <rPr>
        <b/>
        <sz val="11"/>
        <color theme="1"/>
        <rFont val="Arial"/>
        <family val="2"/>
      </rPr>
      <t>Meta Trimestral:</t>
    </r>
    <r>
      <rPr>
        <sz val="11"/>
        <color theme="1"/>
        <rFont val="Arial"/>
        <family val="2"/>
      </rPr>
      <t xml:space="preserve"> Se limpiaron 1950  km/día del Barrido mecánico y manual de calles  de las 1950 km/día que estaban programadas, teniendo el 100% de avance en el Segundo Trimestre 2025.                                                                                                                                                                                                                                    </t>
    </r>
    <r>
      <rPr>
        <b/>
        <sz val="11"/>
        <color theme="1"/>
        <rFont val="Arial"/>
        <family val="2"/>
      </rPr>
      <t xml:space="preserve">Meta Anual: </t>
    </r>
    <r>
      <rPr>
        <sz val="11"/>
        <color theme="1"/>
        <rFont val="Arial"/>
        <family val="2"/>
      </rPr>
      <t xml:space="preserve">Se limpiaron 3875 km del Barridos mecánico y manual de calles de las 7825 programadas en todo el 2025, con un avance anual acumulado del 50%.  </t>
    </r>
  </si>
  <si>
    <r>
      <rPr>
        <b/>
        <sz val="11"/>
        <color theme="1"/>
        <rFont val="Arial"/>
        <family val="2"/>
      </rPr>
      <t>Meta Trimestral:</t>
    </r>
    <r>
      <rPr>
        <sz val="11"/>
        <color theme="1"/>
        <rFont val="Arial"/>
        <family val="2"/>
      </rPr>
      <t xml:space="preserve"> Se realizaron 550 verificaciones de la recolección de residuos sólidos en el Municipio de Benito Juárez, de las 550 que estaban programadas, teniendo el 100% de avance en el Segundo Trimestre 2025.                                                                                                                                                         </t>
    </r>
    <r>
      <rPr>
        <b/>
        <sz val="11"/>
        <color theme="1"/>
        <rFont val="Arial"/>
        <family val="2"/>
      </rPr>
      <t>Meta Anual</t>
    </r>
    <r>
      <rPr>
        <sz val="11"/>
        <color theme="1"/>
        <rFont val="Arial"/>
        <family val="2"/>
      </rPr>
      <t>: Se realizaron 1100 verificaciones de la recolección de residuos sólidos en el Municipio de Benito Juárez, de las programadas de las 2,200 que estaban programadas durante todo el 2025 .con un avance anual acumulado del 50%.</t>
    </r>
  </si>
  <si>
    <r>
      <rPr>
        <b/>
        <sz val="11"/>
        <color theme="1"/>
        <rFont val="Arial"/>
        <family val="2"/>
      </rPr>
      <t>I_MED_AM_DES_SOS:</t>
    </r>
    <r>
      <rPr>
        <sz val="11"/>
        <color theme="1"/>
        <rFont val="Arial"/>
        <family val="2"/>
      </rPr>
      <t xml:space="preserve"> Índice de Medio Ambiente y Desarrollo Sostenible.</t>
    </r>
  </si>
  <si>
    <r>
      <rPr>
        <b/>
        <sz val="11"/>
        <color theme="1"/>
        <rFont val="Arial"/>
        <family val="2"/>
      </rPr>
      <t xml:space="preserve">Meta Trimestral:  </t>
    </r>
    <r>
      <rPr>
        <sz val="11"/>
        <color theme="1"/>
        <rFont val="Arial"/>
        <family val="2"/>
      </rPr>
      <t xml:space="preserve">
El Índice de Medio Ambiente y Desarrollo Sostenible se integra con 3 Dimensiones y 9 subdimensiones que miden aspectos de Preservación Ambiental, Gestión de Residuos y Dimensión Económica con indicadores de diferentes instituciones externas e internas al municipio . En el primer trimestre la meta realizada se consideró igual a la programada debido a que los indicadores no han tenido actualizaciones.
</t>
    </r>
    <r>
      <rPr>
        <b/>
        <sz val="11"/>
        <color theme="1"/>
        <rFont val="Arial"/>
        <family val="2"/>
      </rPr>
      <t xml:space="preserve">
Meta Anual: 
</t>
    </r>
    <r>
      <rPr>
        <sz val="11"/>
        <color theme="1"/>
        <rFont val="Arial"/>
        <family val="2"/>
      </rPr>
      <t>La meta anual es del 50% como se esperaba con base a la metra trimestral alcanzada</t>
    </r>
  </si>
  <si>
    <r>
      <t>Meta Trimestral:</t>
    </r>
    <r>
      <rPr>
        <sz val="11"/>
        <color theme="1"/>
        <rFont val="Arial"/>
        <family val="2"/>
      </rPr>
      <t xml:space="preserve"> Se realizaron 10101 supervisiones de rutas de recolección de los residuos sólidos urbanos, de las 10101  que estaban programadas, con un avance de  el 100%  en el  Segundo Trimestre 2025.                                                                                                              </t>
    </r>
    <r>
      <rPr>
        <b/>
        <sz val="11"/>
        <color theme="1"/>
        <rFont val="Arial"/>
        <family val="2"/>
      </rPr>
      <t xml:space="preserve">Meta Anual: </t>
    </r>
    <r>
      <rPr>
        <sz val="11"/>
        <color theme="1"/>
        <rFont val="Arial"/>
        <family val="2"/>
      </rPr>
      <t>Se realizaron 20,091 supervisiones de rutas de recolección de los residuos sólidos  de las 40515 programadas en todo el 2025, con un avance anual acumulado del 50%.</t>
    </r>
    <r>
      <rPr>
        <b/>
        <sz val="11"/>
        <color theme="1"/>
        <rFont val="Arial"/>
        <family val="2"/>
      </rPr>
      <t xml:space="preserve">
</t>
    </r>
  </si>
  <si>
    <r>
      <rPr>
        <b/>
        <sz val="11"/>
        <color theme="1"/>
        <rFont val="Arial"/>
        <family val="2"/>
      </rPr>
      <t xml:space="preserve">Meta Trimestral: </t>
    </r>
    <r>
      <rPr>
        <sz val="11"/>
        <color theme="1"/>
        <rFont val="Arial"/>
        <family val="2"/>
      </rPr>
      <t xml:space="preserve">Se realizaron 1 informe semestral de la operación de los sitios de la disposición final  de los residuos sólidos urbanos , de  1 que estaba programada logrando el 50% de avance en el Segundo Trimestre 2025.                                                                                                                                          </t>
    </r>
    <r>
      <rPr>
        <b/>
        <sz val="11"/>
        <color theme="1"/>
        <rFont val="Arial"/>
        <family val="2"/>
      </rPr>
      <t>Meta Anual:</t>
    </r>
    <r>
      <rPr>
        <sz val="11"/>
        <color theme="1"/>
        <rFont val="Arial"/>
        <family val="2"/>
      </rPr>
      <t xml:space="preserve"> se realizaron 1 reporte de la operación de los sitios de la disposición final  de los residuos sólidos urbanos de las 2 programadas en todo el 2025, logrando el 50% de avance anual acumulada.                                                                                                                                                                       Esto es debido a que los reportes son semestrales a SEMA y PPA del Gobierno del Estado, se ingresan en el mes de junio y diciembre.</t>
    </r>
  </si>
  <si>
    <r>
      <t xml:space="preserve">Meta Trimestral: </t>
    </r>
    <r>
      <rPr>
        <sz val="11"/>
        <color theme="1"/>
        <rFont val="Arial"/>
        <family val="2"/>
      </rPr>
      <t xml:space="preserve">Se realizaron 3 Supervisiones de mantenimiento y saneamiento del sitio clausurado de la Parcela 1113, de los 3 que estaban programadas teniendo el 100% de avance en el  Segundo Trimestre 2025.    </t>
    </r>
    <r>
      <rPr>
        <b/>
        <sz val="11"/>
        <color theme="1"/>
        <rFont val="Arial"/>
        <family val="2"/>
      </rPr>
      <t xml:space="preserve">                                                                                                                                                     Meta Anual: </t>
    </r>
    <r>
      <rPr>
        <sz val="11"/>
        <color theme="1"/>
        <rFont val="Arial"/>
        <family val="2"/>
      </rPr>
      <t>Se realizaron 6 reportes de la operación de los sitios de la disposición final  de los residuos sólidos urbanos, de los 12 informes programados en todo el 2025, con un avance anual acumulado del 50%.</t>
    </r>
  </si>
  <si>
    <r>
      <t xml:space="preserve">Meta Trimestral: </t>
    </r>
    <r>
      <rPr>
        <sz val="11"/>
        <color theme="1"/>
        <rFont val="Arial"/>
        <family val="2"/>
      </rPr>
      <t xml:space="preserve">Se realizaron 3  informes ambientales del sitio de disposición final en la parcela 196, de las 3 que estaban programadas teniendo el 100% de avance en el  Segundo Trimestre 2025. </t>
    </r>
    <r>
      <rPr>
        <b/>
        <sz val="11"/>
        <color theme="1"/>
        <rFont val="Arial"/>
        <family val="2"/>
      </rPr>
      <t xml:space="preserve">                                                                                                            Meta Anual: S</t>
    </r>
    <r>
      <rPr>
        <sz val="11"/>
        <color theme="1"/>
        <rFont val="Arial"/>
        <family val="2"/>
      </rPr>
      <t xml:space="preserve">e realizaron 6 estudios ambientales del sitio de disposición final en la parcela 196. de las 12 informes programadas en todo el 2025, con un avance anual acumulado teniendo del 50% </t>
    </r>
  </si>
  <si>
    <r>
      <t xml:space="preserve">Meta Trimestral: </t>
    </r>
    <r>
      <rPr>
        <sz val="11"/>
        <color theme="1"/>
        <rFont val="Arial"/>
        <family val="2"/>
      </rPr>
      <t xml:space="preserve">Se realizaron 3  informes ambientales del sitio de disposición final en la parcela 175, de las 3 que estaban programadas teniendo el 100% de avance en el  Segundo Trimestre 2025.       </t>
    </r>
    <r>
      <rPr>
        <b/>
        <sz val="11"/>
        <color theme="1"/>
        <rFont val="Arial"/>
        <family val="2"/>
      </rPr>
      <t xml:space="preserve">                                                                                                      Meta Anual: S</t>
    </r>
    <r>
      <rPr>
        <sz val="11"/>
        <color theme="1"/>
        <rFont val="Arial"/>
        <family val="2"/>
      </rPr>
      <t xml:space="preserve">e realizaron 6 estudios ambientales del sitio de disposición final en la parcela 175  de las 12 informes programadas en todo el 2025, con un avance anual acumulado teniendo del 50% </t>
    </r>
  </si>
  <si>
    <r>
      <t xml:space="preserve">Meta Trimestral: </t>
    </r>
    <r>
      <rPr>
        <sz val="11"/>
        <color theme="1"/>
        <rFont val="Arial"/>
        <family val="2"/>
      </rPr>
      <t xml:space="preserve">Se atendieron a 216 contribuyentes rezagados por el pago de la recolección de residuos sólidos, de las 200 que estaban programadas en el municipio de Benito Juárez teniendo un avance del 108% en el Segundo Trimestre 2025                                                                                                 </t>
    </r>
    <r>
      <rPr>
        <b/>
        <sz val="11"/>
        <color theme="1"/>
        <rFont val="Arial"/>
        <family val="2"/>
      </rPr>
      <t xml:space="preserve">Meta Anual: </t>
    </r>
    <r>
      <rPr>
        <sz val="11"/>
        <color theme="1"/>
        <rFont val="Arial"/>
        <family val="2"/>
      </rPr>
      <t xml:space="preserve">Se atendieron a 1490 contribuyentes rezagados por el pago de la recolección de residuos sólidos de la recolección de residuos sólidos  de las 1600 que estaban programadas durante todo el 2025 con un avance anual acumulado del  93%.  </t>
    </r>
    <r>
      <rPr>
        <b/>
        <sz val="11"/>
        <color theme="1"/>
        <rFont val="Arial"/>
        <family val="2"/>
      </rPr>
      <t xml:space="preserve">                                                                                                                                                               NOTA: </t>
    </r>
    <r>
      <rPr>
        <sz val="11"/>
        <color theme="1"/>
        <rFont val="Arial"/>
        <family val="2"/>
      </rPr>
      <t>Es  importante mencionar  que durante el primer trimestre se lleva a cabo la recaudación por el servicio de Recolección y traslado de los Residuos.</t>
    </r>
  </si>
  <si>
    <r>
      <t xml:space="preserve">Meta Trimestral: </t>
    </r>
    <r>
      <rPr>
        <sz val="11"/>
        <color theme="1"/>
        <rFont val="Arial"/>
        <family val="2"/>
      </rPr>
      <t xml:space="preserve">Se atendieron a 9501  contribuyentes que se les entrego su pase de caja para realizar el pago por la recolección del residuos, de las 6055  que estaban programadas en el municipio de Benito Juárez logrando el 157% de avance en el  Segundo Trimestre 2025.  </t>
    </r>
    <r>
      <rPr>
        <b/>
        <sz val="11"/>
        <color theme="1"/>
        <rFont val="Arial"/>
        <family val="2"/>
      </rPr>
      <t xml:space="preserve">                                                                                                                                                                                                                                                                                  Meta Anual: </t>
    </r>
    <r>
      <rPr>
        <sz val="11"/>
        <color theme="1"/>
        <rFont val="Arial"/>
        <family val="2"/>
      </rPr>
      <t>Se entregaron a 71065 pases de Caja para realizar el pago por la recolección del residuo, de las 63,301 que estaban programadas durante todo el 2025, con un avance anual acumulada de 112%.                                                                                                                                                                                                                                         Debido  al que pase de caja tiene vencimiento el contribuyente gestiona de 2 a 3  pases hasta que realiza el pago,  por lo que se refleja un incremento en número registrado en el sistema  del OperGOB Municipal .</t>
    </r>
  </si>
  <si>
    <r>
      <rPr>
        <b/>
        <sz val="11"/>
        <color theme="1"/>
        <rFont val="Arial"/>
        <family val="2"/>
      </rPr>
      <t>PCRPM:</t>
    </r>
    <r>
      <rPr>
        <sz val="11"/>
        <color theme="1"/>
        <rFont val="Arial"/>
        <family val="2"/>
      </rPr>
      <t xml:space="preserve"> Porcentaje de  elaboración de Constancia de Registro Planes de Manejo verificados</t>
    </r>
  </si>
  <si>
    <r>
      <t xml:space="preserve">Meta Trimestral: </t>
    </r>
    <r>
      <rPr>
        <sz val="11"/>
        <color theme="1"/>
        <rFont val="Arial"/>
        <family val="2"/>
      </rPr>
      <t xml:space="preserve">Se realizaron  216   Constancias de Formatos de Planes de Manejo de grandes generadores de residuos de las 200  que estaban programadas en el municipio de Benito Juárez logrando el 108 % de avance en el  Segundo Trimestre 2025.                                                                         </t>
    </r>
    <r>
      <rPr>
        <b/>
        <sz val="11"/>
        <color theme="1"/>
        <rFont val="Arial"/>
        <family val="2"/>
      </rPr>
      <t xml:space="preserve">                                                                                                                                             Meta Anual: </t>
    </r>
    <r>
      <rPr>
        <sz val="11"/>
        <color theme="1"/>
        <rFont val="Arial"/>
        <family val="2"/>
      </rPr>
      <t xml:space="preserve">Se atendieron a 1490 contribuyentes que cuentan y operan sus Planes de Manejo de grandes generadores de residuos, de las 1600 que estaban programadas durante todo el 2025 con un avance anual acumulada de 93%                                                                                 </t>
    </r>
    <r>
      <rPr>
        <b/>
        <sz val="11"/>
        <color theme="1"/>
        <rFont val="Arial"/>
        <family val="2"/>
      </rPr>
      <t xml:space="preserve">                                                                                                                           Nota: </t>
    </r>
    <r>
      <rPr>
        <sz val="11"/>
        <color theme="1"/>
        <rFont val="Arial"/>
        <family val="2"/>
      </rPr>
      <t>En el primer trimestre se lleva acabo la recaudación, por tal motivo, se tienen mayor cantidad de registros de planes de manejo, en los meses posteriores solo se regularizan las empresas rezagadas o nuevas aperturas.</t>
    </r>
  </si>
  <si>
    <r>
      <t>Meta Trimestral:</t>
    </r>
    <r>
      <rPr>
        <sz val="11"/>
        <color theme="1"/>
        <rFont val="Arial"/>
        <family val="2"/>
      </rPr>
      <t xml:space="preserve"> S</t>
    </r>
    <r>
      <rPr>
        <sz val="11"/>
        <rFont val="Arial"/>
        <family val="2"/>
      </rPr>
      <t>e cuenta con 84875</t>
    </r>
    <r>
      <rPr>
        <sz val="11"/>
        <color theme="1"/>
        <rFont val="Arial"/>
        <family val="2"/>
      </rPr>
      <t xml:space="preserve"> ciudadanos registrados enfocados en las buenas prácticas sobre el manejo de residuos sólidos urbanos  de las 153,027 que estaban programadas en el municipio de Benito Juárez. con un </t>
    </r>
    <r>
      <rPr>
        <sz val="11"/>
        <rFont val="Arial"/>
        <family val="2"/>
      </rPr>
      <t xml:space="preserve">56 % de avance en el Segundo Trimestre 2025.                                                                                                                                       </t>
    </r>
    <r>
      <rPr>
        <b/>
        <sz val="11"/>
        <rFont val="Arial"/>
        <family val="2"/>
      </rPr>
      <t xml:space="preserve">Meta Anual: </t>
    </r>
    <r>
      <rPr>
        <sz val="11"/>
        <rFont val="Arial"/>
        <family val="2"/>
      </rPr>
      <t xml:space="preserve">Se registraron 168,702 ciudadanos enfocados en  buenas prácticas sobre el manejo de residuos sólidos urbanos, de las 612,110 que estaban programadas durante todo el 2025,  teniendo un 28% de avance anual acumulada.    </t>
    </r>
    <r>
      <rPr>
        <sz val="11"/>
        <color theme="1"/>
        <rFont val="Arial"/>
        <family val="2"/>
      </rPr>
      <t xml:space="preserve">     </t>
    </r>
    <r>
      <rPr>
        <b/>
        <sz val="11"/>
        <color theme="1"/>
        <rFont val="Arial"/>
        <family val="2"/>
      </rPr>
      <t xml:space="preserve"> </t>
    </r>
  </si>
  <si>
    <r>
      <rPr>
        <b/>
        <sz val="11"/>
        <color theme="1"/>
        <rFont val="Arial"/>
        <family val="2"/>
      </rPr>
      <t>Meta Trimestral:</t>
    </r>
    <r>
      <rPr>
        <sz val="11"/>
        <rFont val="Arial"/>
        <family val="2"/>
      </rPr>
      <t xml:space="preserve"> Se realizaron 165 pláticas de capacitación y concientización enfocadas en la separación, clasificación y buen manejo de los RSU en los sectores empresarial y educativo de las 205  que estaban programadas en el municipio de Benito Juárez logrando el 80% de avance en el Segundo Trimestre 2025.                                                                                                                                                                             </t>
    </r>
    <r>
      <rPr>
        <b/>
        <sz val="11"/>
        <rFont val="Arial"/>
        <family val="2"/>
      </rPr>
      <t>Meta Anual:</t>
    </r>
    <r>
      <rPr>
        <sz val="11"/>
        <rFont val="Arial"/>
        <family val="2"/>
      </rPr>
      <t xml:space="preserve"> Se realizaron 288 pláticas de capacitación y concientización enfocadas en la separación, clasificación y buen manejo de los RSU en los sectores empresarial y educativo de las  695 que estaban programadas durante todo el 2025, con un avance anual acumulada de 41%.</t>
    </r>
  </si>
  <si>
    <r>
      <t xml:space="preserve">Meta Trimestral: </t>
    </r>
    <r>
      <rPr>
        <sz val="11"/>
        <color theme="1"/>
        <rFont val="Arial"/>
        <family val="2"/>
      </rPr>
      <t xml:space="preserve">Se realizaron 2 jornadas de Residuo Cero, de las 2 que estaban programadas en el municipio de Benito Juárez logrando el 100% de avance en el Segundo Trimestre 2025.  </t>
    </r>
    <r>
      <rPr>
        <b/>
        <sz val="11"/>
        <color theme="1"/>
        <rFont val="Arial"/>
        <family val="2"/>
      </rPr>
      <t xml:space="preserve">                                                                                                               Meta Anual: </t>
    </r>
    <r>
      <rPr>
        <sz val="11"/>
        <color theme="1"/>
        <rFont val="Arial"/>
        <family val="2"/>
      </rPr>
      <t>Se realizaron 4 jornadas de Residuo Cero, de las  8 que estaban programadas durante todo el 2025, con un avance anual acumulada de 50%.</t>
    </r>
  </si>
  <si>
    <r>
      <t xml:space="preserve">Meta Trimestral: </t>
    </r>
    <r>
      <rPr>
        <sz val="11"/>
        <rFont val="Arial"/>
        <family val="2"/>
      </rPr>
      <t xml:space="preserve">Se colocaron 1600  botes que se instalaron y/o prestaron  para el deposito de residuos sólidos,  de las 600  que estaban programadas en el Municipio de Benito Juárez logrando el 267% de avance en el  Segundo Trimestre 2025. </t>
    </r>
    <r>
      <rPr>
        <b/>
        <sz val="11"/>
        <rFont val="Arial"/>
        <family val="2"/>
      </rPr>
      <t xml:space="preserve">                                                                                         Meta Anual: </t>
    </r>
    <r>
      <rPr>
        <sz val="11"/>
        <rFont val="Arial"/>
        <family val="2"/>
      </rPr>
      <t xml:space="preserve">Se  instalaron y/o prestaron 1624 botes  para el deposito de residuos sólidos, de las 4650 que estaban programadas durante todo el 2025, teniendo el 69% de avance anual acumulada.  </t>
    </r>
  </si>
  <si>
    <r>
      <t xml:space="preserve">Meta Trimestral: </t>
    </r>
    <r>
      <rPr>
        <sz val="11"/>
        <color theme="1"/>
        <rFont val="Arial"/>
        <family val="2"/>
      </rPr>
      <t xml:space="preserve">Se realizaron 3 reportes  del presupuesto aprobado, logrando 3 reportes que estaban programadas logrando el 100% de avance del Segundo Trimestre 2025.                                     </t>
    </r>
    <r>
      <rPr>
        <b/>
        <sz val="11"/>
        <color theme="1"/>
        <rFont val="Arial"/>
        <family val="2"/>
      </rPr>
      <t xml:space="preserve">                                                                                                       Meta Anual:</t>
    </r>
    <r>
      <rPr>
        <sz val="11"/>
        <color theme="1"/>
        <rFont val="Arial"/>
        <family val="2"/>
      </rPr>
      <t xml:space="preserve"> Se realizaron  6 reportes del presupuesto aprobado, de las 12 programadas en todo el 2025 logrando el 50% de avance anual acumulada.</t>
    </r>
  </si>
  <si>
    <r>
      <t xml:space="preserve">Meta Trimestral: </t>
    </r>
    <r>
      <rPr>
        <sz val="11"/>
        <color theme="1"/>
        <rFont val="Arial"/>
        <family val="2"/>
      </rPr>
      <t xml:space="preserve">Se realizo 1 reporte para la rendición de cuentas del organismo, de  1 que estaban programado, logrando el 100% de avance en el  Segundo Trimestre 2025.  </t>
    </r>
    <r>
      <rPr>
        <b/>
        <sz val="11"/>
        <color theme="1"/>
        <rFont val="Arial"/>
        <family val="2"/>
      </rPr>
      <t xml:space="preserve">                                                      Meta Anual: S</t>
    </r>
    <r>
      <rPr>
        <sz val="11"/>
        <color theme="1"/>
        <rFont val="Arial"/>
        <family val="2"/>
      </rPr>
      <t>e realizaron 2 reportes  del presupuesto aprobado, de los 4 programadas en todo el 2025 logrando el 50% de avance anual acumulada.</t>
    </r>
  </si>
  <si>
    <r>
      <t xml:space="preserve">Meta </t>
    </r>
    <r>
      <rPr>
        <sz val="11"/>
        <color theme="1"/>
        <rFont val="Arial"/>
        <family val="2"/>
      </rPr>
      <t xml:space="preserve">Trimestral: Se realizo 3 reporte de acciones para prevenir malas prácticas de  en la gestión integral de residuos,  asegurando el cumplimiento del marco legal vigente,  de  3 que estaban programado, logrando el 100% de avance en el  Segundo Trimestre 2025.   </t>
    </r>
    <r>
      <rPr>
        <b/>
        <sz val="11"/>
        <color theme="1"/>
        <rFont val="Arial"/>
        <family val="2"/>
      </rPr>
      <t xml:space="preserve">                                                                                                                                                  Meta Anual: </t>
    </r>
    <r>
      <rPr>
        <sz val="11"/>
        <color theme="1"/>
        <rFont val="Arial"/>
        <family val="2"/>
      </rPr>
      <t>Se realizó 6 reporte de acciones para prevenir malas prácticas de  en la gestión integral de residuos,  asegurando el cumplimiento del marco legal vigente, de los 12 programadas en todo el 2025 logrando el 50% de avance anual acumulada.</t>
    </r>
  </si>
  <si>
    <r>
      <t xml:space="preserve">Meta Trimestral: </t>
    </r>
    <r>
      <rPr>
        <sz val="11"/>
        <rFont val="Arial"/>
        <family val="2"/>
      </rPr>
      <t>Se realizo 207 reporte de reporte de atenciones ciudadanas de las  unidades verdes  de las a unidades verdes ,  de  300 que estaban programadas, logrando el 69% de avance en el  Segundo Trimestre 2025.</t>
    </r>
    <r>
      <rPr>
        <b/>
        <sz val="11"/>
        <rFont val="Arial"/>
        <family val="2"/>
      </rPr>
      <t xml:space="preserve">                                                                                                                                        Meta Anual: </t>
    </r>
    <r>
      <rPr>
        <sz val="11"/>
        <rFont val="Arial"/>
        <family val="2"/>
      </rPr>
      <t>Se realizó 942 reporte de atenciones ciudadanas de las unidades verdes , de los 1650 programadas en todo el 2025, logrando el 57% de avance anual acumulada.</t>
    </r>
  </si>
  <si>
    <r>
      <t xml:space="preserve">Meta Trimestral: </t>
    </r>
    <r>
      <rPr>
        <sz val="11"/>
        <color theme="1"/>
        <rFont val="Arial"/>
        <family val="2"/>
      </rPr>
      <t xml:space="preserve">Se realizo 1 informe de actividades de procedimientos  jurídicos   de </t>
    </r>
    <r>
      <rPr>
        <b/>
        <sz val="11"/>
        <color theme="1"/>
        <rFont val="Arial"/>
        <family val="2"/>
      </rPr>
      <t xml:space="preserve"> </t>
    </r>
    <r>
      <rPr>
        <sz val="11"/>
        <color theme="1"/>
        <rFont val="Arial"/>
        <family val="2"/>
      </rPr>
      <t>1 que estaban programadas, logrando el 100% de avance en el Segundo Trimestre 2025.</t>
    </r>
    <r>
      <rPr>
        <b/>
        <sz val="11"/>
        <color theme="1"/>
        <rFont val="Arial"/>
        <family val="2"/>
      </rPr>
      <t xml:space="preserve">                                                                                                                                                                 Meta Anual: </t>
    </r>
    <r>
      <rPr>
        <sz val="11"/>
        <color theme="1"/>
        <rFont val="Arial"/>
        <family val="2"/>
      </rPr>
      <t>Se realizó 2 informe de actividades de procedimientos  jurídicos  , de los 4 programadas en todo el 2025 logrando el 50% de avance anual acumulada.</t>
    </r>
  </si>
  <si>
    <r>
      <t xml:space="preserve">Meta Trimestral: </t>
    </r>
    <r>
      <rPr>
        <sz val="11"/>
        <color theme="1"/>
        <rFont val="Arial"/>
        <family val="2"/>
      </rPr>
      <t xml:space="preserve">Se realizo 15 informes procedimientos administrativos,  transparencia, contratos y convenios de  15 que estaban programadas, logrando el 100% de avance en el  Segundo Trimestre 2025. </t>
    </r>
    <r>
      <rPr>
        <b/>
        <sz val="11"/>
        <color theme="1"/>
        <rFont val="Arial"/>
        <family val="2"/>
      </rPr>
      <t xml:space="preserve">                                                                                                                                                                        Meta Anual: </t>
    </r>
    <r>
      <rPr>
        <sz val="11"/>
        <color theme="1"/>
        <rFont val="Arial"/>
        <family val="2"/>
      </rPr>
      <t>Se realizó 30 informes procedimientos administrativos,  transparencia, contratos y convenios, de los 60 programadas en todo el 2025 logrando el 50% de avance anual acumulada.</t>
    </r>
  </si>
  <si>
    <r>
      <rPr>
        <b/>
        <sz val="11"/>
        <rFont val="Arial"/>
        <family val="2"/>
      </rPr>
      <t>Meta Trimestral:</t>
    </r>
    <r>
      <rPr>
        <sz val="11"/>
        <rFont val="Arial"/>
        <family val="2"/>
      </rPr>
      <t xml:space="preserve"> Se colocaron 273 lonas de la limpieza de basureros clandestinos, de las 145 que estaban programadas, teniendo el 188% de avance en el Segundo Trimestre 2025.                                                                                                                                    </t>
    </r>
    <r>
      <rPr>
        <b/>
        <sz val="11"/>
        <rFont val="Arial"/>
        <family val="2"/>
      </rPr>
      <t xml:space="preserve">Meta Anual: </t>
    </r>
    <r>
      <rPr>
        <sz val="11"/>
        <rFont val="Arial"/>
        <family val="2"/>
      </rPr>
      <t xml:space="preserve">Se limpiaron 496 basureros clandestinos de las 677 programadas en todo el 2025, con un avance anual acumulado del 73%.         </t>
    </r>
  </si>
  <si>
    <r>
      <rPr>
        <b/>
        <sz val="11"/>
        <color theme="1"/>
        <rFont val="Arial"/>
        <family val="2"/>
      </rPr>
      <t>Meta trimestral:</t>
    </r>
    <r>
      <rPr>
        <sz val="11"/>
        <color theme="1"/>
        <rFont val="Arial"/>
        <family val="2"/>
      </rPr>
      <t xml:space="preserve"> Se ingresaron 148783 toneladas de residuos  sólidos urbanos ingresados  en  la parcela 175 de las 111,979 Toneladas proyectadas, teniendo un 133%  de avance en el Segundo Trimestre 2025.
</t>
    </r>
    <r>
      <rPr>
        <b/>
        <sz val="11"/>
        <color theme="1"/>
        <rFont val="Arial"/>
        <family val="2"/>
      </rPr>
      <t>Meta Anual:</t>
    </r>
    <r>
      <rPr>
        <sz val="11"/>
        <color theme="1"/>
        <rFont val="Arial"/>
        <family val="2"/>
      </rPr>
      <t xml:space="preserve"> Se ingresaron 304,159 toneladas de residuos sólidos urbanos en la parcela 175, de las 508, 982.toneladas programadas en todo al año 2025, teniendo un avance anual  de 60%.</t>
    </r>
  </si>
  <si>
    <t>Desendente</t>
  </si>
  <si>
    <r>
      <t xml:space="preserve">Meta Trimestral: </t>
    </r>
    <r>
      <rPr>
        <sz val="11"/>
        <color theme="1"/>
        <rFont val="Arial"/>
        <family val="2"/>
      </rPr>
      <t xml:space="preserve">Se realizaron3 Verificación de las autodeterminaciones de los residuos sólidos urbanos a las empresas contribuyentes,  de las 25 que estaban programadas en el Municipio de Benito Juárez, teniendo un avance del 12%, en el  Segundo Trimestre 2025.    </t>
    </r>
    <r>
      <rPr>
        <b/>
        <sz val="11"/>
        <color theme="1"/>
        <rFont val="Arial"/>
        <family val="2"/>
      </rPr>
      <t xml:space="preserve">                                                                                                                                                                                                                                                                                Meta Anual: </t>
    </r>
    <r>
      <rPr>
        <sz val="11"/>
        <color theme="1"/>
        <rFont val="Arial"/>
        <family val="2"/>
      </rPr>
      <t xml:space="preserve">Se atendieron a  3 Verificación de las autodeterminaciones de los residuos sólidos urbanos a las empresas, de las 80 que estaban programadas durante todo el 2025, con un avance anual acumulad de 4%.                                                                                                                                                                                                                      </t>
    </r>
    <r>
      <rPr>
        <b/>
        <sz val="11"/>
        <color theme="1"/>
        <rFont val="Arial"/>
        <family val="2"/>
      </rPr>
      <t xml:space="preserve">Nota: </t>
    </r>
    <r>
      <rPr>
        <sz val="11"/>
        <color theme="1"/>
        <rFont val="Arial"/>
        <family val="2"/>
      </rPr>
      <t xml:space="preserve">Las inspecciones fueron suspendidas debido a la ampliación de la prórroga para el pago del servicio de recolección y traslado de Residuos Sólidos Urbanos (RSU) correspondiente al ejercicio fiscal actual, así como por el cambio de plataforma del sistema OperGOB.  </t>
    </r>
  </si>
  <si>
    <t>Revisó 
Lic José Fernando Díaz Núñez
Dirección de General de Planeación</t>
  </si>
  <si>
    <r>
      <rPr>
        <b/>
        <sz val="11"/>
        <rFont val="Arial"/>
        <family val="2"/>
      </rPr>
      <t>Meta Trimestral:</t>
    </r>
    <r>
      <rPr>
        <sz val="11"/>
        <rFont val="Arial"/>
        <family val="2"/>
      </rPr>
      <t xml:space="preserve"> Se recibieron 74  quejas  ciudadanas, de las 298 que estaban programadas con un avance 25% en el  Segundo Trimestre 2025.                                                                              </t>
    </r>
    <r>
      <rPr>
        <b/>
        <sz val="11"/>
        <rFont val="Arial"/>
        <family val="2"/>
      </rPr>
      <t>Meta Anual:</t>
    </r>
    <r>
      <rPr>
        <sz val="11"/>
        <rFont val="Arial"/>
        <family val="2"/>
      </rPr>
      <t xml:space="preserve"> Se registraron 135 quejas ciudadanas, de las 959 estimadas en todo el 2025 con un avance anual acumulado del 14%.                                                                                       </t>
    </r>
    <r>
      <rPr>
        <b/>
        <sz val="11"/>
        <rFont val="Arial"/>
        <family val="2"/>
      </rPr>
      <t>Nota</t>
    </r>
    <r>
      <rPr>
        <sz val="11"/>
        <rFont val="Arial"/>
        <family val="2"/>
      </rPr>
      <t>: El número de quejas ciudadanas registradas fue un 24% inferior al proyectado.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</si>
</sst>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sz val="11"/>
      <color theme="1"/>
      <name val="Arial"/>
      <family val="2"/>
    </font>
    <font>
      <b/>
      <sz val="20"/>
      <color theme="1"/>
      <name val="Calibri"/>
      <family val="2"/>
      <scheme val="minor"/>
    </font>
    <font>
      <sz val="20"/>
      <color theme="1"/>
      <name val="Calibri"/>
      <family val="2"/>
      <scheme val="minor"/>
    </font>
    <font>
      <b/>
      <sz val="11"/>
      <color theme="1"/>
      <name val="Arial"/>
      <family val="2"/>
    </font>
    <font>
      <b/>
      <sz val="11"/>
      <name val="Arial"/>
      <family val="2"/>
    </font>
    <font>
      <sz val="11"/>
      <name val="Arial"/>
      <family val="2"/>
    </font>
    <font>
      <b/>
      <sz val="12"/>
      <color theme="1"/>
      <name val="Arial"/>
      <family val="2"/>
    </font>
    <font>
      <b/>
      <sz val="10"/>
      <color theme="1"/>
      <name val="Arial"/>
      <family val="2"/>
    </font>
    <font>
      <sz val="11"/>
      <color rgb="FF000000"/>
      <name val="Arial"/>
      <family val="2"/>
    </font>
    <font>
      <sz val="9"/>
      <color theme="1"/>
      <name val="Arial"/>
      <family val="2"/>
    </font>
    <font>
      <sz val="10"/>
      <color theme="1"/>
      <name val="Arial"/>
      <family val="2"/>
    </font>
    <font>
      <b/>
      <sz val="20"/>
      <color theme="1"/>
      <name val="Arial"/>
      <family val="2"/>
    </font>
    <font>
      <sz val="20"/>
      <color theme="1"/>
      <name val="Arial"/>
      <family val="2"/>
    </font>
  </fonts>
  <fills count="3">
    <fill>
      <patternFill patternType="none"/>
    </fill>
    <fill>
      <patternFill patternType="gray125"/>
    </fill>
    <fill>
      <patternFill patternType="solid">
        <fgColor theme="0"/>
        <bgColor indexed="64"/>
      </patternFill>
    </fill>
  </fills>
  <borders count="36">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ashed">
        <color indexed="64"/>
      </top>
      <bottom/>
      <diagonal/>
    </border>
    <border>
      <left style="dotted">
        <color indexed="64"/>
      </left>
      <right style="dotted">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style="thin">
        <color indexed="64"/>
      </top>
      <bottom/>
      <diagonal/>
    </border>
    <border>
      <left style="medium">
        <color indexed="64"/>
      </left>
      <right style="dotted">
        <color indexed="64"/>
      </right>
      <top style="thin">
        <color indexed="64"/>
      </top>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dotted">
        <color indexed="64"/>
      </left>
      <right style="dotted">
        <color indexed="64"/>
      </right>
      <top/>
      <bottom style="dashed">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dotted">
        <color indexed="64"/>
      </left>
      <right style="dotted">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bottom style="double">
        <color indexed="64"/>
      </bottom>
      <diagonal/>
    </border>
    <border>
      <left/>
      <right/>
      <top/>
      <bottom style="medium">
        <color indexed="64"/>
      </bottom>
      <diagonal/>
    </border>
  </borders>
  <cellStyleXfs count="2">
    <xf numFmtId="0" fontId="0" fillId="0" borderId="0"/>
    <xf numFmtId="0" fontId="1" fillId="0" borderId="0"/>
  </cellStyleXfs>
  <cellXfs count="108">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0" fontId="0" fillId="0" borderId="0" xfId="0" applyNumberFormat="1"/>
    <xf numFmtId="0" fontId="0" fillId="0" borderId="0" xfId="0" applyAlignment="1">
      <alignment horizontal="center"/>
    </xf>
    <xf numFmtId="0" fontId="0" fillId="0" borderId="0" xfId="0" applyAlignment="1">
      <alignment horizontal="center" vertical="top"/>
    </xf>
    <xf numFmtId="0" fontId="0" fillId="0" borderId="1" xfId="0" applyBorder="1"/>
    <xf numFmtId="0" fontId="2" fillId="0" borderId="0" xfId="1" applyFont="1"/>
    <xf numFmtId="0" fontId="1" fillId="0" borderId="0" xfId="1"/>
    <xf numFmtId="0" fontId="6" fillId="0" borderId="0" xfId="0" applyFont="1"/>
    <xf numFmtId="0" fontId="0" fillId="0" borderId="0" xfId="0" applyAlignment="1">
      <alignment horizontal="center" vertical="center"/>
    </xf>
    <xf numFmtId="0" fontId="5" fillId="0" borderId="0" xfId="0" applyFont="1" applyAlignment="1">
      <alignment vertical="top" wrapText="1"/>
    </xf>
    <xf numFmtId="0" fontId="5" fillId="0" borderId="0" xfId="0" applyFont="1" applyAlignment="1">
      <alignment vertical="top"/>
    </xf>
    <xf numFmtId="3" fontId="4" fillId="2" borderId="5" xfId="0" applyNumberFormat="1" applyFont="1" applyFill="1" applyBorder="1" applyAlignment="1">
      <alignment horizontal="center" vertical="center" wrapText="1"/>
    </xf>
    <xf numFmtId="3" fontId="4" fillId="0" borderId="0" xfId="0" applyNumberFormat="1" applyFont="1" applyAlignment="1">
      <alignment horizontal="center" vertical="center" wrapText="1"/>
    </xf>
    <xf numFmtId="0" fontId="4" fillId="0" borderId="1" xfId="0" applyFont="1" applyBorder="1"/>
    <xf numFmtId="0" fontId="4" fillId="0" borderId="0" xfId="0" applyFont="1"/>
    <xf numFmtId="0" fontId="4" fillId="0" borderId="13" xfId="0" applyFont="1" applyBorder="1"/>
    <xf numFmtId="0" fontId="3" fillId="0" borderId="2" xfId="0" applyFont="1" applyBorder="1" applyAlignment="1">
      <alignment vertical="center" wrapText="1"/>
    </xf>
    <xf numFmtId="0" fontId="10" fillId="0" borderId="5" xfId="0" applyFont="1" applyBorder="1" applyAlignment="1">
      <alignment horizontal="center" vertical="center" wrapText="1"/>
    </xf>
    <xf numFmtId="10" fontId="10" fillId="0" borderId="5" xfId="0" applyNumberFormat="1" applyFont="1" applyBorder="1" applyAlignment="1">
      <alignment horizontal="center" vertical="center" wrapText="1"/>
    </xf>
    <xf numFmtId="10" fontId="12" fillId="0" borderId="33" xfId="0" applyNumberFormat="1" applyFont="1" applyBorder="1" applyAlignment="1">
      <alignment horizontal="center" vertical="center" wrapText="1"/>
    </xf>
    <xf numFmtId="0" fontId="12" fillId="0" borderId="33" xfId="0" applyFont="1" applyBorder="1" applyAlignment="1">
      <alignment vertical="center" wrapText="1"/>
    </xf>
    <xf numFmtId="0" fontId="12" fillId="0" borderId="32" xfId="0" applyFont="1" applyBorder="1" applyAlignment="1">
      <alignment vertical="center" wrapText="1"/>
    </xf>
    <xf numFmtId="10" fontId="12" fillId="0" borderId="31"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0" xfId="0" applyFont="1" applyAlignment="1">
      <alignment horizontal="center" vertical="center" wrapText="1"/>
    </xf>
    <xf numFmtId="10" fontId="4" fillId="0" borderId="0" xfId="0" applyNumberFormat="1" applyFont="1"/>
    <xf numFmtId="0" fontId="7" fillId="0" borderId="0" xfId="0" applyFont="1" applyAlignment="1">
      <alignment horizontal="left" vertical="center" wrapText="1"/>
    </xf>
    <xf numFmtId="0" fontId="4" fillId="0" borderId="0" xfId="0" applyFont="1" applyAlignment="1">
      <alignment horizontal="center" vertical="top"/>
    </xf>
    <xf numFmtId="0" fontId="15" fillId="0" borderId="0" xfId="0" applyFont="1" applyAlignment="1">
      <alignment vertical="top" wrapText="1"/>
    </xf>
    <xf numFmtId="0" fontId="16" fillId="0" borderId="0" xfId="0" applyFont="1"/>
    <xf numFmtId="0" fontId="15" fillId="0" borderId="0" xfId="0" applyFont="1" applyAlignment="1">
      <alignment vertical="top"/>
    </xf>
    <xf numFmtId="0" fontId="4" fillId="0" borderId="0" xfId="0" applyFont="1" applyAlignment="1">
      <alignment wrapText="1"/>
    </xf>
    <xf numFmtId="0" fontId="7" fillId="0" borderId="34" xfId="0" applyFont="1" applyBorder="1" applyAlignment="1">
      <alignment horizontal="left" vertical="center" wrapText="1"/>
    </xf>
    <xf numFmtId="3" fontId="4" fillId="0" borderId="34" xfId="0" applyNumberFormat="1" applyFont="1" applyBorder="1" applyAlignment="1">
      <alignment horizontal="center" vertical="center" wrapText="1"/>
    </xf>
    <xf numFmtId="0" fontId="4" fillId="0" borderId="34" xfId="0" applyFont="1" applyBorder="1" applyAlignment="1">
      <alignment horizontal="center" vertical="center" wrapText="1"/>
    </xf>
    <xf numFmtId="0" fontId="4" fillId="0" borderId="0" xfId="0" applyFont="1" applyAlignment="1">
      <alignment horizontal="left" vertical="center" wrapText="1"/>
    </xf>
    <xf numFmtId="9" fontId="13" fillId="0" borderId="0" xfId="0" applyNumberFormat="1" applyFont="1" applyAlignment="1">
      <alignment horizontal="center" vertical="center" wrapText="1"/>
    </xf>
    <xf numFmtId="0" fontId="4" fillId="0" borderId="35" xfId="0" applyFont="1" applyBorder="1" applyAlignment="1">
      <alignment horizontal="left" vertical="center" wrapText="1"/>
    </xf>
    <xf numFmtId="0" fontId="4" fillId="0" borderId="34" xfId="0" applyFont="1" applyBorder="1" applyAlignment="1">
      <alignment horizontal="left" vertical="center" wrapText="1"/>
    </xf>
    <xf numFmtId="0" fontId="3" fillId="0" borderId="0" xfId="0" applyFont="1" applyAlignment="1">
      <alignment horizontal="center"/>
    </xf>
    <xf numFmtId="0" fontId="3" fillId="0" borderId="13" xfId="0" applyFont="1" applyBorder="1" applyAlignment="1">
      <alignment horizontal="center"/>
    </xf>
    <xf numFmtId="9" fontId="13" fillId="0" borderId="5" xfId="0" applyNumberFormat="1"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3" fontId="4" fillId="0" borderId="5" xfId="0" applyNumberFormat="1" applyFont="1" applyBorder="1" applyAlignment="1">
      <alignment horizontal="center" vertical="center" wrapText="1"/>
    </xf>
    <xf numFmtId="0" fontId="3" fillId="0" borderId="0" xfId="0" applyFont="1" applyAlignment="1">
      <alignment horizontal="center" vertical="center"/>
    </xf>
    <xf numFmtId="0" fontId="3" fillId="0" borderId="13" xfId="0" applyFont="1" applyBorder="1" applyAlignment="1">
      <alignment horizontal="center" vertical="center"/>
    </xf>
    <xf numFmtId="0" fontId="4" fillId="0" borderId="14"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16" xfId="0" applyFont="1" applyBorder="1" applyAlignment="1">
      <alignment horizontal="justify" vertical="center" wrapText="1"/>
    </xf>
    <xf numFmtId="0" fontId="4" fillId="0" borderId="17" xfId="0" applyFont="1" applyBorder="1" applyAlignment="1">
      <alignment horizontal="justify" vertical="center" wrapText="1"/>
    </xf>
    <xf numFmtId="10" fontId="13" fillId="0" borderId="5" xfId="0" applyNumberFormat="1" applyFont="1" applyBorder="1" applyAlignment="1">
      <alignment horizontal="center" vertical="center" wrapText="1"/>
    </xf>
    <xf numFmtId="0" fontId="4" fillId="0" borderId="5"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8" fillId="0" borderId="5" xfId="0" applyFont="1" applyBorder="1" applyAlignment="1">
      <alignment horizontal="left" vertical="center" wrapText="1"/>
    </xf>
    <xf numFmtId="3" fontId="4" fillId="0" borderId="4" xfId="0" applyNumberFormat="1" applyFont="1" applyBorder="1" applyAlignment="1">
      <alignment horizontal="left" vertical="center" wrapText="1"/>
    </xf>
    <xf numFmtId="3" fontId="4" fillId="0" borderId="18" xfId="0" applyNumberFormat="1" applyFont="1" applyBorder="1" applyAlignment="1">
      <alignment horizontal="center" vertical="center" wrapText="1"/>
    </xf>
    <xf numFmtId="3" fontId="4" fillId="0" borderId="19" xfId="0" applyNumberFormat="1" applyFont="1" applyBorder="1" applyAlignment="1">
      <alignment horizontal="center" vertical="center" wrapText="1"/>
    </xf>
    <xf numFmtId="0" fontId="11" fillId="0" borderId="22" xfId="0" applyFont="1" applyBorder="1" applyAlignment="1">
      <alignment horizontal="left" vertical="center" wrapText="1"/>
    </xf>
    <xf numFmtId="0" fontId="1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19" xfId="0" applyFont="1" applyBorder="1" applyAlignment="1">
      <alignment horizontal="left" vertical="center" wrapText="1"/>
    </xf>
    <xf numFmtId="0" fontId="12" fillId="0" borderId="21" xfId="0" applyFont="1" applyBorder="1" applyAlignment="1">
      <alignment horizontal="center" vertical="center" wrapText="1"/>
    </xf>
    <xf numFmtId="0" fontId="12" fillId="0" borderId="25" xfId="0" applyFont="1" applyBorder="1" applyAlignment="1">
      <alignment horizontal="center" vertical="center" wrapText="1"/>
    </xf>
    <xf numFmtId="0" fontId="4"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6" xfId="0" applyFont="1" applyBorder="1" applyAlignment="1">
      <alignment horizontal="center" vertical="center" wrapText="1"/>
    </xf>
    <xf numFmtId="10" fontId="10" fillId="0" borderId="5" xfId="0" applyNumberFormat="1" applyFont="1" applyBorder="1" applyAlignment="1">
      <alignment horizontal="center" vertical="center" wrapText="1"/>
    </xf>
    <xf numFmtId="0" fontId="12" fillId="0" borderId="3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10" fontId="12" fillId="0" borderId="21" xfId="0" applyNumberFormat="1" applyFont="1" applyBorder="1" applyAlignment="1">
      <alignment horizontal="center" vertical="center" wrapText="1"/>
    </xf>
    <xf numFmtId="10" fontId="12" fillId="0" borderId="31" xfId="0" applyNumberFormat="1" applyFont="1" applyBorder="1" applyAlignment="1">
      <alignment horizontal="center" vertical="center" wrapText="1"/>
    </xf>
    <xf numFmtId="0" fontId="8" fillId="0" borderId="5"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4" fillId="0" borderId="28" xfId="0" applyFont="1" applyBorder="1" applyAlignment="1">
      <alignment horizontal="center" vertical="center" wrapText="1"/>
    </xf>
    <xf numFmtId="3" fontId="4" fillId="0" borderId="28" xfId="0" applyNumberFormat="1" applyFont="1" applyBorder="1" applyAlignment="1">
      <alignment horizontal="center" vertical="center" wrapText="1"/>
    </xf>
    <xf numFmtId="0" fontId="4" fillId="0" borderId="6" xfId="0" applyFont="1" applyBorder="1" applyAlignment="1">
      <alignment horizontal="left" vertical="center" wrapText="1"/>
    </xf>
    <xf numFmtId="0" fontId="9" fillId="0" borderId="5" xfId="0" applyFont="1" applyBorder="1" applyAlignment="1">
      <alignment horizontal="left" vertical="center" wrapText="1"/>
    </xf>
    <xf numFmtId="0" fontId="4" fillId="0" borderId="5"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15" fillId="0" borderId="0" xfId="0" applyFont="1" applyAlignment="1">
      <alignment horizontal="center" vertical="top" wrapText="1"/>
    </xf>
    <xf numFmtId="0" fontId="15" fillId="0" borderId="26" xfId="0" applyFont="1" applyBorder="1" applyAlignment="1">
      <alignment horizontal="center" vertical="top"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4" fillId="0" borderId="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7" xfId="0" applyFont="1" applyBorder="1" applyAlignment="1">
      <alignment horizontal="left" vertical="center" wrapText="1"/>
    </xf>
    <xf numFmtId="0" fontId="1" fillId="0" borderId="0" xfId="1" applyAlignment="1">
      <alignment horizontal="justify" vertical="center" wrapText="1"/>
    </xf>
    <xf numFmtId="0" fontId="1" fillId="0" borderId="0" xfId="1" applyAlignment="1">
      <alignment horizontal="center" wrapText="1"/>
    </xf>
  </cellXfs>
  <cellStyles count="2">
    <cellStyle name="Normal" xfId="0" builtinId="0"/>
    <cellStyle name="Normal 2" xfId="1" xr:uid="{9A4EFF0E-EA1F-466F-B07A-B84BC316CDF1}"/>
  </cellStyles>
  <dxfs count="0"/>
  <tableStyles count="0" defaultTableStyle="TableStyleMedium2" defaultPivotStyle="PivotStyleLight16"/>
  <colors>
    <mruColors>
      <color rgb="FFFDE9EB"/>
      <color rgb="FFBD2452"/>
      <color rgb="FFF7ABB2"/>
      <color rgb="FFFAE6EC"/>
      <color rgb="FFDDEBF7"/>
      <color rgb="FFDD5148"/>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1012675</xdr:colOff>
      <xdr:row>2</xdr:row>
      <xdr:rowOff>49386</xdr:rowOff>
    </xdr:from>
    <xdr:to>
      <xdr:col>14</xdr:col>
      <xdr:colOff>1947334</xdr:colOff>
      <xdr:row>6</xdr:row>
      <xdr:rowOff>41429</xdr:rowOff>
    </xdr:to>
    <xdr:pic>
      <xdr:nvPicPr>
        <xdr:cNvPr id="3" name="Imagen 2">
          <a:extLst>
            <a:ext uri="{FF2B5EF4-FFF2-40B4-BE49-F238E27FC236}">
              <a16:creationId xmlns:a16="http://schemas.microsoft.com/office/drawing/2014/main" id="{3E3677CD-DDBF-4C2C-910F-7C8AF59968B5}"/>
            </a:ext>
          </a:extLst>
        </xdr:cNvPr>
        <xdr:cNvPicPr>
          <a:picLocks noChangeAspect="1"/>
        </xdr:cNvPicPr>
      </xdr:nvPicPr>
      <xdr:blipFill>
        <a:blip xmlns:r="http://schemas.openxmlformats.org/officeDocument/2006/relationships" r:embed="rId1"/>
        <a:stretch>
          <a:fillRect/>
        </a:stretch>
      </xdr:blipFill>
      <xdr:spPr>
        <a:xfrm>
          <a:off x="21629008" y="608186"/>
          <a:ext cx="934659" cy="908560"/>
        </a:xfrm>
        <a:prstGeom prst="rect">
          <a:avLst/>
        </a:prstGeom>
      </xdr:spPr>
    </xdr:pic>
    <xdr:clientData/>
  </xdr:twoCellAnchor>
  <xdr:twoCellAnchor editAs="oneCell">
    <xdr:from>
      <xdr:col>1</xdr:col>
      <xdr:colOff>1007533</xdr:colOff>
      <xdr:row>2</xdr:row>
      <xdr:rowOff>34448</xdr:rowOff>
    </xdr:from>
    <xdr:to>
      <xdr:col>1</xdr:col>
      <xdr:colOff>1998133</xdr:colOff>
      <xdr:row>6</xdr:row>
      <xdr:rowOff>120973</xdr:rowOff>
    </xdr:to>
    <xdr:pic>
      <xdr:nvPicPr>
        <xdr:cNvPr id="5" name="Imagen 6">
          <a:extLst>
            <a:ext uri="{FF2B5EF4-FFF2-40B4-BE49-F238E27FC236}">
              <a16:creationId xmlns:a16="http://schemas.microsoft.com/office/drawing/2014/main" id="{C7D1FC1C-1DDB-44A8-B771-2C8DCFACA539}"/>
            </a:ext>
            <a:ext uri="{147F2762-F138-4A5C-976F-8EAC2B608ADB}">
              <a16:predDERef xmlns:a16="http://schemas.microsoft.com/office/drawing/2014/main" pred="{02C7C501-3551-4958-884A-5B6905CE9E11}"/>
            </a:ext>
          </a:extLst>
        </xdr:cNvPr>
        <xdr:cNvPicPr>
          <a:picLocks noChangeAspect="1"/>
        </xdr:cNvPicPr>
      </xdr:nvPicPr>
      <xdr:blipFill>
        <a:blip xmlns:r="http://schemas.openxmlformats.org/officeDocument/2006/relationships" r:embed="rId2"/>
        <a:srcRect l="5984" t="2830" r="4724" b="3150"/>
        <a:stretch/>
      </xdr:blipFill>
      <xdr:spPr>
        <a:xfrm>
          <a:off x="2616200" y="593248"/>
          <a:ext cx="990600" cy="100304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S74"/>
  <sheetViews>
    <sheetView tabSelected="1" view="pageBreakPreview" topLeftCell="I9" zoomScaleNormal="25" zoomScaleSheetLayoutView="100" zoomScalePageLayoutView="50" workbookViewId="0">
      <selection activeCell="N48" sqref="N48:P49"/>
    </sheetView>
  </sheetViews>
  <sheetFormatPr baseColWidth="10" defaultColWidth="11.453125" defaultRowHeight="14.5" x14ac:dyDescent="0.35"/>
  <cols>
    <col min="2" max="2" width="56.1796875" style="1" customWidth="1"/>
    <col min="3" max="3" width="18.453125" style="2" customWidth="1"/>
    <col min="4" max="4" width="21.453125" style="2" customWidth="1"/>
    <col min="5" max="5" width="17.81640625" customWidth="1"/>
    <col min="6" max="6" width="23.453125" style="3" customWidth="1"/>
    <col min="7" max="7" width="21" style="4" customWidth="1"/>
    <col min="8" max="11" width="14.453125" customWidth="1"/>
    <col min="12" max="12" width="15" style="5" customWidth="1"/>
    <col min="13" max="13" width="16.81640625" style="5" customWidth="1"/>
    <col min="14" max="14" width="24.1796875" style="7" customWidth="1"/>
    <col min="15" max="15" width="35.90625" style="7" customWidth="1"/>
    <col min="16" max="16" width="24.1796875" style="7" customWidth="1"/>
  </cols>
  <sheetData>
    <row r="3" spans="2:19" ht="18" x14ac:dyDescent="0.4">
      <c r="B3" s="8"/>
      <c r="C3" s="44" t="s">
        <v>0</v>
      </c>
      <c r="D3" s="44"/>
      <c r="E3" s="44"/>
      <c r="F3" s="44"/>
      <c r="G3" s="44"/>
      <c r="H3" s="44"/>
      <c r="I3" s="44"/>
      <c r="J3" s="44"/>
      <c r="K3" s="44"/>
      <c r="L3" s="44"/>
      <c r="M3" s="44"/>
      <c r="N3" s="44"/>
      <c r="O3" s="44"/>
      <c r="P3" s="45"/>
    </row>
    <row r="4" spans="2:19" ht="18" x14ac:dyDescent="0.4">
      <c r="B4" s="17"/>
      <c r="C4" s="44" t="s">
        <v>1</v>
      </c>
      <c r="D4" s="44"/>
      <c r="E4" s="44"/>
      <c r="F4" s="44"/>
      <c r="G4" s="44"/>
      <c r="H4" s="44"/>
      <c r="I4" s="44"/>
      <c r="J4" s="44"/>
      <c r="K4" s="44"/>
      <c r="L4" s="44"/>
      <c r="M4" s="44"/>
      <c r="N4" s="44"/>
      <c r="O4" s="44"/>
      <c r="P4" s="45"/>
    </row>
    <row r="5" spans="2:19" ht="18" x14ac:dyDescent="0.35">
      <c r="B5" s="17"/>
      <c r="C5" s="52" t="s">
        <v>79</v>
      </c>
      <c r="D5" s="52"/>
      <c r="E5" s="52"/>
      <c r="F5" s="52"/>
      <c r="G5" s="52"/>
      <c r="H5" s="52"/>
      <c r="I5" s="52"/>
      <c r="J5" s="52"/>
      <c r="K5" s="52"/>
      <c r="L5" s="52"/>
      <c r="M5" s="52"/>
      <c r="N5" s="52"/>
      <c r="O5" s="52"/>
      <c r="P5" s="53"/>
    </row>
    <row r="6" spans="2:19" ht="18" x14ac:dyDescent="0.4">
      <c r="B6" s="17"/>
      <c r="C6" s="18"/>
      <c r="D6" s="18"/>
      <c r="E6" s="18"/>
      <c r="F6" s="18"/>
      <c r="G6" s="44" t="s">
        <v>78</v>
      </c>
      <c r="H6" s="44"/>
      <c r="I6" s="44"/>
      <c r="J6" s="44"/>
      <c r="K6" s="44"/>
      <c r="L6" s="44"/>
      <c r="M6" s="44"/>
      <c r="N6" s="18"/>
      <c r="O6" s="18"/>
      <c r="P6" s="19"/>
    </row>
    <row r="7" spans="2:19" ht="15" thickBot="1" x14ac:dyDescent="0.4">
      <c r="B7" s="17"/>
      <c r="C7" s="18"/>
      <c r="D7" s="18"/>
      <c r="E7" s="18"/>
      <c r="F7" s="18"/>
      <c r="G7" s="18"/>
      <c r="H7" s="18"/>
      <c r="I7" s="18"/>
      <c r="J7" s="18"/>
      <c r="K7" s="18"/>
      <c r="L7" s="18"/>
      <c r="M7" s="18"/>
      <c r="N7" s="18"/>
      <c r="O7" s="18"/>
      <c r="P7" s="19"/>
    </row>
    <row r="8" spans="2:19" ht="54" customHeight="1" x14ac:dyDescent="0.35">
      <c r="B8" s="20" t="s">
        <v>2</v>
      </c>
      <c r="C8" s="75" t="s">
        <v>77</v>
      </c>
      <c r="D8" s="76"/>
      <c r="E8" s="76"/>
      <c r="F8" s="76"/>
      <c r="G8" s="76"/>
      <c r="H8" s="76"/>
      <c r="I8" s="76"/>
      <c r="J8" s="76"/>
      <c r="K8" s="76"/>
      <c r="L8" s="76"/>
      <c r="M8" s="76"/>
      <c r="N8" s="76"/>
      <c r="O8" s="76"/>
      <c r="P8" s="77"/>
    </row>
    <row r="9" spans="2:19" ht="15.5" x14ac:dyDescent="0.35">
      <c r="B9" s="49" t="s">
        <v>3</v>
      </c>
      <c r="C9" s="50" t="s">
        <v>4</v>
      </c>
      <c r="D9" s="78" t="s">
        <v>5</v>
      </c>
      <c r="E9" s="78" t="s">
        <v>6</v>
      </c>
      <c r="F9" s="50" t="s">
        <v>7</v>
      </c>
      <c r="G9" s="50"/>
      <c r="H9" s="50"/>
      <c r="I9" s="50"/>
      <c r="J9" s="50"/>
      <c r="K9" s="50"/>
      <c r="L9" s="50"/>
      <c r="M9" s="50"/>
      <c r="N9" s="50" t="s">
        <v>8</v>
      </c>
      <c r="O9" s="81"/>
      <c r="P9" s="82"/>
    </row>
    <row r="10" spans="2:19" ht="27.75" customHeight="1" x14ac:dyDescent="0.35">
      <c r="B10" s="49"/>
      <c r="C10" s="50"/>
      <c r="D10" s="79"/>
      <c r="E10" s="79"/>
      <c r="F10" s="50" t="s">
        <v>9</v>
      </c>
      <c r="G10" s="50" t="s">
        <v>10</v>
      </c>
      <c r="H10" s="50" t="s">
        <v>11</v>
      </c>
      <c r="I10" s="50"/>
      <c r="J10" s="50"/>
      <c r="K10" s="50"/>
      <c r="L10" s="83" t="s">
        <v>12</v>
      </c>
      <c r="M10" s="83"/>
      <c r="N10" s="50"/>
      <c r="O10" s="81"/>
      <c r="P10" s="82"/>
    </row>
    <row r="11" spans="2:19" ht="31" x14ac:dyDescent="0.35">
      <c r="B11" s="49"/>
      <c r="C11" s="50"/>
      <c r="D11" s="80"/>
      <c r="E11" s="80"/>
      <c r="F11" s="50"/>
      <c r="G11" s="50"/>
      <c r="H11" s="21" t="s">
        <v>13</v>
      </c>
      <c r="I11" s="21" t="s">
        <v>14</v>
      </c>
      <c r="J11" s="21" t="s">
        <v>15</v>
      </c>
      <c r="K11" s="21" t="s">
        <v>16</v>
      </c>
      <c r="L11" s="22" t="s">
        <v>17</v>
      </c>
      <c r="M11" s="22" t="s">
        <v>18</v>
      </c>
      <c r="N11" s="50"/>
      <c r="O11" s="81"/>
      <c r="P11" s="82"/>
    </row>
    <row r="12" spans="2:19" ht="97.5" customHeight="1" x14ac:dyDescent="0.35">
      <c r="B12" s="68" t="s">
        <v>25</v>
      </c>
      <c r="C12" s="70" t="s">
        <v>82</v>
      </c>
      <c r="D12" s="85" t="s">
        <v>19</v>
      </c>
      <c r="E12" s="72" t="s">
        <v>20</v>
      </c>
      <c r="F12" s="87">
        <v>0.84119999999999995</v>
      </c>
      <c r="G12" s="72" t="s">
        <v>28</v>
      </c>
      <c r="H12" s="23">
        <v>0.21029999999999999</v>
      </c>
      <c r="I12" s="23">
        <v>0.21029999999999999</v>
      </c>
      <c r="J12" s="24" t="s">
        <v>21</v>
      </c>
      <c r="K12" s="25" t="s">
        <v>21</v>
      </c>
      <c r="L12" s="58">
        <f t="shared" ref="L12" si="0">IFERROR(I12/I13,"ND")</f>
        <v>1</v>
      </c>
      <c r="M12" s="58">
        <f>IFERROR(((H12+I12)/F12),"ND")</f>
        <v>0.5</v>
      </c>
      <c r="N12" s="54" t="s">
        <v>83</v>
      </c>
      <c r="O12" s="54"/>
      <c r="P12" s="55"/>
    </row>
    <row r="13" spans="2:19" ht="128" customHeight="1" x14ac:dyDescent="0.35">
      <c r="B13" s="69"/>
      <c r="C13" s="71"/>
      <c r="D13" s="86"/>
      <c r="E13" s="73"/>
      <c r="F13" s="88"/>
      <c r="G13" s="84"/>
      <c r="H13" s="26">
        <v>0.21029999999999999</v>
      </c>
      <c r="I13" s="26">
        <v>0.21029999999999999</v>
      </c>
      <c r="J13" s="26">
        <v>0.21029999999999999</v>
      </c>
      <c r="K13" s="26">
        <v>0.21029999999999999</v>
      </c>
      <c r="L13" s="58"/>
      <c r="M13" s="58"/>
      <c r="N13" s="56"/>
      <c r="O13" s="56"/>
      <c r="P13" s="57"/>
    </row>
    <row r="14" spans="2:19" ht="60.5" customHeight="1" x14ac:dyDescent="0.35">
      <c r="B14" s="65" t="s">
        <v>26</v>
      </c>
      <c r="C14" s="51" t="s">
        <v>27</v>
      </c>
      <c r="D14" s="66" t="s">
        <v>19</v>
      </c>
      <c r="E14" s="66" t="s">
        <v>71</v>
      </c>
      <c r="F14" s="51">
        <v>508982.44</v>
      </c>
      <c r="G14" s="51" t="s">
        <v>28</v>
      </c>
      <c r="H14" s="15">
        <v>155376.32000000001</v>
      </c>
      <c r="I14" s="15">
        <v>148782.99</v>
      </c>
      <c r="J14" s="15"/>
      <c r="K14" s="15"/>
      <c r="L14" s="46">
        <f t="shared" ref="L14" si="1">IFERROR(I14/I15,"ND")</f>
        <v>1.3286636955254814</v>
      </c>
      <c r="M14" s="46">
        <f>IFERROR(((H14+I14)/F14),"ND")</f>
        <v>0.59758311111872542</v>
      </c>
      <c r="N14" s="59" t="s">
        <v>104</v>
      </c>
      <c r="O14" s="60"/>
      <c r="P14" s="61"/>
    </row>
    <row r="15" spans="2:19" ht="68" customHeight="1" x14ac:dyDescent="0.35">
      <c r="B15" s="65"/>
      <c r="C15" s="51"/>
      <c r="D15" s="67"/>
      <c r="E15" s="67"/>
      <c r="F15" s="51"/>
      <c r="G15" s="51"/>
      <c r="H15" s="15">
        <v>109371.56</v>
      </c>
      <c r="I15" s="15">
        <v>111979.42</v>
      </c>
      <c r="J15" s="15">
        <v>134247.51999999999</v>
      </c>
      <c r="K15" s="15">
        <v>153383.44</v>
      </c>
      <c r="L15" s="46"/>
      <c r="M15" s="46"/>
      <c r="N15" s="60"/>
      <c r="O15" s="60"/>
      <c r="P15" s="61"/>
      <c r="S15" s="6"/>
    </row>
    <row r="16" spans="2:19" ht="55" customHeight="1" x14ac:dyDescent="0.35">
      <c r="B16" s="47" t="s">
        <v>29</v>
      </c>
      <c r="C16" s="48" t="s">
        <v>30</v>
      </c>
      <c r="D16" s="66" t="s">
        <v>19</v>
      </c>
      <c r="E16" s="66" t="s">
        <v>71</v>
      </c>
      <c r="F16" s="48">
        <v>2200</v>
      </c>
      <c r="G16" s="51" t="s">
        <v>28</v>
      </c>
      <c r="H16" s="27">
        <v>550</v>
      </c>
      <c r="I16" s="27">
        <v>550</v>
      </c>
      <c r="J16" s="27"/>
      <c r="K16" s="27"/>
      <c r="L16" s="46">
        <f t="shared" ref="L16" si="2">IFERROR(I16/I17,"ND")</f>
        <v>1</v>
      </c>
      <c r="M16" s="46">
        <f t="shared" ref="M16" si="3">IFERROR(((H16+I16)/F16),"ND")</f>
        <v>0.5</v>
      </c>
      <c r="N16" s="59" t="s">
        <v>81</v>
      </c>
      <c r="O16" s="59"/>
      <c r="P16" s="94"/>
      <c r="S16" s="6"/>
    </row>
    <row r="17" spans="2:19" ht="68.5" customHeight="1" x14ac:dyDescent="0.35">
      <c r="B17" s="47"/>
      <c r="C17" s="48"/>
      <c r="D17" s="67"/>
      <c r="E17" s="67"/>
      <c r="F17" s="48"/>
      <c r="G17" s="51"/>
      <c r="H17" s="27">
        <v>550</v>
      </c>
      <c r="I17" s="27">
        <v>550</v>
      </c>
      <c r="J17" s="27">
        <v>550</v>
      </c>
      <c r="K17" s="27">
        <v>550</v>
      </c>
      <c r="L17" s="46"/>
      <c r="M17" s="46"/>
      <c r="N17" s="59"/>
      <c r="O17" s="59"/>
      <c r="P17" s="94"/>
      <c r="S17" s="6"/>
    </row>
    <row r="18" spans="2:19" ht="60" customHeight="1" x14ac:dyDescent="0.35">
      <c r="B18" s="74" t="s">
        <v>31</v>
      </c>
      <c r="C18" s="48" t="s">
        <v>32</v>
      </c>
      <c r="D18" s="66" t="s">
        <v>19</v>
      </c>
      <c r="E18" s="66" t="s">
        <v>71</v>
      </c>
      <c r="F18" s="48">
        <v>40515</v>
      </c>
      <c r="G18" s="51" t="s">
        <v>28</v>
      </c>
      <c r="H18" s="27">
        <v>9990</v>
      </c>
      <c r="I18" s="27">
        <v>10101</v>
      </c>
      <c r="J18" s="27"/>
      <c r="K18" s="27"/>
      <c r="L18" s="46">
        <f t="shared" ref="L18" si="4">IFERROR(I18/I19,"ND")</f>
        <v>1</v>
      </c>
      <c r="M18" s="46">
        <f t="shared" ref="M18" si="5">IFERROR(((H18+I18)/F18),"ND")</f>
        <v>0.49589041095890413</v>
      </c>
      <c r="N18" s="62" t="s">
        <v>84</v>
      </c>
      <c r="O18" s="59"/>
      <c r="P18" s="94"/>
      <c r="S18" s="6"/>
    </row>
    <row r="19" spans="2:19" ht="59.5" customHeight="1" x14ac:dyDescent="0.35">
      <c r="B19" s="74"/>
      <c r="C19" s="48"/>
      <c r="D19" s="67"/>
      <c r="E19" s="67"/>
      <c r="F19" s="48"/>
      <c r="G19" s="51"/>
      <c r="H19" s="27">
        <v>9990</v>
      </c>
      <c r="I19" s="27">
        <v>10101</v>
      </c>
      <c r="J19" s="27">
        <v>10212</v>
      </c>
      <c r="K19" s="27">
        <v>10212</v>
      </c>
      <c r="L19" s="46"/>
      <c r="M19" s="46"/>
      <c r="N19" s="59"/>
      <c r="O19" s="59"/>
      <c r="P19" s="94"/>
      <c r="S19" s="6"/>
    </row>
    <row r="20" spans="2:19" ht="52" customHeight="1" x14ac:dyDescent="0.35">
      <c r="B20" s="74" t="s">
        <v>33</v>
      </c>
      <c r="C20" s="48" t="s">
        <v>34</v>
      </c>
      <c r="D20" s="66" t="s">
        <v>105</v>
      </c>
      <c r="E20" s="66" t="s">
        <v>71</v>
      </c>
      <c r="F20" s="48">
        <v>959</v>
      </c>
      <c r="G20" s="51" t="s">
        <v>28</v>
      </c>
      <c r="H20" s="27">
        <v>61</v>
      </c>
      <c r="I20" s="27">
        <v>74</v>
      </c>
      <c r="J20" s="27"/>
      <c r="K20" s="27"/>
      <c r="L20" s="46">
        <f t="shared" ref="L20" si="6">IFERROR(I20/I21,"ND")</f>
        <v>0.24832214765100671</v>
      </c>
      <c r="M20" s="46">
        <f t="shared" ref="M20" si="7">IFERROR(((H20+I20)/F20),"ND")</f>
        <v>0.14077163712200208</v>
      </c>
      <c r="N20" s="95" t="s">
        <v>108</v>
      </c>
      <c r="O20" s="59"/>
      <c r="P20" s="94"/>
      <c r="S20" s="6"/>
    </row>
    <row r="21" spans="2:19" ht="75.5" customHeight="1" x14ac:dyDescent="0.35">
      <c r="B21" s="74"/>
      <c r="C21" s="48"/>
      <c r="D21" s="67"/>
      <c r="E21" s="67"/>
      <c r="F21" s="48"/>
      <c r="G21" s="51"/>
      <c r="H21" s="27">
        <v>290</v>
      </c>
      <c r="I21" s="27">
        <v>298</v>
      </c>
      <c r="J21" s="27">
        <v>265</v>
      </c>
      <c r="K21" s="27">
        <v>106</v>
      </c>
      <c r="L21" s="46"/>
      <c r="M21" s="46"/>
      <c r="N21" s="59"/>
      <c r="O21" s="59"/>
      <c r="P21" s="94"/>
      <c r="S21" s="6"/>
    </row>
    <row r="22" spans="2:19" ht="63" customHeight="1" x14ac:dyDescent="0.35">
      <c r="B22" s="47" t="s">
        <v>65</v>
      </c>
      <c r="C22" s="48" t="s">
        <v>74</v>
      </c>
      <c r="D22" s="66" t="s">
        <v>19</v>
      </c>
      <c r="E22" s="66" t="s">
        <v>71</v>
      </c>
      <c r="F22" s="48">
        <v>677</v>
      </c>
      <c r="G22" s="51" t="s">
        <v>28</v>
      </c>
      <c r="H22" s="27">
        <v>223</v>
      </c>
      <c r="I22" s="27">
        <v>273</v>
      </c>
      <c r="J22" s="27"/>
      <c r="K22" s="27"/>
      <c r="L22" s="46">
        <f t="shared" ref="L22" si="8">IFERROR(I22/I23,"ND")</f>
        <v>1.8827586206896552</v>
      </c>
      <c r="M22" s="46">
        <f t="shared" ref="M22" si="9">IFERROR(((H22+I22)/F22),"ND")</f>
        <v>0.73264401772525845</v>
      </c>
      <c r="N22" s="95" t="s">
        <v>103</v>
      </c>
      <c r="O22" s="59"/>
      <c r="P22" s="94"/>
      <c r="S22" s="6"/>
    </row>
    <row r="23" spans="2:19" ht="63.5" customHeight="1" x14ac:dyDescent="0.35">
      <c r="B23" s="47"/>
      <c r="C23" s="48"/>
      <c r="D23" s="67"/>
      <c r="E23" s="67"/>
      <c r="F23" s="48"/>
      <c r="G23" s="51"/>
      <c r="H23" s="27">
        <v>165</v>
      </c>
      <c r="I23" s="27">
        <v>145</v>
      </c>
      <c r="J23" s="27">
        <v>218</v>
      </c>
      <c r="K23" s="27">
        <v>149</v>
      </c>
      <c r="L23" s="46"/>
      <c r="M23" s="46"/>
      <c r="N23" s="59"/>
      <c r="O23" s="59"/>
      <c r="P23" s="94"/>
      <c r="S23" s="6"/>
    </row>
    <row r="24" spans="2:19" ht="51.5" customHeight="1" x14ac:dyDescent="0.35">
      <c r="B24" s="47" t="s">
        <v>70</v>
      </c>
      <c r="C24" s="48" t="s">
        <v>35</v>
      </c>
      <c r="D24" s="66" t="s">
        <v>19</v>
      </c>
      <c r="E24" s="66" t="s">
        <v>71</v>
      </c>
      <c r="F24" s="48">
        <v>7825</v>
      </c>
      <c r="G24" s="51" t="s">
        <v>28</v>
      </c>
      <c r="H24" s="27">
        <v>1925</v>
      </c>
      <c r="I24" s="27">
        <v>1950</v>
      </c>
      <c r="J24" s="27"/>
      <c r="K24" s="27"/>
      <c r="L24" s="46">
        <f t="shared" ref="L24" si="10">IFERROR(I24/I25,"ND")</f>
        <v>1</v>
      </c>
      <c r="M24" s="46">
        <f t="shared" ref="M24" si="11">IFERROR(((H24+I24)/F24),"ND")</f>
        <v>0.49520766773162939</v>
      </c>
      <c r="N24" s="59" t="s">
        <v>80</v>
      </c>
      <c r="O24" s="62"/>
      <c r="P24" s="63"/>
      <c r="S24" s="6"/>
    </row>
    <row r="25" spans="2:19" ht="94" customHeight="1" x14ac:dyDescent="0.35">
      <c r="B25" s="47"/>
      <c r="C25" s="48"/>
      <c r="D25" s="67"/>
      <c r="E25" s="67"/>
      <c r="F25" s="48"/>
      <c r="G25" s="51"/>
      <c r="H25" s="27">
        <v>1925</v>
      </c>
      <c r="I25" s="27">
        <v>1950</v>
      </c>
      <c r="J25" s="27">
        <v>1975</v>
      </c>
      <c r="K25" s="27">
        <v>1975</v>
      </c>
      <c r="L25" s="46"/>
      <c r="M25" s="46"/>
      <c r="N25" s="62"/>
      <c r="O25" s="62"/>
      <c r="P25" s="63"/>
      <c r="S25" s="6"/>
    </row>
    <row r="26" spans="2:19" ht="68" customHeight="1" x14ac:dyDescent="0.35">
      <c r="B26" s="47" t="s">
        <v>36</v>
      </c>
      <c r="C26" s="48" t="s">
        <v>37</v>
      </c>
      <c r="D26" s="66" t="s">
        <v>19</v>
      </c>
      <c r="E26" s="66" t="s">
        <v>71</v>
      </c>
      <c r="F26" s="48">
        <v>2</v>
      </c>
      <c r="G26" s="51" t="s">
        <v>28</v>
      </c>
      <c r="H26" s="27">
        <v>0</v>
      </c>
      <c r="I26" s="27">
        <v>1</v>
      </c>
      <c r="J26" s="27"/>
      <c r="K26" s="27"/>
      <c r="L26" s="46">
        <f t="shared" ref="L26" si="12">IFERROR(I26/I27,"ND")</f>
        <v>1</v>
      </c>
      <c r="M26" s="46">
        <f t="shared" ref="M26" si="13">IFERROR(((H26+I26)/F26),"ND")</f>
        <v>0.5</v>
      </c>
      <c r="N26" s="96" t="s">
        <v>85</v>
      </c>
      <c r="O26" s="97"/>
      <c r="P26" s="98"/>
      <c r="S26" s="6"/>
    </row>
    <row r="27" spans="2:19" ht="51" customHeight="1" x14ac:dyDescent="0.35">
      <c r="B27" s="47"/>
      <c r="C27" s="48"/>
      <c r="D27" s="67"/>
      <c r="E27" s="67"/>
      <c r="F27" s="48"/>
      <c r="G27" s="51"/>
      <c r="H27" s="27">
        <v>0</v>
      </c>
      <c r="I27" s="27">
        <v>1</v>
      </c>
      <c r="J27" s="27">
        <v>0</v>
      </c>
      <c r="K27" s="27">
        <v>1</v>
      </c>
      <c r="L27" s="46"/>
      <c r="M27" s="46"/>
      <c r="N27" s="97"/>
      <c r="O27" s="97"/>
      <c r="P27" s="98"/>
      <c r="S27" s="6"/>
    </row>
    <row r="28" spans="2:19" ht="41.5" customHeight="1" x14ac:dyDescent="0.35">
      <c r="B28" s="47" t="s">
        <v>38</v>
      </c>
      <c r="C28" s="48" t="s">
        <v>39</v>
      </c>
      <c r="D28" s="66" t="s">
        <v>19</v>
      </c>
      <c r="E28" s="66" t="s">
        <v>71</v>
      </c>
      <c r="F28" s="48">
        <v>12</v>
      </c>
      <c r="G28" s="51" t="s">
        <v>28</v>
      </c>
      <c r="H28" s="27">
        <v>3</v>
      </c>
      <c r="I28" s="27">
        <v>3</v>
      </c>
      <c r="J28" s="27"/>
      <c r="K28" s="27"/>
      <c r="L28" s="46">
        <f t="shared" ref="L28" si="14">IFERROR(I28/I29,"ND")</f>
        <v>1</v>
      </c>
      <c r="M28" s="46">
        <f t="shared" ref="M28" si="15">IFERROR(((H28+I28)/F28),"ND")</f>
        <v>0.5</v>
      </c>
      <c r="N28" s="97" t="s">
        <v>86</v>
      </c>
      <c r="O28" s="97"/>
      <c r="P28" s="98"/>
      <c r="S28" s="6"/>
    </row>
    <row r="29" spans="2:19" ht="50" customHeight="1" x14ac:dyDescent="0.35">
      <c r="B29" s="47"/>
      <c r="C29" s="48"/>
      <c r="D29" s="67"/>
      <c r="E29" s="67"/>
      <c r="F29" s="48"/>
      <c r="G29" s="51"/>
      <c r="H29" s="27">
        <v>3</v>
      </c>
      <c r="I29" s="27">
        <v>3</v>
      </c>
      <c r="J29" s="27">
        <v>3</v>
      </c>
      <c r="K29" s="27">
        <v>3</v>
      </c>
      <c r="L29" s="46"/>
      <c r="M29" s="46"/>
      <c r="N29" s="97"/>
      <c r="O29" s="97"/>
      <c r="P29" s="98"/>
      <c r="S29" s="6"/>
    </row>
    <row r="30" spans="2:19" ht="60.5" customHeight="1" x14ac:dyDescent="0.35">
      <c r="B30" s="47" t="s">
        <v>40</v>
      </c>
      <c r="C30" s="48" t="s">
        <v>41</v>
      </c>
      <c r="D30" s="66" t="s">
        <v>19</v>
      </c>
      <c r="E30" s="66" t="s">
        <v>71</v>
      </c>
      <c r="F30" s="48">
        <v>12</v>
      </c>
      <c r="G30" s="51" t="s">
        <v>28</v>
      </c>
      <c r="H30" s="27">
        <v>3</v>
      </c>
      <c r="I30" s="27">
        <v>3</v>
      </c>
      <c r="J30" s="27"/>
      <c r="K30" s="27"/>
      <c r="L30" s="46">
        <f t="shared" ref="L30" si="16">IFERROR(I30/I31,"ND")</f>
        <v>1</v>
      </c>
      <c r="M30" s="46">
        <f t="shared" ref="M30" si="17">IFERROR(((H30+I30)/F30),"ND")</f>
        <v>0.5</v>
      </c>
      <c r="N30" s="62" t="s">
        <v>87</v>
      </c>
      <c r="O30" s="62"/>
      <c r="P30" s="63"/>
      <c r="S30" s="6"/>
    </row>
    <row r="31" spans="2:19" ht="55" customHeight="1" x14ac:dyDescent="0.35">
      <c r="B31" s="47"/>
      <c r="C31" s="48"/>
      <c r="D31" s="67"/>
      <c r="E31" s="67"/>
      <c r="F31" s="48"/>
      <c r="G31" s="51"/>
      <c r="H31" s="27">
        <v>3</v>
      </c>
      <c r="I31" s="27">
        <v>3</v>
      </c>
      <c r="J31" s="27">
        <v>3</v>
      </c>
      <c r="K31" s="27">
        <v>3</v>
      </c>
      <c r="L31" s="46"/>
      <c r="M31" s="46"/>
      <c r="N31" s="62"/>
      <c r="O31" s="62"/>
      <c r="P31" s="63"/>
      <c r="S31" s="6"/>
    </row>
    <row r="32" spans="2:19" ht="56.5" customHeight="1" x14ac:dyDescent="0.35">
      <c r="B32" s="47" t="s">
        <v>42</v>
      </c>
      <c r="C32" s="48" t="s">
        <v>72</v>
      </c>
      <c r="D32" s="66" t="s">
        <v>19</v>
      </c>
      <c r="E32" s="66" t="s">
        <v>71</v>
      </c>
      <c r="F32" s="48">
        <v>12</v>
      </c>
      <c r="G32" s="51" t="s">
        <v>28</v>
      </c>
      <c r="H32" s="27">
        <v>3</v>
      </c>
      <c r="I32" s="27">
        <v>3</v>
      </c>
      <c r="J32" s="27"/>
      <c r="K32" s="27"/>
      <c r="L32" s="58">
        <f t="shared" ref="L32" si="18">IFERROR(I32/I33,"ND")</f>
        <v>1</v>
      </c>
      <c r="M32" s="58">
        <f t="shared" ref="M32" si="19">IFERROR(((H32+I32)/F32),"ND")</f>
        <v>0.5</v>
      </c>
      <c r="N32" s="62" t="s">
        <v>88</v>
      </c>
      <c r="O32" s="62"/>
      <c r="P32" s="63"/>
      <c r="S32" s="6"/>
    </row>
    <row r="33" spans="2:19" ht="75.5" customHeight="1" x14ac:dyDescent="0.35">
      <c r="B33" s="47"/>
      <c r="C33" s="48"/>
      <c r="D33" s="67"/>
      <c r="E33" s="67"/>
      <c r="F33" s="48"/>
      <c r="G33" s="51"/>
      <c r="H33" s="27">
        <v>3</v>
      </c>
      <c r="I33" s="27">
        <v>3</v>
      </c>
      <c r="J33" s="27">
        <v>3</v>
      </c>
      <c r="K33" s="27">
        <v>3</v>
      </c>
      <c r="L33" s="58"/>
      <c r="M33" s="58"/>
      <c r="N33" s="62"/>
      <c r="O33" s="62"/>
      <c r="P33" s="63"/>
      <c r="S33" s="6"/>
    </row>
    <row r="34" spans="2:19" ht="83.5" customHeight="1" x14ac:dyDescent="0.35">
      <c r="B34" s="47" t="s">
        <v>43</v>
      </c>
      <c r="C34" s="48" t="s">
        <v>44</v>
      </c>
      <c r="D34" s="66" t="s">
        <v>19</v>
      </c>
      <c r="E34" s="66" t="s">
        <v>71</v>
      </c>
      <c r="F34" s="48">
        <v>1600</v>
      </c>
      <c r="G34" s="51" t="s">
        <v>28</v>
      </c>
      <c r="H34" s="27">
        <v>1274</v>
      </c>
      <c r="I34" s="27">
        <v>216</v>
      </c>
      <c r="J34" s="27"/>
      <c r="K34" s="27"/>
      <c r="L34" s="46">
        <f t="shared" ref="L34" si="20">IFERROR(I34/I35,"ND")</f>
        <v>1.08</v>
      </c>
      <c r="M34" s="46">
        <f t="shared" ref="M34" si="21">IFERROR(((H34+I34)/F34),"ND")</f>
        <v>0.93125000000000002</v>
      </c>
      <c r="N34" s="62" t="s">
        <v>89</v>
      </c>
      <c r="O34" s="62"/>
      <c r="P34" s="63"/>
      <c r="S34" s="6"/>
    </row>
    <row r="35" spans="2:19" ht="133" customHeight="1" x14ac:dyDescent="0.35">
      <c r="B35" s="47"/>
      <c r="C35" s="48"/>
      <c r="D35" s="67"/>
      <c r="E35" s="67"/>
      <c r="F35" s="48"/>
      <c r="G35" s="51"/>
      <c r="H35" s="27">
        <v>1300</v>
      </c>
      <c r="I35" s="27">
        <v>200</v>
      </c>
      <c r="J35" s="27">
        <v>50</v>
      </c>
      <c r="K35" s="27">
        <v>50</v>
      </c>
      <c r="L35" s="46"/>
      <c r="M35" s="46"/>
      <c r="N35" s="62"/>
      <c r="O35" s="62"/>
      <c r="P35" s="63"/>
      <c r="S35" s="6"/>
    </row>
    <row r="36" spans="2:19" ht="78.5" customHeight="1" x14ac:dyDescent="0.35">
      <c r="B36" s="47" t="s">
        <v>45</v>
      </c>
      <c r="C36" s="48" t="s">
        <v>46</v>
      </c>
      <c r="D36" s="66" t="s">
        <v>19</v>
      </c>
      <c r="E36" s="66" t="s">
        <v>71</v>
      </c>
      <c r="F36" s="48">
        <v>63301</v>
      </c>
      <c r="G36" s="51" t="s">
        <v>28</v>
      </c>
      <c r="H36" s="27">
        <v>61564</v>
      </c>
      <c r="I36" s="27">
        <v>9501</v>
      </c>
      <c r="J36" s="27"/>
      <c r="K36" s="27"/>
      <c r="L36" s="46">
        <f t="shared" ref="L36" si="22">IFERROR(I36/I37,"ND")</f>
        <v>1.5691164327002478</v>
      </c>
      <c r="M36" s="46">
        <f t="shared" ref="M36" si="23">IFERROR(((H36+I36)/F36),"ND")</f>
        <v>1.1226520908042528</v>
      </c>
      <c r="N36" s="62" t="s">
        <v>90</v>
      </c>
      <c r="O36" s="62"/>
      <c r="P36" s="63"/>
      <c r="S36" s="6"/>
    </row>
    <row r="37" spans="2:19" ht="92.5" customHeight="1" x14ac:dyDescent="0.35">
      <c r="B37" s="47"/>
      <c r="C37" s="48"/>
      <c r="D37" s="67"/>
      <c r="E37" s="67"/>
      <c r="F37" s="48"/>
      <c r="G37" s="51"/>
      <c r="H37" s="27">
        <v>50000</v>
      </c>
      <c r="I37" s="27">
        <v>6055</v>
      </c>
      <c r="J37" s="27">
        <v>4211</v>
      </c>
      <c r="K37" s="27">
        <v>3035</v>
      </c>
      <c r="L37" s="46"/>
      <c r="M37" s="46"/>
      <c r="N37" s="62"/>
      <c r="O37" s="62"/>
      <c r="P37" s="63"/>
      <c r="S37" s="6"/>
    </row>
    <row r="38" spans="2:19" ht="56.5" customHeight="1" x14ac:dyDescent="0.35">
      <c r="B38" s="47" t="s">
        <v>66</v>
      </c>
      <c r="C38" s="48" t="s">
        <v>91</v>
      </c>
      <c r="D38" s="66" t="s">
        <v>19</v>
      </c>
      <c r="E38" s="66" t="s">
        <v>71</v>
      </c>
      <c r="F38" s="48">
        <v>1600</v>
      </c>
      <c r="G38" s="51" t="s">
        <v>28</v>
      </c>
      <c r="H38" s="27">
        <v>1274</v>
      </c>
      <c r="I38" s="27">
        <v>216</v>
      </c>
      <c r="J38" s="27"/>
      <c r="K38" s="27"/>
      <c r="L38" s="46">
        <f t="shared" ref="L38" si="24">IFERROR(I38/I39,"ND")</f>
        <v>1.08</v>
      </c>
      <c r="M38" s="46">
        <f t="shared" ref="M38" si="25">IFERROR(((H38+I38)/F38),"ND")</f>
        <v>0.93125000000000002</v>
      </c>
      <c r="N38" s="62" t="s">
        <v>92</v>
      </c>
      <c r="O38" s="62"/>
      <c r="P38" s="63"/>
      <c r="S38" s="6"/>
    </row>
    <row r="39" spans="2:19" ht="104.5" customHeight="1" x14ac:dyDescent="0.35">
      <c r="B39" s="47"/>
      <c r="C39" s="48"/>
      <c r="D39" s="67"/>
      <c r="E39" s="67"/>
      <c r="F39" s="48"/>
      <c r="G39" s="51"/>
      <c r="H39" s="27">
        <v>1300</v>
      </c>
      <c r="I39" s="27">
        <v>200</v>
      </c>
      <c r="J39" s="27">
        <v>50</v>
      </c>
      <c r="K39" s="27">
        <v>50</v>
      </c>
      <c r="L39" s="46"/>
      <c r="M39" s="46"/>
      <c r="N39" s="62"/>
      <c r="O39" s="62"/>
      <c r="P39" s="63"/>
      <c r="S39" s="6"/>
    </row>
    <row r="40" spans="2:19" ht="86.5" customHeight="1" x14ac:dyDescent="0.35">
      <c r="B40" s="47" t="s">
        <v>47</v>
      </c>
      <c r="C40" s="48" t="s">
        <v>48</v>
      </c>
      <c r="D40" s="66" t="s">
        <v>19</v>
      </c>
      <c r="E40" s="66" t="s">
        <v>71</v>
      </c>
      <c r="F40" s="48">
        <v>80</v>
      </c>
      <c r="G40" s="51" t="s">
        <v>28</v>
      </c>
      <c r="H40" s="27">
        <v>0</v>
      </c>
      <c r="I40" s="27">
        <v>3</v>
      </c>
      <c r="J40" s="27"/>
      <c r="K40" s="27"/>
      <c r="L40" s="46">
        <f t="shared" ref="L40:L42" si="26">IFERROR(I40/I41,"ND")</f>
        <v>0.12</v>
      </c>
      <c r="M40" s="46">
        <f t="shared" ref="M40" si="27">IFERROR(((H40+I40)/F40),"ND")</f>
        <v>3.7499999999999999E-2</v>
      </c>
      <c r="N40" s="62" t="s">
        <v>106</v>
      </c>
      <c r="O40" s="62"/>
      <c r="P40" s="63"/>
      <c r="S40" s="6"/>
    </row>
    <row r="41" spans="2:19" ht="71.5" customHeight="1" x14ac:dyDescent="0.35">
      <c r="B41" s="47"/>
      <c r="C41" s="48"/>
      <c r="D41" s="67"/>
      <c r="E41" s="67"/>
      <c r="F41" s="48"/>
      <c r="G41" s="51"/>
      <c r="H41" s="27">
        <v>0</v>
      </c>
      <c r="I41" s="27">
        <v>25</v>
      </c>
      <c r="J41" s="27">
        <v>25</v>
      </c>
      <c r="K41" s="27">
        <v>30</v>
      </c>
      <c r="L41" s="46"/>
      <c r="M41" s="46"/>
      <c r="N41" s="62"/>
      <c r="O41" s="62"/>
      <c r="P41" s="63"/>
      <c r="S41" s="6"/>
    </row>
    <row r="42" spans="2:19" ht="75.5" customHeight="1" x14ac:dyDescent="0.35">
      <c r="B42" s="47" t="s">
        <v>49</v>
      </c>
      <c r="C42" s="48" t="s">
        <v>50</v>
      </c>
      <c r="D42" s="66" t="s">
        <v>19</v>
      </c>
      <c r="E42" s="66" t="s">
        <v>71</v>
      </c>
      <c r="F42" s="48">
        <v>612110</v>
      </c>
      <c r="G42" s="51" t="s">
        <v>28</v>
      </c>
      <c r="H42" s="27">
        <v>83327</v>
      </c>
      <c r="I42" s="27">
        <v>85372</v>
      </c>
      <c r="J42" s="27"/>
      <c r="K42" s="27"/>
      <c r="L42" s="46">
        <f t="shared" si="26"/>
        <v>0.55788847719683454</v>
      </c>
      <c r="M42" s="46">
        <f t="shared" ref="M42" si="28">IFERROR(((H42+I42)/F42),"ND")</f>
        <v>0.27560242440084298</v>
      </c>
      <c r="N42" s="62" t="s">
        <v>93</v>
      </c>
      <c r="O42" s="62"/>
      <c r="P42" s="63"/>
      <c r="S42" s="6"/>
    </row>
    <row r="43" spans="2:19" ht="69" customHeight="1" x14ac:dyDescent="0.35">
      <c r="B43" s="47"/>
      <c r="C43" s="48"/>
      <c r="D43" s="67"/>
      <c r="E43" s="67"/>
      <c r="F43" s="48"/>
      <c r="G43" s="51"/>
      <c r="H43" s="27">
        <v>153027</v>
      </c>
      <c r="I43" s="27">
        <v>153027</v>
      </c>
      <c r="J43" s="27">
        <v>153028</v>
      </c>
      <c r="K43" s="27">
        <v>153028</v>
      </c>
      <c r="L43" s="46"/>
      <c r="M43" s="46"/>
      <c r="N43" s="62"/>
      <c r="O43" s="62"/>
      <c r="P43" s="63"/>
      <c r="S43" s="6"/>
    </row>
    <row r="44" spans="2:19" ht="68" customHeight="1" x14ac:dyDescent="0.35">
      <c r="B44" s="47" t="s">
        <v>51</v>
      </c>
      <c r="C44" s="48" t="s">
        <v>52</v>
      </c>
      <c r="D44" s="66" t="s">
        <v>19</v>
      </c>
      <c r="E44" s="66" t="s">
        <v>71</v>
      </c>
      <c r="F44" s="48">
        <v>695</v>
      </c>
      <c r="G44" s="51" t="s">
        <v>28</v>
      </c>
      <c r="H44" s="27">
        <v>123</v>
      </c>
      <c r="I44" s="27">
        <v>165</v>
      </c>
      <c r="J44" s="27"/>
      <c r="K44" s="27"/>
      <c r="L44" s="46">
        <f t="shared" ref="L44" si="29">IFERROR(I44/I45,"ND")</f>
        <v>0.80487804878048785</v>
      </c>
      <c r="M44" s="46">
        <f t="shared" ref="M44" si="30">IFERROR(((H44+I44)/F44),"ND")</f>
        <v>0.41438848920863308</v>
      </c>
      <c r="N44" s="59" t="s">
        <v>94</v>
      </c>
      <c r="O44" s="62"/>
      <c r="P44" s="63"/>
      <c r="S44" s="6"/>
    </row>
    <row r="45" spans="2:19" ht="112.5" customHeight="1" x14ac:dyDescent="0.35">
      <c r="B45" s="47"/>
      <c r="C45" s="48"/>
      <c r="D45" s="67"/>
      <c r="E45" s="67"/>
      <c r="F45" s="48"/>
      <c r="G45" s="51"/>
      <c r="H45" s="27">
        <v>135</v>
      </c>
      <c r="I45" s="27">
        <v>205</v>
      </c>
      <c r="J45" s="27">
        <v>200</v>
      </c>
      <c r="K45" s="27">
        <v>155</v>
      </c>
      <c r="L45" s="46"/>
      <c r="M45" s="46"/>
      <c r="N45" s="62"/>
      <c r="O45" s="62"/>
      <c r="P45" s="63"/>
      <c r="S45" s="6"/>
    </row>
    <row r="46" spans="2:19" ht="60" customHeight="1" x14ac:dyDescent="0.35">
      <c r="B46" s="47" t="s">
        <v>53</v>
      </c>
      <c r="C46" s="48" t="s">
        <v>54</v>
      </c>
      <c r="D46" s="66" t="s">
        <v>19</v>
      </c>
      <c r="E46" s="66" t="s">
        <v>71</v>
      </c>
      <c r="F46" s="48">
        <v>8</v>
      </c>
      <c r="G46" s="51" t="s">
        <v>28</v>
      </c>
      <c r="H46" s="27">
        <v>2</v>
      </c>
      <c r="I46" s="27">
        <v>2</v>
      </c>
      <c r="J46" s="27"/>
      <c r="K46" s="27"/>
      <c r="L46" s="58">
        <f t="shared" ref="L46" si="31">IFERROR(I46/I47,"ND")</f>
        <v>1</v>
      </c>
      <c r="M46" s="58">
        <f t="shared" ref="M46" si="32">IFERROR(((H46+I46)/F46),"ND")</f>
        <v>0.5</v>
      </c>
      <c r="N46" s="62" t="s">
        <v>95</v>
      </c>
      <c r="O46" s="62"/>
      <c r="P46" s="63"/>
      <c r="S46" s="6"/>
    </row>
    <row r="47" spans="2:19" ht="73" customHeight="1" x14ac:dyDescent="0.35">
      <c r="B47" s="47"/>
      <c r="C47" s="48"/>
      <c r="D47" s="67"/>
      <c r="E47" s="67"/>
      <c r="F47" s="48"/>
      <c r="G47" s="51"/>
      <c r="H47" s="27">
        <v>2</v>
      </c>
      <c r="I47" s="27">
        <v>2</v>
      </c>
      <c r="J47" s="27">
        <v>2</v>
      </c>
      <c r="K47" s="27">
        <v>2</v>
      </c>
      <c r="L47" s="58"/>
      <c r="M47" s="58"/>
      <c r="N47" s="62"/>
      <c r="O47" s="62"/>
      <c r="P47" s="63"/>
      <c r="S47" s="6"/>
    </row>
    <row r="48" spans="2:19" ht="60.5" customHeight="1" x14ac:dyDescent="0.35">
      <c r="B48" s="47" t="s">
        <v>67</v>
      </c>
      <c r="C48" s="48" t="s">
        <v>55</v>
      </c>
      <c r="D48" s="66" t="s">
        <v>19</v>
      </c>
      <c r="E48" s="66" t="s">
        <v>71</v>
      </c>
      <c r="F48" s="48">
        <v>4650</v>
      </c>
      <c r="G48" s="51" t="s">
        <v>28</v>
      </c>
      <c r="H48" s="27">
        <v>1624</v>
      </c>
      <c r="I48" s="27">
        <v>1600</v>
      </c>
      <c r="J48" s="27"/>
      <c r="K48" s="27"/>
      <c r="L48" s="46">
        <f>IFERROR(I48/I49,"ND")</f>
        <v>2.6666666666666665</v>
      </c>
      <c r="M48" s="46">
        <f t="shared" ref="M48" si="33">IFERROR(((H48+I48)/F48),"ND")</f>
        <v>0.69333333333333336</v>
      </c>
      <c r="N48" s="89" t="s">
        <v>96</v>
      </c>
      <c r="O48" s="90"/>
      <c r="P48" s="91"/>
      <c r="S48" s="6"/>
    </row>
    <row r="49" spans="2:19" ht="56.5" customHeight="1" x14ac:dyDescent="0.35">
      <c r="B49" s="47"/>
      <c r="C49" s="48"/>
      <c r="D49" s="67"/>
      <c r="E49" s="67"/>
      <c r="F49" s="48"/>
      <c r="G49" s="51"/>
      <c r="H49" s="27">
        <v>1650</v>
      </c>
      <c r="I49" s="27">
        <v>600</v>
      </c>
      <c r="J49" s="27">
        <v>600</v>
      </c>
      <c r="K49" s="27">
        <v>1800</v>
      </c>
      <c r="L49" s="46"/>
      <c r="M49" s="46"/>
      <c r="N49" s="90"/>
      <c r="O49" s="90"/>
      <c r="P49" s="91"/>
      <c r="S49" s="6"/>
    </row>
    <row r="50" spans="2:19" ht="58" customHeight="1" x14ac:dyDescent="0.35">
      <c r="B50" s="47" t="s">
        <v>56</v>
      </c>
      <c r="C50" s="48" t="s">
        <v>57</v>
      </c>
      <c r="D50" s="66" t="s">
        <v>19</v>
      </c>
      <c r="E50" s="66" t="s">
        <v>71</v>
      </c>
      <c r="F50" s="48">
        <v>12</v>
      </c>
      <c r="G50" s="51" t="s">
        <v>28</v>
      </c>
      <c r="H50" s="27">
        <v>3</v>
      </c>
      <c r="I50" s="27">
        <v>3</v>
      </c>
      <c r="J50" s="27"/>
      <c r="K50" s="27"/>
      <c r="L50" s="58">
        <f t="shared" ref="L50" si="34">IFERROR(I50/I51,"ND")</f>
        <v>1</v>
      </c>
      <c r="M50" s="58">
        <f t="shared" ref="M50" si="35">IFERROR(((H50+I50)/F50),"ND")</f>
        <v>0.5</v>
      </c>
      <c r="N50" s="62" t="s">
        <v>97</v>
      </c>
      <c r="O50" s="62"/>
      <c r="P50" s="63"/>
      <c r="S50" s="6"/>
    </row>
    <row r="51" spans="2:19" ht="58" customHeight="1" x14ac:dyDescent="0.35">
      <c r="B51" s="47"/>
      <c r="C51" s="48"/>
      <c r="D51" s="67"/>
      <c r="E51" s="67"/>
      <c r="F51" s="48"/>
      <c r="G51" s="51"/>
      <c r="H51" s="27">
        <v>3</v>
      </c>
      <c r="I51" s="27">
        <v>3</v>
      </c>
      <c r="J51" s="27">
        <v>3</v>
      </c>
      <c r="K51" s="27">
        <v>3</v>
      </c>
      <c r="L51" s="58"/>
      <c r="M51" s="58"/>
      <c r="N51" s="62"/>
      <c r="O51" s="62"/>
      <c r="P51" s="63"/>
      <c r="S51" s="6"/>
    </row>
    <row r="52" spans="2:19" ht="60.5" customHeight="1" x14ac:dyDescent="0.35">
      <c r="B52" s="47" t="s">
        <v>68</v>
      </c>
      <c r="C52" s="48" t="s">
        <v>58</v>
      </c>
      <c r="D52" s="66" t="s">
        <v>19</v>
      </c>
      <c r="E52" s="66" t="s">
        <v>71</v>
      </c>
      <c r="F52" s="48">
        <v>4</v>
      </c>
      <c r="G52" s="51" t="s">
        <v>28</v>
      </c>
      <c r="H52" s="27">
        <v>1</v>
      </c>
      <c r="I52" s="27">
        <v>1</v>
      </c>
      <c r="J52" s="27"/>
      <c r="K52" s="27"/>
      <c r="L52" s="46">
        <f t="shared" ref="L52:L54" si="36">IFERROR(I52/I53,"ND")</f>
        <v>1</v>
      </c>
      <c r="M52" s="46">
        <f t="shared" ref="M52" si="37">IFERROR(((H52+I52)/F52),"ND")</f>
        <v>0.5</v>
      </c>
      <c r="N52" s="62" t="s">
        <v>98</v>
      </c>
      <c r="O52" s="62"/>
      <c r="P52" s="63"/>
    </row>
    <row r="53" spans="2:19" ht="41.5" customHeight="1" x14ac:dyDescent="0.35">
      <c r="B53" s="47"/>
      <c r="C53" s="48"/>
      <c r="D53" s="67"/>
      <c r="E53" s="67"/>
      <c r="F53" s="48"/>
      <c r="G53" s="51"/>
      <c r="H53" s="27">
        <v>1</v>
      </c>
      <c r="I53" s="27">
        <v>1</v>
      </c>
      <c r="J53" s="27">
        <v>1</v>
      </c>
      <c r="K53" s="27">
        <v>1</v>
      </c>
      <c r="L53" s="46"/>
      <c r="M53" s="46"/>
      <c r="N53" s="62"/>
      <c r="O53" s="62"/>
      <c r="P53" s="63"/>
    </row>
    <row r="54" spans="2:19" ht="58" customHeight="1" x14ac:dyDescent="0.35">
      <c r="B54" s="47" t="s">
        <v>59</v>
      </c>
      <c r="C54" s="48" t="s">
        <v>73</v>
      </c>
      <c r="D54" s="66" t="s">
        <v>19</v>
      </c>
      <c r="E54" s="66" t="s">
        <v>71</v>
      </c>
      <c r="F54" s="48">
        <v>12</v>
      </c>
      <c r="G54" s="51" t="s">
        <v>28</v>
      </c>
      <c r="H54" s="27">
        <v>3</v>
      </c>
      <c r="I54" s="27">
        <v>3</v>
      </c>
      <c r="J54" s="27"/>
      <c r="K54" s="27"/>
      <c r="L54" s="46">
        <f t="shared" si="36"/>
        <v>1</v>
      </c>
      <c r="M54" s="46">
        <f t="shared" ref="M54" si="38">IFERROR(((H54+I54)/F54),"ND")</f>
        <v>0.5</v>
      </c>
      <c r="N54" s="62" t="s">
        <v>99</v>
      </c>
      <c r="O54" s="62"/>
      <c r="P54" s="63"/>
    </row>
    <row r="55" spans="2:19" ht="63.5" customHeight="1" x14ac:dyDescent="0.35">
      <c r="B55" s="47"/>
      <c r="C55" s="48"/>
      <c r="D55" s="67"/>
      <c r="E55" s="67"/>
      <c r="F55" s="48"/>
      <c r="G55" s="51"/>
      <c r="H55" s="27">
        <v>3</v>
      </c>
      <c r="I55" s="27">
        <v>3</v>
      </c>
      <c r="J55" s="27">
        <v>3</v>
      </c>
      <c r="K55" s="27">
        <v>3</v>
      </c>
      <c r="L55" s="46"/>
      <c r="M55" s="46"/>
      <c r="N55" s="62"/>
      <c r="O55" s="62"/>
      <c r="P55" s="63"/>
    </row>
    <row r="56" spans="2:19" ht="53.5" customHeight="1" x14ac:dyDescent="0.35">
      <c r="B56" s="47" t="s">
        <v>61</v>
      </c>
      <c r="C56" s="48" t="s">
        <v>60</v>
      </c>
      <c r="D56" s="66" t="s">
        <v>19</v>
      </c>
      <c r="E56" s="66" t="s">
        <v>71</v>
      </c>
      <c r="F56" s="48">
        <v>1650</v>
      </c>
      <c r="G56" s="51" t="s">
        <v>28</v>
      </c>
      <c r="H56" s="27">
        <v>735</v>
      </c>
      <c r="I56" s="27">
        <v>207</v>
      </c>
      <c r="J56" s="27"/>
      <c r="K56" s="27"/>
      <c r="L56" s="46">
        <f>IFERROR(I56/I57,"ND")</f>
        <v>0.69</v>
      </c>
      <c r="M56" s="46">
        <f t="shared" ref="M56" si="39">IFERROR(((H56+I56)/F56),"ND")</f>
        <v>0.57090909090909092</v>
      </c>
      <c r="N56" s="64" t="s">
        <v>100</v>
      </c>
      <c r="O56" s="62"/>
      <c r="P56" s="63"/>
    </row>
    <row r="57" spans="2:19" ht="35.5" customHeight="1" x14ac:dyDescent="0.35">
      <c r="B57" s="47"/>
      <c r="C57" s="48"/>
      <c r="D57" s="67"/>
      <c r="E57" s="67"/>
      <c r="F57" s="48"/>
      <c r="G57" s="51"/>
      <c r="H57" s="27">
        <v>750</v>
      </c>
      <c r="I57" s="27">
        <v>300</v>
      </c>
      <c r="J57" s="27">
        <v>300</v>
      </c>
      <c r="K57" s="27">
        <v>300</v>
      </c>
      <c r="L57" s="46"/>
      <c r="M57" s="46"/>
      <c r="N57" s="62"/>
      <c r="O57" s="62"/>
      <c r="P57" s="63"/>
    </row>
    <row r="58" spans="2:19" ht="44.5" customHeight="1" x14ac:dyDescent="0.35">
      <c r="B58" s="47" t="s">
        <v>69</v>
      </c>
      <c r="C58" s="48" t="s">
        <v>63</v>
      </c>
      <c r="D58" s="66" t="s">
        <v>19</v>
      </c>
      <c r="E58" s="66" t="s">
        <v>71</v>
      </c>
      <c r="F58" s="48">
        <v>4</v>
      </c>
      <c r="G58" s="51" t="s">
        <v>28</v>
      </c>
      <c r="H58" s="27">
        <v>1</v>
      </c>
      <c r="I58" s="27">
        <v>1</v>
      </c>
      <c r="J58" s="27"/>
      <c r="K58" s="27"/>
      <c r="L58" s="46">
        <f t="shared" ref="L58" si="40">IFERROR(I58/I59,"ND")</f>
        <v>1</v>
      </c>
      <c r="M58" s="46">
        <f t="shared" ref="M58" si="41">IFERROR(((H58+I58)/F58),"ND")</f>
        <v>0.5</v>
      </c>
      <c r="N58" s="62" t="s">
        <v>101</v>
      </c>
      <c r="O58" s="62"/>
      <c r="P58" s="63"/>
    </row>
    <row r="59" spans="2:19" ht="48.5" customHeight="1" x14ac:dyDescent="0.35">
      <c r="B59" s="47"/>
      <c r="C59" s="48"/>
      <c r="D59" s="67"/>
      <c r="E59" s="67"/>
      <c r="F59" s="48"/>
      <c r="G59" s="51"/>
      <c r="H59" s="27">
        <v>1</v>
      </c>
      <c r="I59" s="27">
        <v>1</v>
      </c>
      <c r="J59" s="27">
        <v>1</v>
      </c>
      <c r="K59" s="27">
        <v>1</v>
      </c>
      <c r="L59" s="46"/>
      <c r="M59" s="46"/>
      <c r="N59" s="62"/>
      <c r="O59" s="62"/>
      <c r="P59" s="63"/>
    </row>
    <row r="60" spans="2:19" ht="32" customHeight="1" x14ac:dyDescent="0.35">
      <c r="B60" s="47" t="s">
        <v>62</v>
      </c>
      <c r="C60" s="48" t="s">
        <v>64</v>
      </c>
      <c r="D60" s="103" t="s">
        <v>19</v>
      </c>
      <c r="E60" s="103" t="s">
        <v>71</v>
      </c>
      <c r="F60" s="48">
        <v>60</v>
      </c>
      <c r="G60" s="51" t="s">
        <v>28</v>
      </c>
      <c r="H60" s="27">
        <v>15</v>
      </c>
      <c r="I60" s="27">
        <v>15</v>
      </c>
      <c r="J60" s="27"/>
      <c r="K60" s="27"/>
      <c r="L60" s="46">
        <f t="shared" ref="L60" si="42">IFERROR(I60/I61,"ND")</f>
        <v>1</v>
      </c>
      <c r="M60" s="46">
        <f t="shared" ref="M60" si="43">IFERROR(((H60+I60)/F60),"ND")</f>
        <v>0.5</v>
      </c>
      <c r="N60" s="62" t="s">
        <v>102</v>
      </c>
      <c r="O60" s="62"/>
      <c r="P60" s="63"/>
    </row>
    <row r="61" spans="2:19" ht="65" customHeight="1" thickBot="1" x14ac:dyDescent="0.4">
      <c r="B61" s="105"/>
      <c r="C61" s="92"/>
      <c r="D61" s="104"/>
      <c r="E61" s="104"/>
      <c r="F61" s="92"/>
      <c r="G61" s="93"/>
      <c r="H61" s="28">
        <v>15</v>
      </c>
      <c r="I61" s="28">
        <v>15</v>
      </c>
      <c r="J61" s="28">
        <v>15</v>
      </c>
      <c r="K61" s="28">
        <v>15</v>
      </c>
      <c r="L61" s="46"/>
      <c r="M61" s="46"/>
      <c r="N61" s="101"/>
      <c r="O61" s="101"/>
      <c r="P61" s="102"/>
    </row>
    <row r="62" spans="2:19" ht="65" customHeight="1" x14ac:dyDescent="0.35">
      <c r="B62" s="40"/>
      <c r="C62" s="29"/>
      <c r="D62" s="29"/>
      <c r="E62" s="29"/>
      <c r="F62" s="29"/>
      <c r="G62" s="16"/>
      <c r="H62" s="29"/>
      <c r="I62" s="29"/>
      <c r="J62" s="29"/>
      <c r="K62" s="29"/>
      <c r="L62" s="41"/>
      <c r="M62" s="41"/>
      <c r="N62" s="31"/>
      <c r="O62" s="31"/>
      <c r="P62" s="31"/>
    </row>
    <row r="63" spans="2:19" ht="16.5" customHeight="1" x14ac:dyDescent="0.35">
      <c r="B63" s="40"/>
      <c r="C63" s="29"/>
      <c r="D63" s="16"/>
      <c r="E63" s="16"/>
      <c r="F63" s="29"/>
      <c r="G63" s="16"/>
      <c r="H63" s="29"/>
      <c r="I63" s="29"/>
      <c r="J63" s="29"/>
      <c r="K63" s="29"/>
      <c r="L63" s="30"/>
      <c r="M63" s="30"/>
      <c r="N63" s="31"/>
      <c r="O63" s="31"/>
      <c r="P63" s="31"/>
    </row>
    <row r="64" spans="2:19" ht="16.5" customHeight="1" thickBot="1" x14ac:dyDescent="0.4">
      <c r="B64" s="42"/>
      <c r="C64" s="29"/>
      <c r="D64" s="16"/>
      <c r="E64" s="16"/>
      <c r="F64" s="29"/>
      <c r="G64" s="16"/>
      <c r="H64" s="29"/>
      <c r="I64" s="29"/>
      <c r="J64" s="29"/>
      <c r="K64" s="29"/>
      <c r="L64" s="30"/>
      <c r="M64" s="30"/>
      <c r="N64" s="31"/>
      <c r="O64" s="31"/>
      <c r="P64" s="31"/>
    </row>
    <row r="65" spans="2:16" ht="16.5" customHeight="1" thickBot="1" x14ac:dyDescent="0.4">
      <c r="B65" s="100" t="s">
        <v>76</v>
      </c>
      <c r="C65" s="100"/>
      <c r="D65" s="16"/>
      <c r="E65" s="16"/>
      <c r="F65" s="43"/>
      <c r="G65" s="38"/>
      <c r="H65" s="39"/>
      <c r="I65" s="39"/>
      <c r="J65" s="29"/>
      <c r="K65" s="29"/>
      <c r="L65" s="30"/>
      <c r="M65" s="43"/>
      <c r="N65" s="37"/>
      <c r="O65" s="37"/>
      <c r="P65" s="31"/>
    </row>
    <row r="66" spans="2:16" ht="16.5" customHeight="1" thickTop="1" x14ac:dyDescent="0.35">
      <c r="B66" s="99"/>
      <c r="C66" s="99"/>
      <c r="D66" s="16"/>
      <c r="E66" s="16"/>
      <c r="F66" s="99" t="s">
        <v>107</v>
      </c>
      <c r="G66" s="99"/>
      <c r="H66" s="99"/>
      <c r="I66" s="99"/>
      <c r="J66" s="29"/>
      <c r="K66" s="29"/>
      <c r="L66" s="30"/>
      <c r="M66" s="99" t="s">
        <v>75</v>
      </c>
      <c r="N66" s="99"/>
      <c r="O66" s="99"/>
      <c r="P66" s="31"/>
    </row>
    <row r="67" spans="2:16" ht="16" customHeight="1" x14ac:dyDescent="0.35">
      <c r="B67" s="99"/>
      <c r="C67" s="99"/>
      <c r="D67" s="16"/>
      <c r="E67" s="16"/>
      <c r="F67" s="99"/>
      <c r="G67" s="99"/>
      <c r="H67" s="99"/>
      <c r="I67" s="99"/>
      <c r="J67" s="29"/>
      <c r="K67" s="29"/>
      <c r="L67" s="30"/>
      <c r="M67" s="99"/>
      <c r="N67" s="99"/>
      <c r="O67" s="99"/>
      <c r="P67" s="31"/>
    </row>
    <row r="68" spans="2:16" ht="26.5" customHeight="1" x14ac:dyDescent="0.35">
      <c r="B68" s="99"/>
      <c r="C68" s="99"/>
      <c r="D68" s="29"/>
      <c r="E68" s="18"/>
      <c r="F68" s="99"/>
      <c r="G68" s="99"/>
      <c r="H68" s="99"/>
      <c r="I68" s="99"/>
      <c r="J68" s="18"/>
      <c r="K68" s="18"/>
      <c r="L68" s="30"/>
      <c r="M68" s="99"/>
      <c r="N68" s="99"/>
      <c r="O68" s="99"/>
      <c r="P68" s="32"/>
    </row>
    <row r="69" spans="2:16" ht="26" customHeight="1" x14ac:dyDescent="0.5">
      <c r="B69" s="99"/>
      <c r="C69" s="99"/>
      <c r="D69" s="33"/>
      <c r="E69" s="34"/>
      <c r="F69" s="99"/>
      <c r="G69" s="99"/>
      <c r="H69" s="99"/>
      <c r="I69" s="99"/>
      <c r="J69" s="35"/>
      <c r="K69" s="35"/>
      <c r="L69" s="18"/>
      <c r="M69" s="99"/>
      <c r="N69" s="99"/>
      <c r="O69" s="99"/>
      <c r="P69" s="18"/>
    </row>
    <row r="70" spans="2:16" ht="25" x14ac:dyDescent="0.5">
      <c r="B70" s="99"/>
      <c r="C70" s="99"/>
      <c r="D70" s="33"/>
      <c r="E70" s="34"/>
      <c r="F70" s="33"/>
      <c r="G70" s="33"/>
      <c r="H70" s="33"/>
      <c r="I70" s="33"/>
      <c r="J70" s="35"/>
      <c r="K70" s="35"/>
      <c r="L70" s="18"/>
      <c r="M70" s="99"/>
      <c r="N70" s="99"/>
      <c r="O70" s="99"/>
      <c r="P70" s="18"/>
    </row>
    <row r="71" spans="2:16" ht="67.5" customHeight="1" x14ac:dyDescent="0.5">
      <c r="B71" s="36"/>
      <c r="C71" s="29"/>
      <c r="D71" s="33"/>
      <c r="E71" s="34"/>
      <c r="F71" s="33"/>
      <c r="G71" s="33"/>
      <c r="H71" s="33"/>
      <c r="I71" s="33"/>
      <c r="J71" s="35"/>
      <c r="K71" s="35"/>
      <c r="L71" s="18"/>
      <c r="M71" s="33"/>
      <c r="N71" s="33"/>
      <c r="O71" s="33"/>
      <c r="P71" s="18"/>
    </row>
    <row r="72" spans="2:16" ht="26" x14ac:dyDescent="0.6">
      <c r="D72" s="13"/>
      <c r="E72" s="11"/>
      <c r="J72" s="14"/>
      <c r="K72" s="14"/>
      <c r="L72"/>
      <c r="P72"/>
    </row>
    <row r="73" spans="2:16" ht="26" x14ac:dyDescent="0.6">
      <c r="D73" s="13"/>
      <c r="E73" s="11"/>
      <c r="J73" s="14"/>
      <c r="K73" s="14"/>
      <c r="L73"/>
      <c r="P73"/>
    </row>
    <row r="74" spans="2:16" x14ac:dyDescent="0.35">
      <c r="B74"/>
      <c r="C74"/>
      <c r="D74"/>
      <c r="F74"/>
      <c r="G74"/>
      <c r="H74" s="12"/>
      <c r="L74"/>
      <c r="M74"/>
      <c r="N74"/>
      <c r="O74"/>
      <c r="P74"/>
    </row>
  </sheetData>
  <mergeCells count="243">
    <mergeCell ref="M66:O70"/>
    <mergeCell ref="B65:C70"/>
    <mergeCell ref="F66:I69"/>
    <mergeCell ref="N58:P59"/>
    <mergeCell ref="N60:P61"/>
    <mergeCell ref="D58:D59"/>
    <mergeCell ref="E58:E59"/>
    <mergeCell ref="D60:D61"/>
    <mergeCell ref="E60:E61"/>
    <mergeCell ref="L58:L59"/>
    <mergeCell ref="M58:M59"/>
    <mergeCell ref="L60:L61"/>
    <mergeCell ref="M60:M61"/>
    <mergeCell ref="B58:B59"/>
    <mergeCell ref="B60:B61"/>
    <mergeCell ref="C58:C59"/>
    <mergeCell ref="C60:C61"/>
    <mergeCell ref="N42:P43"/>
    <mergeCell ref="N44:P45"/>
    <mergeCell ref="N46:P47"/>
    <mergeCell ref="N48:P49"/>
    <mergeCell ref="N50:P51"/>
    <mergeCell ref="G58:G59"/>
    <mergeCell ref="F60:F61"/>
    <mergeCell ref="G60:G61"/>
    <mergeCell ref="N16:P17"/>
    <mergeCell ref="N18:P19"/>
    <mergeCell ref="N20:P21"/>
    <mergeCell ref="N22:P23"/>
    <mergeCell ref="N24:P25"/>
    <mergeCell ref="N26:P27"/>
    <mergeCell ref="N28:P29"/>
    <mergeCell ref="N30:P31"/>
    <mergeCell ref="N32:P33"/>
    <mergeCell ref="N34:P35"/>
    <mergeCell ref="N36:P37"/>
    <mergeCell ref="N38:P39"/>
    <mergeCell ref="N40:P41"/>
    <mergeCell ref="F58:F59"/>
    <mergeCell ref="M44:M45"/>
    <mergeCell ref="M46:M47"/>
    <mergeCell ref="B50:B51"/>
    <mergeCell ref="B48:B49"/>
    <mergeCell ref="B24:B25"/>
    <mergeCell ref="B26:B27"/>
    <mergeCell ref="B28:B29"/>
    <mergeCell ref="B30:B31"/>
    <mergeCell ref="B32:B33"/>
    <mergeCell ref="B34:B35"/>
    <mergeCell ref="B36:B37"/>
    <mergeCell ref="B38:B39"/>
    <mergeCell ref="B40:B41"/>
    <mergeCell ref="B42:B43"/>
    <mergeCell ref="B44:B45"/>
    <mergeCell ref="B46:B47"/>
    <mergeCell ref="C50:C51"/>
    <mergeCell ref="D50:D51"/>
    <mergeCell ref="E50:E51"/>
    <mergeCell ref="F50:F51"/>
    <mergeCell ref="G50:G51"/>
    <mergeCell ref="C48:C49"/>
    <mergeCell ref="D48:D49"/>
    <mergeCell ref="E48:E49"/>
    <mergeCell ref="F48:F49"/>
    <mergeCell ref="G48:G49"/>
    <mergeCell ref="C46:C47"/>
    <mergeCell ref="D46:D47"/>
    <mergeCell ref="E46:E47"/>
    <mergeCell ref="F46:F47"/>
    <mergeCell ref="G46:G47"/>
    <mergeCell ref="C44:C45"/>
    <mergeCell ref="D44:D45"/>
    <mergeCell ref="E44:E45"/>
    <mergeCell ref="F44:F45"/>
    <mergeCell ref="G44:G45"/>
    <mergeCell ref="D42:D43"/>
    <mergeCell ref="E42:E43"/>
    <mergeCell ref="F42:F43"/>
    <mergeCell ref="G42:G43"/>
    <mergeCell ref="C40:C41"/>
    <mergeCell ref="D40:D41"/>
    <mergeCell ref="E40:E41"/>
    <mergeCell ref="F40:F41"/>
    <mergeCell ref="G40:G41"/>
    <mergeCell ref="F34:F35"/>
    <mergeCell ref="G34:G35"/>
    <mergeCell ref="C32:C33"/>
    <mergeCell ref="D32:D33"/>
    <mergeCell ref="E32:E33"/>
    <mergeCell ref="F32:F33"/>
    <mergeCell ref="G32:G33"/>
    <mergeCell ref="C38:C39"/>
    <mergeCell ref="D38:D39"/>
    <mergeCell ref="E38:E39"/>
    <mergeCell ref="F38:F39"/>
    <mergeCell ref="G38:G39"/>
    <mergeCell ref="C36:C37"/>
    <mergeCell ref="D36:D37"/>
    <mergeCell ref="E36:E37"/>
    <mergeCell ref="F36:F37"/>
    <mergeCell ref="G36:G37"/>
    <mergeCell ref="E34:E35"/>
    <mergeCell ref="F26:F27"/>
    <mergeCell ref="G26:G27"/>
    <mergeCell ref="C24:C25"/>
    <mergeCell ref="D24:D25"/>
    <mergeCell ref="E24:E25"/>
    <mergeCell ref="F24:F25"/>
    <mergeCell ref="G24:G25"/>
    <mergeCell ref="C30:C31"/>
    <mergeCell ref="D30:D31"/>
    <mergeCell ref="E30:E31"/>
    <mergeCell ref="F30:F31"/>
    <mergeCell ref="G30:G31"/>
    <mergeCell ref="C28:C29"/>
    <mergeCell ref="D28:D29"/>
    <mergeCell ref="E28:E29"/>
    <mergeCell ref="F28:F29"/>
    <mergeCell ref="G28:G29"/>
    <mergeCell ref="G18:G19"/>
    <mergeCell ref="G20:G21"/>
    <mergeCell ref="G22:G23"/>
    <mergeCell ref="F18:F19"/>
    <mergeCell ref="F20:F21"/>
    <mergeCell ref="F22:F23"/>
    <mergeCell ref="C18:C19"/>
    <mergeCell ref="C20:C21"/>
    <mergeCell ref="C22:C23"/>
    <mergeCell ref="M48:M49"/>
    <mergeCell ref="M50:M51"/>
    <mergeCell ref="B16:B17"/>
    <mergeCell ref="C16:C17"/>
    <mergeCell ref="D16:D17"/>
    <mergeCell ref="E16:E17"/>
    <mergeCell ref="F16:F17"/>
    <mergeCell ref="G16:G17"/>
    <mergeCell ref="D18:D19"/>
    <mergeCell ref="E18:E19"/>
    <mergeCell ref="D20:D21"/>
    <mergeCell ref="E20:E21"/>
    <mergeCell ref="D22:D23"/>
    <mergeCell ref="E22:E23"/>
    <mergeCell ref="L48:L49"/>
    <mergeCell ref="L50:L51"/>
    <mergeCell ref="M16:M17"/>
    <mergeCell ref="M18:M19"/>
    <mergeCell ref="M20:M21"/>
    <mergeCell ref="M22:M23"/>
    <mergeCell ref="M24:M25"/>
    <mergeCell ref="M26:M27"/>
    <mergeCell ref="M28:M29"/>
    <mergeCell ref="M30:M31"/>
    <mergeCell ref="M32:M33"/>
    <mergeCell ref="M34:M35"/>
    <mergeCell ref="M36:M37"/>
    <mergeCell ref="M38:M39"/>
    <mergeCell ref="M40:M41"/>
    <mergeCell ref="M42:M43"/>
    <mergeCell ref="L38:L39"/>
    <mergeCell ref="L40:L41"/>
    <mergeCell ref="L42:L43"/>
    <mergeCell ref="L28:L29"/>
    <mergeCell ref="L30:L31"/>
    <mergeCell ref="L32:L33"/>
    <mergeCell ref="L34:L35"/>
    <mergeCell ref="L36:L37"/>
    <mergeCell ref="L18:L19"/>
    <mergeCell ref="L20:L21"/>
    <mergeCell ref="L22:L23"/>
    <mergeCell ref="L24:L25"/>
    <mergeCell ref="L26:L27"/>
    <mergeCell ref="D56:D57"/>
    <mergeCell ref="E56:E57"/>
    <mergeCell ref="F56:F57"/>
    <mergeCell ref="C8:P8"/>
    <mergeCell ref="D9:D11"/>
    <mergeCell ref="E9:E11"/>
    <mergeCell ref="L12:L13"/>
    <mergeCell ref="N9:P11"/>
    <mergeCell ref="F10:F11"/>
    <mergeCell ref="G10:G11"/>
    <mergeCell ref="H10:K10"/>
    <mergeCell ref="L10:M10"/>
    <mergeCell ref="G12:G13"/>
    <mergeCell ref="D12:D13"/>
    <mergeCell ref="F12:F13"/>
    <mergeCell ref="F54:F55"/>
    <mergeCell ref="G54:G55"/>
    <mergeCell ref="F52:F53"/>
    <mergeCell ref="L52:L53"/>
    <mergeCell ref="G14:G15"/>
    <mergeCell ref="L16:L17"/>
    <mergeCell ref="L44:L45"/>
    <mergeCell ref="L46:L47"/>
    <mergeCell ref="M56:M57"/>
    <mergeCell ref="B14:B15"/>
    <mergeCell ref="C14:C15"/>
    <mergeCell ref="E14:E15"/>
    <mergeCell ref="D14:D15"/>
    <mergeCell ref="B12:B13"/>
    <mergeCell ref="C12:C13"/>
    <mergeCell ref="E12:E13"/>
    <mergeCell ref="B54:B55"/>
    <mergeCell ref="C54:C55"/>
    <mergeCell ref="E54:E55"/>
    <mergeCell ref="D54:D55"/>
    <mergeCell ref="B52:B53"/>
    <mergeCell ref="C52:C53"/>
    <mergeCell ref="E52:E53"/>
    <mergeCell ref="D52:D53"/>
    <mergeCell ref="B18:B19"/>
    <mergeCell ref="B20:B21"/>
    <mergeCell ref="B22:B23"/>
    <mergeCell ref="C26:C27"/>
    <mergeCell ref="D26:D27"/>
    <mergeCell ref="E26:E27"/>
    <mergeCell ref="C34:C35"/>
    <mergeCell ref="D34:D35"/>
    <mergeCell ref="C42:C43"/>
    <mergeCell ref="G6:M6"/>
    <mergeCell ref="C3:P3"/>
    <mergeCell ref="C4:P4"/>
    <mergeCell ref="M14:M15"/>
    <mergeCell ref="B56:B57"/>
    <mergeCell ref="C56:C57"/>
    <mergeCell ref="B9:B11"/>
    <mergeCell ref="C9:C11"/>
    <mergeCell ref="F9:M9"/>
    <mergeCell ref="G52:G53"/>
    <mergeCell ref="C5:P5"/>
    <mergeCell ref="N12:P13"/>
    <mergeCell ref="L14:L15"/>
    <mergeCell ref="M12:M13"/>
    <mergeCell ref="N14:P15"/>
    <mergeCell ref="F14:F15"/>
    <mergeCell ref="M52:M53"/>
    <mergeCell ref="N52:P53"/>
    <mergeCell ref="L54:L55"/>
    <mergeCell ref="M54:M55"/>
    <mergeCell ref="N54:P55"/>
    <mergeCell ref="G56:G57"/>
    <mergeCell ref="L56:L57"/>
    <mergeCell ref="N56:P57"/>
  </mergeCells>
  <printOptions horizontalCentered="1" verticalCentered="1"/>
  <pageMargins left="0.98425196850393704" right="0" top="0.98425196850393704" bottom="0.98425196850393704" header="0.51181102362204722" footer="0.51181102362204722"/>
  <pageSetup paperSize="170" scale="47" fitToHeight="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9EA69-C7D2-44FF-8D46-ADE69CAC064D}">
  <dimension ref="A1:B10"/>
  <sheetViews>
    <sheetView workbookViewId="0">
      <selection activeCell="D12" sqref="D12"/>
    </sheetView>
  </sheetViews>
  <sheetFormatPr baseColWidth="10" defaultColWidth="10.81640625" defaultRowHeight="14.5" x14ac:dyDescent="0.35"/>
  <cols>
    <col min="1" max="1" width="20.1796875" style="10" customWidth="1"/>
    <col min="2" max="2" width="34.81640625" style="10" customWidth="1"/>
    <col min="3" max="16384" width="10.81640625" style="10"/>
  </cols>
  <sheetData>
    <row r="1" spans="1:2" x14ac:dyDescent="0.35">
      <c r="A1" s="9" t="s">
        <v>22</v>
      </c>
    </row>
    <row r="3" spans="1:2" ht="171" customHeight="1" x14ac:dyDescent="0.35">
      <c r="A3" s="106" t="s">
        <v>23</v>
      </c>
      <c r="B3" s="106"/>
    </row>
    <row r="5" spans="1:2" x14ac:dyDescent="0.35">
      <c r="A5" s="107" t="s">
        <v>24</v>
      </c>
      <c r="B5" s="107"/>
    </row>
    <row r="6" spans="1:2" x14ac:dyDescent="0.35">
      <c r="A6" s="107"/>
      <c r="B6" s="107"/>
    </row>
    <row r="7" spans="1:2" x14ac:dyDescent="0.35">
      <c r="A7" s="107"/>
      <c r="B7" s="107"/>
    </row>
    <row r="8" spans="1:2" x14ac:dyDescent="0.35">
      <c r="A8" s="107"/>
      <c r="B8" s="107"/>
    </row>
    <row r="9" spans="1:2" x14ac:dyDescent="0.35">
      <c r="A9" s="107"/>
      <c r="B9" s="107"/>
    </row>
    <row r="10" spans="1:2" x14ac:dyDescent="0.35">
      <c r="A10" s="107"/>
      <c r="B10" s="107"/>
    </row>
  </sheetData>
  <mergeCells count="2">
    <mergeCell ref="A3:B3"/>
    <mergeCell ref="A5:B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CEDULA 2025 E2</vt:lpstr>
      <vt:lpstr>Instrucciones</vt:lpstr>
      <vt:lpstr>'CEDULA 2025 E2'!Área_de_impresión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Usuario</cp:lastModifiedBy>
  <cp:revision/>
  <cp:lastPrinted>2025-07-07T19:43:28Z</cp:lastPrinted>
  <dcterms:created xsi:type="dcterms:W3CDTF">2021-01-05T20:46:07Z</dcterms:created>
  <dcterms:modified xsi:type="dcterms:W3CDTF">2025-07-14T16:05:26Z</dcterms:modified>
  <cp:category/>
  <cp:contentStatus/>
</cp:coreProperties>
</file>