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6"/>
  <workbookPr/>
  <mc:AlternateContent xmlns:mc="http://schemas.openxmlformats.org/markup-compatibility/2006">
    <mc:Choice Requires="x15">
      <x15ac:absPath xmlns:x15ac="http://schemas.microsoft.com/office/spreadsheetml/2010/11/ac" url="C:\Users\REQ23264\OneDrive\Desktop\MIR-SIPOT\2025\2DO TRIMESTRE 2025\02- Cedula de Avance Obras Pub. 1Tr25\"/>
    </mc:Choice>
  </mc:AlternateContent>
  <xr:revisionPtr revIDLastSave="1" documentId="13_ncr:1_{D87B1D06-6857-4CC5-A1FB-6DBACFB23C7C}" xr6:coauthVersionLast="47" xr6:coauthVersionMax="47" xr10:uidLastSave="{EBCC24D3-CA1F-4F34-BF8E-9019708A5B94}"/>
  <bookViews>
    <workbookView xWindow="-120" yWindow="-120" windowWidth="29040" windowHeight="15840" xr2:uid="{00000000-000D-0000-FFFF-FFFF00000000}"/>
  </bookViews>
  <sheets>
    <sheet name="CEDULA 2025 Obras" sheetId="4" r:id="rId1"/>
    <sheet name="CEDULA 2026 E2" sheetId="1" r:id="rId2"/>
    <sheet name="CEDULA 2027 E2" sheetId="3" r:id="rId3"/>
    <sheet name="Instrucciones" sheetId="2" r:id="rId4"/>
  </sheets>
  <definedNames>
    <definedName name="ADFASDF">#REF!</definedName>
    <definedName name="_xlnm.Print_Area" localSheetId="0">'CEDULA 2025 Obras'!$B$3:$Q$199</definedName>
    <definedName name="_xlnm.Print_Area" localSheetId="1">'CEDULA 2026 E2'!$C$4:$Q$32</definedName>
    <definedName name="_xlnm.Print_Area" localSheetId="2">'CEDULA 2027 E2'!$C$4:$Q$32</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4" l="1"/>
  <c r="M19" i="4"/>
  <c r="M21" i="4"/>
  <c r="M23" i="4"/>
  <c r="M25" i="4"/>
  <c r="M27" i="4"/>
  <c r="M29" i="4"/>
  <c r="M31" i="4"/>
  <c r="M33" i="4"/>
  <c r="M35" i="4"/>
  <c r="M37" i="4"/>
  <c r="M39" i="4"/>
  <c r="M41" i="4"/>
  <c r="M43" i="4"/>
  <c r="M45" i="4"/>
  <c r="M47" i="4"/>
  <c r="M49" i="4"/>
  <c r="M51" i="4"/>
  <c r="M53" i="4"/>
  <c r="M55" i="4"/>
  <c r="M57" i="4"/>
  <c r="M59" i="4"/>
  <c r="M61" i="4"/>
  <c r="M63" i="4"/>
  <c r="M65" i="4"/>
  <c r="M67" i="4"/>
  <c r="M69" i="4"/>
  <c r="M71" i="4"/>
  <c r="M73" i="4"/>
  <c r="M75" i="4"/>
  <c r="M77" i="4"/>
  <c r="M79" i="4"/>
  <c r="M81" i="4"/>
  <c r="M83" i="4"/>
  <c r="M85" i="4"/>
  <c r="M87" i="4"/>
  <c r="M89" i="4"/>
  <c r="M91" i="4"/>
  <c r="M93" i="4"/>
  <c r="M95" i="4"/>
  <c r="M97" i="4"/>
  <c r="M99" i="4"/>
  <c r="M101" i="4"/>
  <c r="M103" i="4"/>
  <c r="M105" i="4"/>
  <c r="M107" i="4"/>
  <c r="M109" i="4"/>
  <c r="M111" i="4"/>
  <c r="M113" i="4"/>
  <c r="M115" i="4"/>
  <c r="M117" i="4"/>
  <c r="M119" i="4"/>
  <c r="M121" i="4"/>
  <c r="M123" i="4"/>
  <c r="M125" i="4"/>
  <c r="M127" i="4"/>
  <c r="M129" i="4"/>
  <c r="M131" i="4"/>
  <c r="M133" i="4"/>
  <c r="M135" i="4"/>
  <c r="M137" i="4"/>
  <c r="M139" i="4"/>
  <c r="M141" i="4"/>
  <c r="M143" i="4"/>
  <c r="M145" i="4"/>
  <c r="M147" i="4"/>
  <c r="M149" i="4"/>
  <c r="M151" i="4"/>
  <c r="M153" i="4"/>
  <c r="M155" i="4"/>
  <c r="M157" i="4"/>
  <c r="M159" i="4"/>
  <c r="M161" i="4"/>
  <c r="M163" i="4"/>
  <c r="M165" i="4"/>
  <c r="M167" i="4"/>
  <c r="M169" i="4"/>
  <c r="M171" i="4"/>
  <c r="M173" i="4"/>
  <c r="M175" i="4"/>
  <c r="M177" i="4"/>
  <c r="M179" i="4"/>
  <c r="M181" i="4"/>
  <c r="M183" i="4"/>
  <c r="M185" i="4"/>
  <c r="M187" i="4"/>
  <c r="M189" i="4"/>
  <c r="M191" i="4"/>
  <c r="M15" i="4"/>
  <c r="N45" i="4"/>
  <c r="N49" i="4"/>
  <c r="N51" i="4"/>
  <c r="N53" i="4"/>
  <c r="N55" i="4"/>
  <c r="N57" i="4"/>
  <c r="N59" i="4"/>
  <c r="N61" i="4"/>
  <c r="N63" i="4"/>
  <c r="N65" i="4"/>
  <c r="N67" i="4"/>
  <c r="N69" i="4"/>
  <c r="N71" i="4"/>
  <c r="N73" i="4"/>
  <c r="N75" i="4"/>
  <c r="N77" i="4"/>
  <c r="N79" i="4"/>
  <c r="N81" i="4"/>
  <c r="N83" i="4"/>
  <c r="N85" i="4"/>
  <c r="N87" i="4"/>
  <c r="N89" i="4"/>
  <c r="N91" i="4"/>
  <c r="N93" i="4"/>
  <c r="N95" i="4"/>
  <c r="N115" i="4"/>
  <c r="N117" i="4"/>
  <c r="N119" i="4"/>
  <c r="N121" i="4"/>
  <c r="N123" i="4"/>
  <c r="N125" i="4"/>
  <c r="N127" i="4"/>
  <c r="N129" i="4"/>
  <c r="N131" i="4"/>
  <c r="N133" i="4"/>
  <c r="N135" i="4"/>
  <c r="N137" i="4"/>
  <c r="N139" i="4"/>
  <c r="N141" i="4"/>
  <c r="N143" i="4"/>
  <c r="N145" i="4"/>
  <c r="N147" i="4"/>
  <c r="N149" i="4"/>
  <c r="N151" i="4"/>
  <c r="N153" i="4"/>
  <c r="N155" i="4"/>
  <c r="N157" i="4"/>
  <c r="N159" i="4"/>
  <c r="N161" i="4"/>
  <c r="N163" i="4"/>
  <c r="N165" i="4"/>
  <c r="N167" i="4"/>
  <c r="N169" i="4"/>
  <c r="N171" i="4"/>
  <c r="N173" i="4"/>
  <c r="N175" i="4"/>
  <c r="N177" i="4"/>
  <c r="N179" i="4"/>
  <c r="N181" i="4"/>
  <c r="N183" i="4"/>
  <c r="N185" i="4"/>
  <c r="N187" i="4"/>
  <c r="N189" i="4"/>
  <c r="N191" i="4"/>
  <c r="G45" i="4"/>
  <c r="G27" i="4" l="1"/>
  <c r="N27" i="4" s="1"/>
  <c r="G29" i="4"/>
  <c r="N29" i="4" s="1"/>
  <c r="G37" i="4"/>
  <c r="N37" i="4" s="1"/>
  <c r="G33" i="4"/>
  <c r="N33" i="4" s="1"/>
  <c r="G113" i="4" l="1"/>
  <c r="N113" i="4" s="1"/>
  <c r="G111" i="4"/>
  <c r="N111" i="4" s="1"/>
  <c r="G109" i="4"/>
  <c r="N109" i="4" s="1"/>
  <c r="G107" i="4"/>
  <c r="N107" i="4" s="1"/>
  <c r="G105" i="4"/>
  <c r="N105" i="4" s="1"/>
  <c r="G103" i="4"/>
  <c r="N103" i="4" s="1"/>
  <c r="G101" i="4"/>
  <c r="N101" i="4" s="1"/>
  <c r="G99" i="4"/>
  <c r="N99" i="4" s="1"/>
  <c r="G97" i="4"/>
  <c r="N97" i="4" s="1"/>
  <c r="G17" i="4" l="1"/>
  <c r="G19" i="4"/>
  <c r="N19" i="4" s="1"/>
  <c r="G21" i="4"/>
  <c r="N21" i="4" s="1"/>
  <c r="G23" i="4"/>
  <c r="N23" i="4" s="1"/>
  <c r="G25" i="4"/>
  <c r="N25" i="4" s="1"/>
  <c r="G31" i="4"/>
  <c r="N31" i="4" s="1"/>
  <c r="G35" i="4"/>
  <c r="N35" i="4" s="1"/>
  <c r="G39" i="4"/>
  <c r="N39" i="4" s="1"/>
  <c r="G41" i="4"/>
  <c r="N41" i="4" s="1"/>
  <c r="G43" i="4"/>
  <c r="N43" i="4" s="1"/>
  <c r="G47" i="4"/>
  <c r="N47" i="4" s="1"/>
  <c r="G15" i="4"/>
  <c r="N15" i="4" s="1"/>
  <c r="N17" i="4" l="1"/>
  <c r="M15" i="1"/>
  <c r="N23" i="3" l="1"/>
  <c r="M23" i="3"/>
  <c r="N21" i="3"/>
  <c r="M21" i="3"/>
  <c r="N19" i="3"/>
  <c r="M19" i="3"/>
  <c r="N17" i="3"/>
  <c r="M17" i="3"/>
  <c r="N15" i="3"/>
  <c r="M15" i="3"/>
  <c r="N15" i="1"/>
  <c r="N23" i="1" l="1"/>
  <c r="M23" i="1"/>
  <c r="N19" i="1"/>
  <c r="N21" i="1"/>
  <c r="M19" i="1"/>
  <c r="M21" i="1"/>
  <c r="M17" i="1"/>
  <c r="N17" i="1"/>
</calcChain>
</file>

<file path=xl/sharedStrings.xml><?xml version="1.0" encoding="utf-8"?>
<sst xmlns="http://schemas.openxmlformats.org/spreadsheetml/2006/main" count="676" uniqueCount="330">
  <si>
    <t>CÉDULA DE AVANCE DE CUMPLIMIENTO DE LOS OBJETIVOS Y METAS</t>
  </si>
  <si>
    <t>MUNICIPIO DE BENITO JUÁREZ QUINTANA ROO</t>
  </si>
  <si>
    <t>PERÍODO QUE SE INFORMA: DEL 1 DE ENERO AL 30 DE JUNIO 2025</t>
  </si>
  <si>
    <t xml:space="preserve">PROGRAMA PRESUPUESTARIO ANUAL: </t>
  </si>
  <si>
    <t>E-PPA 2.2  PROGRAMA DE INFRAESTRUCTURA BÁSICA URBANA, MEJORAMIENTO DE IMAGEN, SERVICIOS PÚBLICOS Y OBRAS PÚBLICAS DIGNAS, SUSTENTABLES E INCLUSIVAS.</t>
  </si>
  <si>
    <t>NIVEL MIR CON RESUMEN
 NARRATIVO</t>
  </si>
  <si>
    <t>NOMBRE DEL
 INDICADOR</t>
  </si>
  <si>
    <t>SENTIDO DEL INDICADOR 
( ascendente, descendente)</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</si>
  <si>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</si>
  <si>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</si>
  <si>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</si>
  <si>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</si>
  <si>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</si>
  <si>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</si>
  <si>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</si>
  <si>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</si>
  <si>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</si>
  <si>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</si>
  <si>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</si>
  <si>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</si>
  <si>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</si>
  <si>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0"/>
        <color theme="1"/>
        <rFont val="Calibri"/>
        <family val="2"/>
        <scheme val="minor"/>
      </rPr>
      <t>F.  2.XX.1</t>
    </r>
    <r>
      <rPr>
        <sz val="10"/>
        <color theme="1"/>
        <rFont val="Calibri"/>
        <family val="2"/>
        <scheme val="minor"/>
      </rPr>
      <t xml:space="preserve"> Contribuir a promover un desarrollo urbano ordenado y sostenible, garantizando la conservación de los recursos naturales y el bienestar de sus habitantes presentes y futuros mediante la implementación de políticas integrales de planificación, gestión ambiental y mejoramiento de la infraestructura urbana.</t>
    </r>
  </si>
  <si>
    <r>
      <rPr>
        <b/>
        <sz val="11"/>
        <color theme="1"/>
        <rFont val="Calibri"/>
        <family val="2"/>
        <scheme val="minor"/>
      </rPr>
      <t>I_MED_AM_DES_SOS:</t>
    </r>
    <r>
      <rPr>
        <sz val="11"/>
        <color theme="1"/>
        <rFont val="Calibri"/>
        <family val="2"/>
        <scheme val="minor"/>
      </rPr>
      <t xml:space="preserve"> Índice de Medio Ambiente y Desarrollo Sostenible.</t>
    </r>
  </si>
  <si>
    <t>Ascendente</t>
  </si>
  <si>
    <t>Trianual</t>
  </si>
  <si>
    <t>SI</t>
  </si>
  <si>
    <t>-</t>
  </si>
  <si>
    <r>
      <rPr>
        <b/>
        <sz val="12"/>
        <color theme="1"/>
        <rFont val="Arial"/>
        <family val="2"/>
      </rPr>
      <t xml:space="preserve">Meta Trimestral:  
</t>
    </r>
    <r>
      <rPr>
        <sz val="12"/>
        <color theme="1"/>
        <rFont val="Arial"/>
        <family val="2"/>
      </rPr>
      <t>El Índice de Medio Ambiente y Desarrollo Sostenible se integra con 3 Dimensiones y 9 subdimensiones que miden aspectos de Preservación Ambiental, Gestión de Residuos y Dimensión Económica con indicadores de diferentes instituciones externas e internas al municipio . En el segundo trimestre la meta realizada se consideró igual a la programada debido a que los indicadores no han tenido actualizaciones.</t>
    </r>
    <r>
      <rPr>
        <b/>
        <sz val="12"/>
        <color theme="1"/>
        <rFont val="Arial"/>
        <family val="2"/>
      </rPr>
      <t xml:space="preserve">
Meta Anual: 
</t>
    </r>
    <r>
      <rPr>
        <sz val="12"/>
        <color theme="1"/>
        <rFont val="Arial"/>
        <family val="2"/>
      </rPr>
      <t>La meta anual es del 50% como se esperaba con base a la metra trimestral alcanzada</t>
    </r>
  </si>
  <si>
    <r>
      <t xml:space="preserve">P. </t>
    </r>
    <r>
      <rPr>
        <sz val="14"/>
        <color theme="1"/>
        <rFont val="Calibri"/>
        <family val="2"/>
        <scheme val="minor"/>
      </rPr>
      <t>2.2.1.1  La población del Municipio de Benito Juárez reciben servicios públicos eficientes a través de la implementación de programas encaminados al mantenimiento  de la infraestructura urbana  y la creación de obra pública.</t>
    </r>
  </si>
  <si>
    <r>
      <rPr>
        <b/>
        <sz val="11"/>
        <color theme="1"/>
        <rFont val="Arial"/>
        <family val="2"/>
      </rPr>
      <t>POPR</t>
    </r>
    <r>
      <rPr>
        <sz val="11"/>
        <color theme="1"/>
        <rFont val="Arial"/>
        <family val="2"/>
      </rPr>
      <t>: porcentaje de obras publicas realizadas.</t>
    </r>
  </si>
  <si>
    <r>
      <rPr>
        <b/>
        <sz val="12"/>
        <color theme="1"/>
        <rFont val="Arial"/>
        <family val="2"/>
      </rPr>
      <t xml:space="preserve">Meta Trimestral:  </t>
    </r>
    <r>
      <rPr>
        <sz val="12"/>
        <color theme="1"/>
        <rFont val="Arial"/>
        <family val="2"/>
      </rPr>
      <t xml:space="preserve">
Este indicador tiene como meta anual de verificar el avance de 52 obras públicas,  sin embargo en este trimestre se iniciarán 2 obra pública, obteniendo un avance trimestral de 7.69 % por lo que, será crucial implementar medidas en los próximos trimestres para mejorar la productividad y alcanzar la meta anual.</t>
    </r>
  </si>
  <si>
    <r>
      <rPr>
        <b/>
        <sz val="11"/>
        <color theme="1"/>
        <rFont val="Calibri"/>
        <family val="2"/>
        <scheme val="minor"/>
      </rPr>
      <t>PPI:</t>
    </r>
    <r>
      <rPr>
        <sz val="11"/>
        <color theme="1"/>
        <rFont val="Calibri"/>
        <family val="2"/>
        <scheme val="minor"/>
      </rPr>
      <t xml:space="preserve"> Porcentaje de programas Implementados.</t>
    </r>
  </si>
  <si>
    <r>
      <rPr>
        <b/>
        <sz val="12"/>
        <color theme="1"/>
        <rFont val="Arial"/>
        <family val="2"/>
      </rPr>
      <t>Meta Trimestral:</t>
    </r>
    <r>
      <rPr>
        <sz val="12"/>
        <color theme="1"/>
        <rFont val="Arial"/>
        <family val="2"/>
      </rPr>
      <t xml:space="preserve"> En este trimestre el porcentaje alcanzado fue de 100%   la meta programada derivado de la labor de implementar programas para el mantenimiento de la infraestructura urbana.</t>
    </r>
  </si>
  <si>
    <r>
      <rPr>
        <b/>
        <sz val="14"/>
        <color theme="1"/>
        <rFont val="Calibri"/>
        <family val="2"/>
        <scheme val="minor"/>
      </rPr>
      <t>C.</t>
    </r>
    <r>
      <rPr>
        <sz val="14"/>
        <color theme="1"/>
        <rFont val="Calibri"/>
        <family val="2"/>
        <scheme val="minor"/>
      </rPr>
      <t>2.2.1.1.1  Recorrido para supervisión de obra y servicios públicos.</t>
    </r>
  </si>
  <si>
    <r>
      <rPr>
        <b/>
        <sz val="11"/>
        <color theme="1"/>
        <rFont val="Calibri"/>
        <family val="2"/>
        <scheme val="minor"/>
      </rPr>
      <t>POSPS:</t>
    </r>
    <r>
      <rPr>
        <sz val="11"/>
        <color theme="1"/>
        <rFont val="Calibri"/>
        <family val="2"/>
        <scheme val="minor"/>
      </rPr>
      <t xml:space="preserve"> Porcentaje de Obra y Servicios Públicos  supervisados.</t>
    </r>
  </si>
  <si>
    <r>
      <rPr>
        <b/>
        <sz val="12"/>
        <color theme="1"/>
        <rFont val="Arial"/>
        <family val="2"/>
      </rPr>
      <t>Meta Trimestral</t>
    </r>
    <r>
      <rPr>
        <sz val="12"/>
        <color theme="1"/>
        <rFont val="Arial"/>
        <family val="2"/>
      </rPr>
      <t>: Se logró un avance del 100% de lo programado en el trimestre derivado del recorrido de obras y servicios públicos para su supervisión.</t>
    </r>
  </si>
  <si>
    <r>
      <rPr>
        <b/>
        <sz val="14"/>
        <color theme="1"/>
        <rFont val="Calibri"/>
        <family val="2"/>
        <scheme val="minor"/>
      </rPr>
      <t>A.</t>
    </r>
    <r>
      <rPr>
        <sz val="14"/>
        <color theme="1"/>
        <rFont val="Calibri"/>
        <family val="2"/>
        <scheme val="minor"/>
      </rPr>
      <t xml:space="preserve"> 2.2.1.1.1.1 Implementación de estrategias en la planeación presupuestaria de actividades administrativas y operativas.</t>
    </r>
  </si>
  <si>
    <r>
      <rPr>
        <b/>
        <sz val="11"/>
        <color theme="1"/>
        <rFont val="Arial"/>
        <family val="2"/>
      </rPr>
      <t>PAAO</t>
    </r>
    <r>
      <rPr>
        <sz val="11"/>
        <color theme="1"/>
        <rFont val="Arial"/>
        <family val="2"/>
      </rPr>
      <t>: Porcentaje de Actividades Administrativas y de Operatividad realizadas.</t>
    </r>
  </si>
  <si>
    <r>
      <rPr>
        <b/>
        <sz val="12"/>
        <color theme="1"/>
        <rFont val="Arial"/>
        <family val="2"/>
      </rPr>
      <t>Meta Trimestral</t>
    </r>
    <r>
      <rPr>
        <sz val="12"/>
        <color theme="1"/>
        <rFont val="Arial"/>
        <family val="2"/>
      </rPr>
      <t>: Se logró un avance del 100% de lo programado en el trimestre derivado de la implementacion de estrategias en la planeacióon presupuestaria de actividades administrativas y operativas.</t>
    </r>
  </si>
  <si>
    <r>
      <rPr>
        <b/>
        <sz val="14"/>
        <color theme="1"/>
        <rFont val="Arial"/>
        <family val="2"/>
      </rPr>
      <t xml:space="preserve">A. </t>
    </r>
    <r>
      <rPr>
        <sz val="14"/>
        <color theme="1"/>
        <rFont val="Arial"/>
        <family val="2"/>
      </rPr>
      <t>2.2.1.1.1.2  Entrega de Obra Pública en coordinación con las dependencias municipales.</t>
    </r>
  </si>
  <si>
    <r>
      <rPr>
        <b/>
        <sz val="11"/>
        <color theme="1"/>
        <rFont val="Arial"/>
        <family val="2"/>
      </rPr>
      <t>POPE</t>
    </r>
    <r>
      <rPr>
        <sz val="11"/>
        <color theme="1"/>
        <rFont val="Arial"/>
        <family val="2"/>
      </rPr>
      <t>: Porcentaje de Obra Pública entregada.</t>
    </r>
  </si>
  <si>
    <r>
      <rPr>
        <b/>
        <sz val="12"/>
        <color theme="1"/>
        <rFont val="Arial"/>
        <family val="2"/>
      </rPr>
      <t>Meta Trimestral</t>
    </r>
    <r>
      <rPr>
        <sz val="12"/>
        <color theme="1"/>
        <rFont val="Arial"/>
        <family val="2"/>
      </rPr>
      <t>: Se logró un avance del 0% de lo programado en el trimestre derivado a que no hubo entrega de Obra Pública en coordinacion con dependencias del municipio.</t>
    </r>
  </si>
  <si>
    <r>
      <rPr>
        <b/>
        <sz val="14"/>
        <color theme="1"/>
        <rFont val="Calibri"/>
        <family val="2"/>
        <scheme val="minor"/>
      </rPr>
      <t xml:space="preserve">A. </t>
    </r>
    <r>
      <rPr>
        <sz val="14"/>
        <color theme="1"/>
        <rFont val="Calibri"/>
        <family val="2"/>
        <scheme val="minor"/>
      </rPr>
      <t>2.2.1.1.1.3 Representación y Asistencia a actividades programadas con dependencias gubernamentales (CAPA, CFE) y  sector privado.</t>
    </r>
  </si>
  <si>
    <r>
      <rPr>
        <b/>
        <sz val="11"/>
        <color theme="1"/>
        <rFont val="Calibri"/>
        <family val="2"/>
        <scheme val="minor"/>
      </rPr>
      <t>PAAP:</t>
    </r>
    <r>
      <rPr>
        <sz val="11"/>
        <color theme="1"/>
        <rFont val="Calibri"/>
        <family val="2"/>
        <scheme val="minor"/>
      </rPr>
      <t xml:space="preserve"> Porcentaje de asistencia a actividades programadas.</t>
    </r>
  </si>
  <si>
    <r>
      <rPr>
        <b/>
        <sz val="12"/>
        <color theme="1"/>
        <rFont val="Arial"/>
        <family val="2"/>
      </rPr>
      <t>Meta Trimestral</t>
    </r>
    <r>
      <rPr>
        <sz val="12"/>
        <color theme="1"/>
        <rFont val="Arial"/>
        <family val="2"/>
      </rPr>
      <t>: Se logró un avance del 100% de lo programado en el trimestre derivado de la Asistencia a actividades programadas con dependencias gubernamentales y privadas a la que asistio la Secretaria o un representante de la Secretaría Municipal de Obras Públicas y Servicios.</t>
    </r>
  </si>
  <si>
    <r>
      <rPr>
        <b/>
        <sz val="14"/>
        <color theme="1"/>
        <rFont val="Calibri"/>
        <family val="2"/>
        <scheme val="minor"/>
      </rPr>
      <t>A.</t>
    </r>
    <r>
      <rPr>
        <sz val="14"/>
        <color theme="1"/>
        <rFont val="Calibri"/>
        <family val="2"/>
        <scheme val="minor"/>
      </rPr>
      <t xml:space="preserve"> 2.2.1.1.1.4 Atención a las solicitudes ciudadanas para el mantenimiento de la infraestructura urbana y para la creación de la obra pública municipal.</t>
    </r>
  </si>
  <si>
    <r>
      <rPr>
        <b/>
        <sz val="11"/>
        <color theme="1"/>
        <rFont val="Arial"/>
        <family val="2"/>
      </rPr>
      <t xml:space="preserve">PSCA: </t>
    </r>
    <r>
      <rPr>
        <sz val="11"/>
        <color theme="1"/>
        <rFont val="Arial"/>
        <family val="2"/>
      </rPr>
      <t>Porcentaje de Solicitudes Ciudadanas Atendidas.</t>
    </r>
  </si>
  <si>
    <r>
      <rPr>
        <b/>
        <sz val="12"/>
        <color theme="1"/>
        <rFont val="Arial"/>
        <family val="2"/>
      </rPr>
      <t>Meta Trimestral</t>
    </r>
    <r>
      <rPr>
        <sz val="12"/>
        <color theme="1"/>
        <rFont val="Arial"/>
        <family val="2"/>
      </rPr>
      <t>: Se logró alcanzar el 48% de lo programado en el primer trimestre de  las solicitudes ciudadanas atendidas por parte de la Secretaría Municipal de Obras Públicas y Servicios.</t>
    </r>
  </si>
  <si>
    <r>
      <rPr>
        <b/>
        <sz val="11"/>
        <color theme="1"/>
        <rFont val="Arial"/>
        <family val="2"/>
      </rPr>
      <t>PSCC</t>
    </r>
    <r>
      <rPr>
        <sz val="11"/>
        <color theme="1"/>
        <rFont val="Arial"/>
        <family val="2"/>
      </rPr>
      <t>: Porcentaje de Solicitudes Ciudadanas Canalizadas.</t>
    </r>
  </si>
  <si>
    <r>
      <rPr>
        <b/>
        <sz val="12"/>
        <color theme="1"/>
        <rFont val="Arial"/>
        <family val="2"/>
      </rPr>
      <t xml:space="preserve">Meta Trimestral: </t>
    </r>
    <r>
      <rPr>
        <sz val="12"/>
        <color theme="1"/>
        <rFont val="Arial"/>
        <family val="2"/>
      </rPr>
      <t>Se logró alcanzar el 48% de lo programado en el primer trimestre de  las solicitudes ciudadanas canalizadas adecuadamente a las dependencias correspondientes para su resolución.</t>
    </r>
  </si>
  <si>
    <r>
      <rPr>
        <b/>
        <sz val="14"/>
        <color theme="1"/>
        <rFont val="Calibri"/>
        <family val="2"/>
        <scheme val="minor"/>
      </rPr>
      <t>A.</t>
    </r>
    <r>
      <rPr>
        <sz val="14"/>
        <color theme="1"/>
        <rFont val="Calibri"/>
        <family val="2"/>
        <scheme val="minor"/>
      </rPr>
      <t xml:space="preserve"> 2.2.1.1.1.5 Autorización de Permisos de obra privada en vía pública.</t>
    </r>
  </si>
  <si>
    <r>
      <rPr>
        <b/>
        <sz val="11"/>
        <color theme="1"/>
        <rFont val="Calibri"/>
        <family val="2"/>
        <scheme val="minor"/>
      </rPr>
      <t>PPOPA:</t>
    </r>
    <r>
      <rPr>
        <sz val="11"/>
        <color theme="1"/>
        <rFont val="Calibri"/>
        <family val="2"/>
        <scheme val="minor"/>
      </rPr>
      <t xml:space="preserve"> Porcentaje de Permisos de Obra Privada autorizados.</t>
    </r>
  </si>
  <si>
    <r>
      <rPr>
        <b/>
        <sz val="12"/>
        <color theme="1"/>
        <rFont val="Arial"/>
        <family val="2"/>
      </rPr>
      <t>Meta Trimestral</t>
    </r>
    <r>
      <rPr>
        <sz val="12"/>
        <color theme="1"/>
        <rFont val="Arial"/>
        <family val="2"/>
      </rPr>
      <t>: Se logró un avance del 67.27% de lo programado en el trimestre derivado del labor de  autorización de permisos de obra privada en vía pública que se realizo por parte de la Secretaría Municipal de Obras Públicas y Servicios.</t>
    </r>
  </si>
  <si>
    <r>
      <t>A.</t>
    </r>
    <r>
      <rPr>
        <sz val="14"/>
        <color theme="1"/>
        <rFont val="Calibri"/>
        <family val="2"/>
        <scheme val="minor"/>
      </rPr>
      <t xml:space="preserve"> 2.2.1.1.1.6  Recepción e Integracion de Resolución  de recursos de revisión, desahogo de pruebas y alegatos en  audiencias. </t>
    </r>
  </si>
  <si>
    <r>
      <t xml:space="preserve">PEI: </t>
    </r>
    <r>
      <rPr>
        <sz val="11"/>
        <color theme="1"/>
        <rFont val="Calibri"/>
        <family val="2"/>
        <scheme val="minor"/>
      </rPr>
      <t>Porcentaje de expedientes Integrados</t>
    </r>
  </si>
  <si>
    <r>
      <rPr>
        <b/>
        <sz val="12"/>
        <color theme="1"/>
        <rFont val="Arial"/>
        <family val="2"/>
      </rPr>
      <t>Meta Trimestral:</t>
    </r>
    <r>
      <rPr>
        <sz val="12"/>
        <color theme="1"/>
        <rFont val="Arial"/>
        <family val="2"/>
      </rPr>
      <t xml:space="preserve"> Se logró un avance del 0% de lo programado derivado a que no hubo alguna Recepción e Integracion de Resolución  de recursos de revisión, desahogo de pruebas y alegatos en  audiencias, que se realizan en la Secretaría Municipal de Obras Públicas y Servicios.</t>
    </r>
  </si>
  <si>
    <r>
      <t xml:space="preserve">A. </t>
    </r>
    <r>
      <rPr>
        <sz val="14"/>
        <color theme="1"/>
        <rFont val="Calibri"/>
        <family val="2"/>
        <scheme val="minor"/>
      </rPr>
      <t>2.2.1.1.1.7 Realización del mantenimiento de las instalaciones de la coordinación administrativa, equipos utilitarios y herramientas.</t>
    </r>
    <r>
      <rPr>
        <b/>
        <sz val="14"/>
        <color theme="1"/>
        <rFont val="Calibri"/>
        <family val="2"/>
        <scheme val="minor"/>
      </rPr>
      <t xml:space="preserve"> </t>
    </r>
  </si>
  <si>
    <r>
      <rPr>
        <b/>
        <sz val="11"/>
        <color theme="1"/>
        <rFont val="Calibri"/>
        <family val="2"/>
        <scheme val="minor"/>
      </rPr>
      <t xml:space="preserve">PSMR: </t>
    </r>
    <r>
      <rPr>
        <sz val="11"/>
        <color theme="1"/>
        <rFont val="Calibri"/>
        <family val="2"/>
        <scheme val="minor"/>
      </rPr>
      <t>Porcentaje de solicitudes de mantenimiento realizadas.</t>
    </r>
  </si>
  <si>
    <r>
      <rPr>
        <b/>
        <sz val="12"/>
        <color theme="1"/>
        <rFont val="Arial"/>
        <family val="2"/>
      </rPr>
      <t>Meta Trimestral</t>
    </r>
    <r>
      <rPr>
        <sz val="12"/>
        <color theme="1"/>
        <rFont val="Arial"/>
        <family val="2"/>
      </rPr>
      <t>: Se logró un avance del 100% de lo programado en el trimestre derivado de la realización del mantenimiento de las instalaciones de la coordinación administrativa de la Secretaría Municipal de Obras Públicas y Servicios.</t>
    </r>
  </si>
  <si>
    <r>
      <t>A. 2</t>
    </r>
    <r>
      <rPr>
        <sz val="14"/>
        <color theme="1"/>
        <rFont val="Calibri"/>
        <family val="2"/>
        <scheme val="minor"/>
      </rPr>
      <t xml:space="preserve">.2.1.1.1.8 Difusión de actividades de los servicios públicos y entrega de obra pública. </t>
    </r>
  </si>
  <si>
    <r>
      <rPr>
        <b/>
        <sz val="11"/>
        <color theme="1"/>
        <rFont val="Calibri"/>
        <family val="2"/>
        <scheme val="minor"/>
      </rPr>
      <t>PASOPD:</t>
    </r>
    <r>
      <rPr>
        <sz val="11"/>
        <color theme="1"/>
        <rFont val="Calibri"/>
        <family val="2"/>
        <scheme val="minor"/>
      </rPr>
      <t xml:space="preserve"> Porcentaje de actividades de servicios y obra pública difundidas</t>
    </r>
  </si>
  <si>
    <r>
      <rPr>
        <b/>
        <sz val="12"/>
        <color theme="1"/>
        <rFont val="Arial"/>
        <family val="2"/>
      </rPr>
      <t>Meta Trimestral</t>
    </r>
    <r>
      <rPr>
        <sz val="12"/>
        <color theme="1"/>
        <rFont val="Arial"/>
        <family val="2"/>
      </rPr>
      <t>: Se alcanzo el 45.33% de avance en la  meta programada en el trimestre derivado del trabajo de difusión de actividades de los servicios públicos y entrega de obra pública que realizo la Secretaría Municipal de Obras Públicas y Servicios.</t>
    </r>
  </si>
  <si>
    <t>dgsp</t>
  </si>
  <si>
    <r>
      <t xml:space="preserve">C 2.2.1.1.2 </t>
    </r>
    <r>
      <rPr>
        <sz val="14"/>
        <color theme="1"/>
        <rFont val="Calibri"/>
        <family val="2"/>
        <scheme val="minor"/>
      </rPr>
      <t>Servicios de mantenimiento y conservación a la infraestructura urbana del municipio realizados.</t>
    </r>
  </si>
  <si>
    <r>
      <rPr>
        <b/>
        <sz val="11"/>
        <color theme="1"/>
        <rFont val="Calibri"/>
        <family val="2"/>
        <scheme val="minor"/>
      </rPr>
      <t>PASRP:</t>
    </r>
    <r>
      <rPr>
        <sz val="11"/>
        <color theme="1"/>
        <rFont val="Calibri"/>
        <family val="2"/>
        <scheme val="minor"/>
      </rPr>
      <t xml:space="preserve"> Porcentaje de programas de servicios públicos realizados.</t>
    </r>
  </si>
  <si>
    <r>
      <rPr>
        <b/>
        <sz val="12"/>
        <color theme="1"/>
        <rFont val="Arial"/>
        <family val="2"/>
      </rPr>
      <t>Meta Trimestral:</t>
    </r>
    <r>
      <rPr>
        <sz val="12"/>
        <color theme="1"/>
        <rFont val="Arial"/>
        <family val="2"/>
      </rPr>
      <t xml:space="preserve"> Se logró un avance del 100% de la meta  programada del trimestre,  en el serivicio de mantenimiento de los serivicios públicos debido que se llevaron las brigadas en diferentes puntos del municipio, para el mejoramiento de la imagen urbana.  </t>
    </r>
  </si>
  <si>
    <r>
      <rPr>
        <b/>
        <sz val="14"/>
        <color theme="1"/>
        <rFont val="Calibri"/>
        <family val="2"/>
        <scheme val="minor"/>
      </rPr>
      <t xml:space="preserve">A. 2.2.1.1.2.1 </t>
    </r>
    <r>
      <rPr>
        <sz val="14"/>
        <color theme="1"/>
        <rFont val="Calibri"/>
        <family val="2"/>
        <scheme val="minor"/>
      </rPr>
      <t xml:space="preserve">Ejecución de programas, acciones y medidas  para la operación y buen funcionamiento de los servicios públicos. </t>
    </r>
  </si>
  <si>
    <r>
      <rPr>
        <b/>
        <sz val="11"/>
        <color theme="1"/>
        <rFont val="Calibri"/>
        <family val="2"/>
        <scheme val="minor"/>
      </rPr>
      <t>PARSP:</t>
    </r>
    <r>
      <rPr>
        <sz val="11"/>
        <color theme="1"/>
        <rFont val="Calibri"/>
        <family val="2"/>
        <scheme val="minor"/>
      </rPr>
      <t xml:space="preserve"> Porcentaje de actividades realizadas de servicios públicos.</t>
    </r>
  </si>
  <si>
    <r>
      <rPr>
        <b/>
        <sz val="12"/>
        <color theme="1"/>
        <rFont val="Arial"/>
        <family val="2"/>
      </rPr>
      <t xml:space="preserve">Meta Trimestral: </t>
    </r>
    <r>
      <rPr>
        <sz val="12"/>
        <color theme="1"/>
        <rFont val="Arial"/>
        <family val="2"/>
      </rPr>
      <t>Se logró el 100% de avance programado en el cumplimiento en relación a la ejecución de programas, acciones y medidas  para la operación y buen funcionamiento de los servicios públicos.</t>
    </r>
  </si>
  <si>
    <r>
      <t xml:space="preserve">A. 2.2.1.1.2.2 </t>
    </r>
    <r>
      <rPr>
        <sz val="14"/>
        <color theme="1"/>
        <rFont val="Calibri"/>
        <family val="2"/>
        <scheme val="minor"/>
      </rPr>
      <t>Tramitación de recursos necesarios para la operación y buen funcionamiento de los programas de servicios públicos.</t>
    </r>
  </si>
  <si>
    <r>
      <rPr>
        <b/>
        <sz val="11"/>
        <color theme="1"/>
        <rFont val="Calibri"/>
        <family val="2"/>
        <scheme val="minor"/>
      </rPr>
      <t>PTRN:</t>
    </r>
    <r>
      <rPr>
        <sz val="11"/>
        <color theme="1"/>
        <rFont val="Calibri"/>
        <family val="2"/>
        <scheme val="minor"/>
      </rPr>
      <t xml:space="preserve"> Porcentaje de trámites de recursos necesarios.</t>
    </r>
  </si>
  <si>
    <r>
      <rPr>
        <b/>
        <sz val="12"/>
        <color theme="1"/>
        <rFont val="Arial"/>
        <family val="2"/>
      </rPr>
      <t>Meta Trimestral:</t>
    </r>
    <r>
      <rPr>
        <sz val="12"/>
        <color theme="1"/>
        <rFont val="Arial"/>
        <family val="2"/>
      </rPr>
      <t xml:space="preserve"> Se logró un avance del 100% en la Tramitación de recursos necesarios para la operación y buen funcionamiento de los programas de servicios públicos. </t>
    </r>
  </si>
  <si>
    <r>
      <t xml:space="preserve">A. 2.2.1.1.2.3 </t>
    </r>
    <r>
      <rPr>
        <sz val="14"/>
        <color theme="1"/>
        <rFont val="Calibri"/>
        <family val="2"/>
        <scheme val="minor"/>
      </rPr>
      <t>Atención a las solicitudes de ciudadanas mediante reporta y aporta</t>
    </r>
  </si>
  <si>
    <r>
      <rPr>
        <b/>
        <sz val="11"/>
        <color theme="1"/>
        <rFont val="Calibri"/>
        <family val="2"/>
        <scheme val="minor"/>
      </rPr>
      <t>PSCA:</t>
    </r>
    <r>
      <rPr>
        <sz val="11"/>
        <color theme="1"/>
        <rFont val="Calibri"/>
        <family val="2"/>
        <scheme val="minor"/>
      </rPr>
      <t xml:space="preserve"> Porcentaje de solicitudes ciudadanas atendidas.</t>
    </r>
  </si>
  <si>
    <r>
      <rPr>
        <b/>
        <sz val="12"/>
        <color theme="1"/>
        <rFont val="Arial"/>
        <family val="2"/>
      </rPr>
      <t xml:space="preserve">Meta Trimestral: </t>
    </r>
    <r>
      <rPr>
        <sz val="12"/>
        <color theme="1"/>
        <rFont val="Arial"/>
        <family val="2"/>
      </rPr>
      <t>Se logró un avance del 100% de lo programado derivado a la atención oportuna de las solicitudes ciudadanas recepcionadas mediante el programa reporta y aporta.</t>
    </r>
  </si>
  <si>
    <r>
      <t xml:space="preserve">A. 2.2.1.1.2.4 </t>
    </r>
    <r>
      <rPr>
        <sz val="14"/>
        <color theme="1"/>
        <rFont val="Calibri"/>
        <family val="2"/>
        <scheme val="minor"/>
      </rPr>
      <t>Inspección de establecimientos que cumplen con las normativas establecidas en el regalmento de la Dirección de Servicios Públicos.</t>
    </r>
  </si>
  <si>
    <r>
      <rPr>
        <b/>
        <sz val="11"/>
        <color theme="1"/>
        <rFont val="Calibri"/>
        <family val="2"/>
        <scheme val="minor"/>
      </rPr>
      <t xml:space="preserve">PEI: </t>
    </r>
    <r>
      <rPr>
        <sz val="11"/>
        <color theme="1"/>
        <rFont val="Calibri"/>
        <family val="2"/>
        <scheme val="minor"/>
      </rPr>
      <t xml:space="preserve">Porcentaje de establecimientos supervisados. </t>
    </r>
  </si>
  <si>
    <r>
      <rPr>
        <b/>
        <sz val="12"/>
        <color theme="1"/>
        <rFont val="Arial"/>
        <family val="2"/>
      </rPr>
      <t>Meta Trimestral:</t>
    </r>
    <r>
      <rPr>
        <sz val="12"/>
        <color theme="1"/>
        <rFont val="Arial"/>
        <family val="2"/>
      </rPr>
      <t xml:space="preserve"> Se logró el avance del 100%, derivado a que se establecieron las estrategias necesaria para la inspección de establecimientos para su buen funcionamiento.</t>
    </r>
  </si>
  <si>
    <t>ALUMBRADO</t>
  </si>
  <si>
    <r>
      <t xml:space="preserve">C. 2.2.1.1.3 </t>
    </r>
    <r>
      <rPr>
        <sz val="14"/>
        <color theme="1"/>
        <rFont val="Calibri"/>
        <family val="2"/>
        <scheme val="minor"/>
      </rPr>
      <t xml:space="preserve"> Alumbrado Público del H. Ayuntamiento de Benito Juárez mejorado. ( Reparación de luminarias y postes)</t>
    </r>
  </si>
  <si>
    <r>
      <rPr>
        <b/>
        <sz val="11"/>
        <color theme="1"/>
        <rFont val="Calibri"/>
        <family val="2"/>
        <scheme val="minor"/>
      </rPr>
      <t>PAPM:</t>
    </r>
    <r>
      <rPr>
        <sz val="11"/>
        <color theme="1"/>
        <rFont val="Calibri"/>
        <family val="2"/>
        <scheme val="minor"/>
      </rPr>
      <t xml:space="preserve"> Porcentaje del Alumbrado Público Mejorado.</t>
    </r>
  </si>
  <si>
    <t>Trimestral</t>
  </si>
  <si>
    <r>
      <rPr>
        <b/>
        <sz val="12"/>
        <color theme="1"/>
        <rFont val="Arial"/>
        <family val="2"/>
      </rPr>
      <t xml:space="preserve">Meta Trimestral:  </t>
    </r>
    <r>
      <rPr>
        <sz val="12"/>
        <color theme="1"/>
        <rFont val="Arial"/>
        <family val="2"/>
      </rPr>
      <t xml:space="preserve">
En la Dirección de Alumbrado  público se continuará con el mejoramiento del Sistema de Alumbrado público, con la reparación de luminarias. Obteniendo en este segundo trimestre   incremento de 73.77% de la meta planeada
</t>
    </r>
    <r>
      <rPr>
        <b/>
        <sz val="12"/>
        <color theme="1"/>
        <rFont val="Arial"/>
        <family val="2"/>
      </rPr>
      <t xml:space="preserve">Meta Anual: </t>
    </r>
    <r>
      <rPr>
        <sz val="12"/>
        <color theme="1"/>
        <rFont val="Arial"/>
        <family val="2"/>
      </rPr>
      <t xml:space="preserve">
El avance acumulado anual  es de  36.26%  considerando considerado un indicador ascendente.</t>
    </r>
  </si>
  <si>
    <t xml:space="preserve">A. 2.2.1.1.3.1  Supervisión del sistema de Alumbrado Público a  la empresa Optima Energía </t>
  </si>
  <si>
    <r>
      <rPr>
        <b/>
        <sz val="11"/>
        <color theme="1"/>
        <rFont val="Calibri"/>
        <family val="2"/>
        <scheme val="minor"/>
      </rPr>
      <t xml:space="preserve">PSAPR: </t>
    </r>
    <r>
      <rPr>
        <sz val="11"/>
        <color theme="1"/>
        <rFont val="Calibri"/>
        <family val="2"/>
        <scheme val="minor"/>
      </rPr>
      <t>Porcentaje de supervisiones del sistema de alumbrado público realizadas.</t>
    </r>
  </si>
  <si>
    <r>
      <rPr>
        <b/>
        <sz val="12"/>
        <color theme="1"/>
        <rFont val="Arial"/>
        <family val="2"/>
      </rPr>
      <t xml:space="preserve">Meta Trimestral:  </t>
    </r>
    <r>
      <rPr>
        <sz val="12"/>
        <color theme="1"/>
        <rFont val="Arial"/>
        <family val="2"/>
      </rPr>
      <t xml:space="preserve">
En la Dirección de Alumbrado  público se continuará con el mejoramiento del Sistema de Alumbrado público, con la reparación de luminarias. Obteniendo en este  segundo  trimestre  incremento de 109.76% de la meta planeada
</t>
    </r>
    <r>
      <rPr>
        <b/>
        <sz val="12"/>
        <color theme="1"/>
        <rFont val="Arial"/>
        <family val="2"/>
      </rPr>
      <t xml:space="preserve">Meta Anual: </t>
    </r>
    <r>
      <rPr>
        <sz val="12"/>
        <color theme="1"/>
        <rFont val="Arial"/>
        <family val="2"/>
      </rPr>
      <t xml:space="preserve">
El avance acumulado anual  es de 52.08%,considerado un indicador ascendente.</t>
    </r>
  </si>
  <si>
    <t>A. 2.2.1.1.3.2 Supervisión de Reportes Ciudadanos del sistema de Alumbrado Público.</t>
  </si>
  <si>
    <r>
      <rPr>
        <b/>
        <sz val="11"/>
        <color theme="1"/>
        <rFont val="Calibri"/>
        <family val="2"/>
        <scheme val="minor"/>
      </rPr>
      <t>PRCA:</t>
    </r>
    <r>
      <rPr>
        <sz val="11"/>
        <color theme="1"/>
        <rFont val="Calibri"/>
        <family val="2"/>
        <scheme val="minor"/>
      </rPr>
      <t xml:space="preserve"> Porcentaje de Reportes ciudadanos del sistema de alumbrado público atendidos.</t>
    </r>
  </si>
  <si>
    <r>
      <rPr>
        <b/>
        <sz val="12"/>
        <color theme="1"/>
        <rFont val="Arial"/>
        <family val="2"/>
      </rPr>
      <t xml:space="preserve">Meta Trimestral:  </t>
    </r>
    <r>
      <rPr>
        <sz val="12"/>
        <color theme="1"/>
        <rFont val="Arial"/>
        <family val="2"/>
      </rPr>
      <t xml:space="preserve">
 En la Dirección de Alumbrado  público se continua con la  supervición de los reportes  ciudadanos  del sistema del alumbrado público, presentando un avance del  115.99 %  en proporción a la meta planeada en  el  segundo  trimestre
</t>
    </r>
    <r>
      <rPr>
        <b/>
        <sz val="12"/>
        <color theme="1"/>
        <rFont val="Arial"/>
        <family val="2"/>
      </rPr>
      <t xml:space="preserve">Meta Anual: </t>
    </r>
    <r>
      <rPr>
        <sz val="12"/>
        <color theme="1"/>
        <rFont val="Arial"/>
        <family val="2"/>
      </rPr>
      <t xml:space="preserve">
El avance acumulado anual  es de  51.22% ,considerado un indicador ascendente.</t>
    </r>
  </si>
  <si>
    <t>A. 2.2.1.1.3.3  Realización del Censo del sistema de alumbrado público del Municipio de Benito Juárez.</t>
  </si>
  <si>
    <r>
      <rPr>
        <b/>
        <sz val="11"/>
        <color theme="1"/>
        <rFont val="Calibri"/>
        <family val="2"/>
        <scheme val="minor"/>
      </rPr>
      <t>PCSAR:</t>
    </r>
    <r>
      <rPr>
        <sz val="11"/>
        <color theme="1"/>
        <rFont val="Calibri"/>
        <family val="2"/>
        <scheme val="minor"/>
      </rPr>
      <t xml:space="preserve"> Porcentaje de censo del sistema de alumbrado público realizado.</t>
    </r>
  </si>
  <si>
    <r>
      <rPr>
        <b/>
        <sz val="12"/>
        <color theme="1"/>
        <rFont val="Arial"/>
        <family val="2"/>
      </rPr>
      <t xml:space="preserve">Meta Trimestral:  </t>
    </r>
    <r>
      <rPr>
        <sz val="12"/>
        <color theme="1"/>
        <rFont val="Arial"/>
        <family val="2"/>
      </rPr>
      <t xml:space="preserve">
En la Dirección de Alumbrado  público se realiza en censo  del sistema del alumbrado público, cumpliendo con las metas planeadas y presentando un avance del  128.95%  en proporción a la meta planeada del segundo trimestre.                                   
</t>
    </r>
    <r>
      <rPr>
        <b/>
        <sz val="12"/>
        <color theme="1"/>
        <rFont val="Arial"/>
        <family val="2"/>
      </rPr>
      <t xml:space="preserve">Meta Anual: </t>
    </r>
    <r>
      <rPr>
        <sz val="12"/>
        <color theme="1"/>
        <rFont val="Arial"/>
        <family val="2"/>
      </rPr>
      <t xml:space="preserve">
El avance acumulado anual  es de 57.78% , considerado un indicador ascendente.</t>
    </r>
  </si>
  <si>
    <t>A. 2.2.1.1.3.4 Reparación y mantenimiento de las luminarias tipo Reflector en existencia.</t>
  </si>
  <si>
    <r>
      <rPr>
        <b/>
        <sz val="11"/>
        <color theme="1"/>
        <rFont val="Calibri"/>
        <family val="2"/>
        <scheme val="minor"/>
      </rPr>
      <t>PLR:</t>
    </r>
    <r>
      <rPr>
        <sz val="11"/>
        <color theme="1"/>
        <rFont val="Calibri"/>
        <family val="2"/>
        <scheme val="minor"/>
      </rPr>
      <t xml:space="preserve"> Porcentaje de Luminarias Reparadas.</t>
    </r>
  </si>
  <si>
    <r>
      <rPr>
        <b/>
        <sz val="12"/>
        <color theme="1"/>
        <rFont val="Arial"/>
        <family val="2"/>
      </rPr>
      <t xml:space="preserve">Meta Trimestral:  </t>
    </r>
    <r>
      <rPr>
        <sz val="12"/>
        <color theme="1"/>
        <rFont val="Arial"/>
        <family val="2"/>
      </rPr>
      <t xml:space="preserve">
En la Dirección de Alumbrado  público se realiza en censo  del sistema del alumbrado público, cumpliendo con las metas planeadas y presentando un avance del  25%  en proporción a la meta planeada del  primer trimestre.                                   
</t>
    </r>
    <r>
      <rPr>
        <b/>
        <sz val="12"/>
        <color theme="1"/>
        <rFont val="Arial"/>
        <family val="2"/>
      </rPr>
      <t xml:space="preserve">Meta Anual: </t>
    </r>
    <r>
      <rPr>
        <sz val="12"/>
        <color theme="1"/>
        <rFont val="Arial"/>
        <family val="2"/>
      </rPr>
      <t xml:space="preserve">
El avance acumulado anual  es de 15.63% , considerado un indicador ascendente.</t>
    </r>
  </si>
  <si>
    <t>A. 2.2.1.1.3.5 Rehabilitación y Mantenimiento de los postes.</t>
  </si>
  <si>
    <r>
      <rPr>
        <b/>
        <sz val="11"/>
        <color theme="1"/>
        <rFont val="Calibri"/>
        <family val="2"/>
        <scheme val="minor"/>
      </rPr>
      <t>PPR</t>
    </r>
    <r>
      <rPr>
        <sz val="11"/>
        <color theme="1"/>
        <rFont val="Calibri"/>
        <family val="2"/>
        <scheme val="minor"/>
      </rPr>
      <t>: Porcentaje de Postes Rehabilitados.</t>
    </r>
  </si>
  <si>
    <r>
      <rPr>
        <b/>
        <sz val="12"/>
        <color theme="1"/>
        <rFont val="Arial"/>
        <family val="2"/>
      </rPr>
      <t xml:space="preserve">Meta Trimestral:  </t>
    </r>
    <r>
      <rPr>
        <sz val="12"/>
        <color theme="1"/>
        <rFont val="Arial"/>
        <family val="2"/>
      </rPr>
      <t xml:space="preserve">
En la Dirección de Alumbrado  público se realiza en censo  del sistema del alumbrado público, cumpliendo con las metas planeadas y presentando un avance del  70%  en proporción a la meta planeada del  primer trimestre.                                   
</t>
    </r>
    <r>
      <rPr>
        <b/>
        <sz val="12"/>
        <color theme="1"/>
        <rFont val="Arial"/>
        <family val="2"/>
      </rPr>
      <t xml:space="preserve">Meta Anual: </t>
    </r>
    <r>
      <rPr>
        <sz val="12"/>
        <color theme="1"/>
        <rFont val="Arial"/>
        <family val="2"/>
      </rPr>
      <t xml:space="preserve">
El avance acumulado anual  es de 47.% , considerado un indicador ascendente.</t>
    </r>
  </si>
  <si>
    <t>A. 2.2.1.1.3.6 Verificación del sistema de alumbrado público que cumplan con las especificaciones establecidas para la entrega y Recepción de fraccionamientos nuevos en el Municipio de Benito Juárez.</t>
  </si>
  <si>
    <r>
      <rPr>
        <b/>
        <sz val="11"/>
        <color theme="1"/>
        <rFont val="Calibri"/>
        <family val="2"/>
        <scheme val="minor"/>
      </rPr>
      <t>PAPEF:</t>
    </r>
    <r>
      <rPr>
        <sz val="11"/>
        <color theme="1"/>
        <rFont val="Calibri"/>
        <family val="2"/>
        <scheme val="minor"/>
      </rPr>
      <t xml:space="preserve"> Porcentaje de alumbrado público entregado en fraccionamientos.</t>
    </r>
  </si>
  <si>
    <r>
      <rPr>
        <b/>
        <sz val="12"/>
        <color theme="1"/>
        <rFont val="Arial"/>
        <family val="2"/>
      </rPr>
      <t xml:space="preserve">Meta Trimestral:  </t>
    </r>
    <r>
      <rPr>
        <sz val="12"/>
        <color theme="1"/>
        <rFont val="Arial"/>
        <family val="2"/>
      </rPr>
      <t xml:space="preserve">
En la Dirección de Alumbrado  público se continua con la  Verificación del sistema de alumbrado público que cumplan con las especificaciones establecidas para la entrega y Recepción de fraccionamientos nuevos en el Municipio de Benito Juárez. Por lo que  logro en relación a  la meta planeada para el  segundo trimestre un  92.53%.
</t>
    </r>
    <r>
      <rPr>
        <b/>
        <sz val="12"/>
        <color theme="1"/>
        <rFont val="Arial"/>
        <family val="2"/>
      </rPr>
      <t xml:space="preserve">Meta Anual: </t>
    </r>
    <r>
      <rPr>
        <sz val="12"/>
        <color theme="1"/>
        <rFont val="Arial"/>
        <family val="2"/>
      </rPr>
      <t xml:space="preserve">
 El avance acumulado anual  es de  43.27% ,considerado un indicador ascendente.    </t>
    </r>
  </si>
  <si>
    <t>A. 2.2.1.1.3.7  Proyección de infraestructura eléctrica en el Municipio de Benito Juárez.</t>
  </si>
  <si>
    <r>
      <rPr>
        <b/>
        <sz val="11"/>
        <color theme="1"/>
        <rFont val="Calibri"/>
        <family val="2"/>
        <scheme val="minor"/>
      </rPr>
      <t xml:space="preserve">PIEP: </t>
    </r>
    <r>
      <rPr>
        <sz val="11"/>
        <color theme="1"/>
        <rFont val="Calibri"/>
        <family val="2"/>
        <scheme val="minor"/>
      </rPr>
      <t>Porcentaje de infraestructura eléctrica Proyectada.</t>
    </r>
  </si>
  <si>
    <r>
      <rPr>
        <b/>
        <sz val="12"/>
        <color theme="1"/>
        <rFont val="Arial"/>
        <family val="2"/>
      </rPr>
      <t xml:space="preserve">Meta Trimestral:  </t>
    </r>
    <r>
      <rPr>
        <sz val="12"/>
        <color theme="1"/>
        <rFont val="Arial"/>
        <family val="2"/>
      </rPr>
      <t xml:space="preserve">
 En la Dirección de Alumbrado  público se continua con la proyección  de la infraestructura eléctrica, logrando un 100.00% en relación a  la meta planeada para el  segundo trimestre.            
</t>
    </r>
    <r>
      <rPr>
        <b/>
        <sz val="12"/>
        <color theme="1"/>
        <rFont val="Arial"/>
        <family val="2"/>
      </rPr>
      <t xml:space="preserve">Meta Anual: </t>
    </r>
    <r>
      <rPr>
        <sz val="12"/>
        <color theme="1"/>
        <rFont val="Arial"/>
        <family val="2"/>
      </rPr>
      <t xml:space="preserve">
El avance acumulado anual  es de  50.00 % ,considerado un indicador ascendente. </t>
    </r>
  </si>
  <si>
    <t>BACHEO</t>
  </si>
  <si>
    <t xml:space="preserve">2.2.1.1.4 Bacheo de vialidades y suministro de agua potable proporcionados. </t>
  </si>
  <si>
    <r>
      <rPr>
        <b/>
        <sz val="11"/>
        <color theme="1"/>
        <rFont val="Calibri"/>
        <family val="2"/>
        <scheme val="minor"/>
      </rPr>
      <t xml:space="preserve">PM2VB: </t>
    </r>
    <r>
      <rPr>
        <sz val="11"/>
        <color theme="1"/>
        <rFont val="Calibri"/>
        <family val="2"/>
        <scheme val="minor"/>
      </rPr>
      <t>Porcentaje de m2 de vialidades bacheadas.</t>
    </r>
  </si>
  <si>
    <t>Si</t>
  </si>
  <si>
    <r>
      <rPr>
        <b/>
        <sz val="12"/>
        <color theme="1"/>
        <rFont val="Arial"/>
        <family val="2"/>
      </rPr>
      <t>Meta Trimestral</t>
    </r>
    <r>
      <rPr>
        <sz val="12"/>
        <color theme="1"/>
        <rFont val="Arial"/>
        <family val="2"/>
      </rPr>
      <t xml:space="preserve">: En este trimestre se realizo 58,948.47 m2 de 45,023  programado. El porcentaje alcanzado fue de 130.93% debido a que se cuenta con mezcla fria y caliente y a la gran demanda que existe en el municipio de Benito Juarez
</t>
    </r>
    <r>
      <rPr>
        <b/>
        <sz val="12"/>
        <color theme="1"/>
        <rFont val="Arial"/>
        <family val="2"/>
      </rPr>
      <t>Meta Anual:</t>
    </r>
    <r>
      <rPr>
        <sz val="12"/>
        <color theme="1"/>
        <rFont val="Arial"/>
        <family val="2"/>
      </rPr>
      <t xml:space="preserve">Este indicador tiene como meta anual realizar 180,092 m2 de bacheo.  el porcentaje alcanzado es de 130.93 %  ya que es un indicador ascendente regular y  se actualiza cada trimestre.
</t>
    </r>
  </si>
  <si>
    <r>
      <rPr>
        <b/>
        <sz val="11"/>
        <color theme="1"/>
        <rFont val="Calibri"/>
        <family val="2"/>
        <scheme val="minor"/>
      </rPr>
      <t xml:space="preserve">PLAPP: </t>
    </r>
    <r>
      <rPr>
        <sz val="11"/>
        <color theme="1"/>
        <rFont val="Calibri"/>
        <family val="2"/>
        <scheme val="minor"/>
      </rPr>
      <t>Porcentaje de Litros de Agua Potable Proporcionada.</t>
    </r>
  </si>
  <si>
    <r>
      <rPr>
        <b/>
        <sz val="12"/>
        <color theme="1"/>
        <rFont val="Arial"/>
        <family val="2"/>
      </rPr>
      <t>Meta Trimestral:</t>
    </r>
    <r>
      <rPr>
        <sz val="12"/>
        <color theme="1"/>
        <rFont val="Arial"/>
        <family val="2"/>
      </rPr>
      <t xml:space="preserve"> En este trimestre se suministro 5,520,000 litros de 1,250,288 litros de lo ya  programado. El porcentaje alcanzado fue de 441.50% debido a la gran demanda del servicio de agua potable en las colonias irregulares es mayor derivado al aunmento de poblacion.
</t>
    </r>
    <r>
      <rPr>
        <b/>
        <sz val="12"/>
        <color theme="1"/>
        <rFont val="Arial"/>
        <family val="2"/>
      </rPr>
      <t xml:space="preserve">
Meta Anual:</t>
    </r>
    <r>
      <rPr>
        <sz val="12"/>
        <color theme="1"/>
        <rFont val="Arial"/>
        <family val="2"/>
      </rPr>
      <t xml:space="preserve">Este indicador tiene como meta anual suministrar 5,001,150  de litros de agua.  el porcentaje alcanzado es de 441.50%  ya que es un indicador ascendente regular y  se actualiza cada trimestre.
</t>
    </r>
  </si>
  <si>
    <t>2.2.1.1.4.1 Atención a las solicitudes de servicio recepcionados mediante llamadas telefonicas y redes sociales concluidas.</t>
  </si>
  <si>
    <r>
      <rPr>
        <b/>
        <sz val="11"/>
        <color theme="1"/>
        <rFont val="Calibri"/>
        <family val="2"/>
        <scheme val="minor"/>
      </rPr>
      <t>PSSA</t>
    </r>
    <r>
      <rPr>
        <sz val="11"/>
        <color theme="1"/>
        <rFont val="Calibri"/>
        <family val="2"/>
        <scheme val="minor"/>
      </rPr>
      <t>: Porcentaje de solicitudes de servicio Atendidas.</t>
    </r>
  </si>
  <si>
    <r>
      <rPr>
        <b/>
        <sz val="12"/>
        <color theme="1"/>
        <rFont val="Arial"/>
        <family val="2"/>
      </rPr>
      <t>Meta Trimestral:</t>
    </r>
    <r>
      <rPr>
        <sz val="12"/>
        <color theme="1"/>
        <rFont val="Arial"/>
        <family val="2"/>
      </rPr>
      <t xml:space="preserve"> En este trimestre se realizaron 137 de los 155 programado. El porcentaje alcanzado fue de 88.39% debido a que la medicion es trimestral.
</t>
    </r>
    <r>
      <rPr>
        <b/>
        <sz val="12"/>
        <color theme="1"/>
        <rFont val="Arial"/>
        <family val="2"/>
      </rPr>
      <t>Meta Anual</t>
    </r>
    <r>
      <rPr>
        <sz val="12"/>
        <color theme="1"/>
        <rFont val="Arial"/>
        <family val="2"/>
      </rPr>
      <t xml:space="preserve">:Este indicador tiene como meta anual atender 620 solicitudes.  el porcentaje alcanzado es de 88.39%  ya que es un indicador ascendente regular y  se actualiza cada trimestre.
</t>
    </r>
  </si>
  <si>
    <t>2.2.1.1.4.2  Recepción de obras de vialidades.</t>
  </si>
  <si>
    <r>
      <rPr>
        <b/>
        <sz val="11"/>
        <color theme="1"/>
        <rFont val="Calibri"/>
        <family val="2"/>
        <scheme val="minor"/>
      </rPr>
      <t>PROV:</t>
    </r>
    <r>
      <rPr>
        <sz val="11"/>
        <color theme="1"/>
        <rFont val="Calibri"/>
        <family val="2"/>
        <scheme val="minor"/>
      </rPr>
      <t xml:space="preserve"> Porcentaje de Recepción de Obras de vialidades.</t>
    </r>
  </si>
  <si>
    <r>
      <rPr>
        <b/>
        <sz val="12"/>
        <color theme="1"/>
        <rFont val="Arial"/>
        <family val="2"/>
      </rPr>
      <t>Meta Trimestral:</t>
    </r>
    <r>
      <rPr>
        <sz val="12"/>
        <color theme="1"/>
        <rFont val="Arial"/>
        <family val="2"/>
      </rPr>
      <t xml:space="preserve">En este trimestre no se recepciono alguna obra de 1 programado. El porcentaje alcanzado fue de 0% debido a que este trimestre no se recepciono alguno.
</t>
    </r>
    <r>
      <rPr>
        <b/>
        <sz val="12"/>
        <color theme="1"/>
        <rFont val="Arial"/>
        <family val="2"/>
      </rPr>
      <t>Meta Anual:</t>
    </r>
    <r>
      <rPr>
        <sz val="12"/>
        <color theme="1"/>
        <rFont val="Arial"/>
        <family val="2"/>
      </rPr>
      <t xml:space="preserve">Este indicador tiene como meta anual recepcionar 4 obras.  el porcentaje alcanzado es de 0%  ya que es un indicador ascendente regular y  se actualiza cada trimestre.
</t>
    </r>
  </si>
  <si>
    <t xml:space="preserve">2.2.1.1.4.3 Implementación del mantenimiento preventivo y correctivo del parque vehicular, parque de maquinaria y equipo menor.  </t>
  </si>
  <si>
    <r>
      <rPr>
        <b/>
        <sz val="11"/>
        <color theme="1"/>
        <rFont val="Calibri"/>
        <family val="2"/>
        <scheme val="minor"/>
      </rPr>
      <t>PVO:</t>
    </r>
    <r>
      <rPr>
        <sz val="11"/>
        <color theme="1"/>
        <rFont val="Calibri"/>
        <family val="2"/>
        <scheme val="minor"/>
      </rPr>
      <t xml:space="preserve"> Porcentaje de Vehículos Operando.</t>
    </r>
  </si>
  <si>
    <r>
      <rPr>
        <b/>
        <sz val="12"/>
        <color theme="1"/>
        <rFont val="Arial"/>
        <family val="2"/>
      </rPr>
      <t>Meta Trimestral:</t>
    </r>
    <r>
      <rPr>
        <sz val="12"/>
        <color theme="1"/>
        <rFont val="Arial"/>
        <family val="2"/>
      </rPr>
      <t xml:space="preserve"> En este trimestre se realizo 1  mantenimiento de lo ya programado. El porcentaje alcanzado fue de 50% alcanzando la meta programada.
</t>
    </r>
    <r>
      <rPr>
        <b/>
        <sz val="12"/>
        <color theme="1"/>
        <rFont val="Arial"/>
        <family val="2"/>
      </rPr>
      <t>Meta Anual:</t>
    </r>
    <r>
      <rPr>
        <sz val="12"/>
        <color theme="1"/>
        <rFont val="Arial"/>
        <family val="2"/>
      </rPr>
      <t xml:space="preserve">Este indicador tiene como meta anual realizar 6 mantenimientos al parque vehicular el porcentaje alcanzado es de 50%  ya que es un indicador ascendente regular y  se actualiza cada trimestre.
</t>
    </r>
  </si>
  <si>
    <r>
      <rPr>
        <b/>
        <sz val="11"/>
        <color theme="1"/>
        <rFont val="Calibri"/>
        <family val="2"/>
        <scheme val="minor"/>
      </rPr>
      <t>PPMO</t>
    </r>
    <r>
      <rPr>
        <sz val="11"/>
        <color theme="1"/>
        <rFont val="Calibri"/>
        <family val="2"/>
        <scheme val="minor"/>
      </rPr>
      <t>: Porcentaje del Parque de Maquinaria Operando.</t>
    </r>
  </si>
  <si>
    <r>
      <rPr>
        <b/>
        <sz val="12"/>
        <color theme="1"/>
        <rFont val="Arial"/>
        <family val="2"/>
      </rPr>
      <t>Meta Trimestral</t>
    </r>
    <r>
      <rPr>
        <sz val="12"/>
        <color theme="1"/>
        <rFont val="Arial"/>
        <family val="2"/>
      </rPr>
      <t xml:space="preserve">: En este trimestre se realizo 1 mantenimiento de lo ya programado. El porcentaje alcanzado fue de 100%  alcanzando la meta programada.
</t>
    </r>
    <r>
      <rPr>
        <b/>
        <sz val="12"/>
        <color theme="1"/>
        <rFont val="Arial"/>
        <family val="2"/>
      </rPr>
      <t>Meta Anual</t>
    </r>
    <r>
      <rPr>
        <sz val="12"/>
        <color theme="1"/>
        <rFont val="Arial"/>
        <family val="2"/>
      </rPr>
      <t>:Este indicador tiene como meta anual realizar 4 mantenimientos a la maquinaria, el porcentaje alcanzado es de 100%  ya que es un indicador ascendente regular y  se actualiza cada trimestre.</t>
    </r>
  </si>
  <si>
    <r>
      <rPr>
        <b/>
        <sz val="11"/>
        <color theme="1"/>
        <rFont val="Calibri"/>
        <family val="2"/>
        <scheme val="minor"/>
      </rPr>
      <t>PEMO</t>
    </r>
    <r>
      <rPr>
        <sz val="11"/>
        <color theme="1"/>
        <rFont val="Calibri"/>
        <family val="2"/>
        <scheme val="minor"/>
      </rPr>
      <t>: Porcentaje de Equipo Menor Operando.</t>
    </r>
  </si>
  <si>
    <r>
      <rPr>
        <b/>
        <sz val="12"/>
        <color theme="1"/>
        <rFont val="Arial"/>
        <family val="2"/>
      </rPr>
      <t>Meta Trimestral:</t>
    </r>
    <r>
      <rPr>
        <sz val="12"/>
        <color theme="1"/>
        <rFont val="Arial"/>
        <family val="2"/>
      </rPr>
      <t xml:space="preserve">En este trimestre se realizo 1 mantenimientos de los 3 programados. El porcentaje alcanzado fue de 50% debido a que la medicion es trimestral .
</t>
    </r>
    <r>
      <rPr>
        <b/>
        <sz val="12"/>
        <color theme="1"/>
        <rFont val="Arial"/>
        <family val="2"/>
      </rPr>
      <t xml:space="preserve">
Meta Anual:</t>
    </r>
    <r>
      <rPr>
        <sz val="12"/>
        <color theme="1"/>
        <rFont val="Arial"/>
        <family val="2"/>
      </rPr>
      <t>Este indicador tiene como meta anual realizar 9 mantenimientos al equipo menor, el porcentaje alcanzado es de 50%  ya que es un indicador ascendente regular y  se actualiza cada trimestre.</t>
    </r>
  </si>
  <si>
    <t xml:space="preserve">2.2.1.1.4.4 Mantenimiento de las  instalaciones, optimizando el buen funcionamiento para el cumplimiento de las prestaciones del servicio. </t>
  </si>
  <si>
    <r>
      <rPr>
        <b/>
        <sz val="11"/>
        <color theme="1"/>
        <rFont val="Calibri"/>
        <family val="2"/>
        <scheme val="minor"/>
      </rPr>
      <t>PAMID</t>
    </r>
    <r>
      <rPr>
        <sz val="11"/>
        <color theme="1"/>
        <rFont val="Calibri"/>
        <family val="2"/>
        <scheme val="minor"/>
      </rPr>
      <t>: Porcentaje de actividades de Mantenimiento de las Instalaciones Deterioradas.</t>
    </r>
  </si>
  <si>
    <r>
      <rPr>
        <b/>
        <sz val="12"/>
        <color theme="1"/>
        <rFont val="Arial"/>
        <family val="2"/>
      </rPr>
      <t>Meta Trimestral:</t>
    </r>
    <r>
      <rPr>
        <sz val="12"/>
        <color theme="1"/>
        <rFont val="Arial"/>
        <family val="2"/>
      </rPr>
      <t xml:space="preserve"> El porcentaje alcanzado fue de 50%  debido a que la medicion es trimestral
</t>
    </r>
    <r>
      <rPr>
        <b/>
        <sz val="12"/>
        <color theme="1"/>
        <rFont val="Arial"/>
        <family val="2"/>
      </rPr>
      <t>Meta Anual</t>
    </r>
    <r>
      <rPr>
        <sz val="12"/>
        <color theme="1"/>
        <rFont val="Arial"/>
        <family val="2"/>
      </rPr>
      <t xml:space="preserve">: Este indicador tiene como meta anual realizar 4 mantenimiento a las oficinas de la Direccion de Bacheo y Pipas, el porcentaje de alczanzado es de 50%  </t>
    </r>
  </si>
  <si>
    <r>
      <rPr>
        <b/>
        <sz val="14"/>
        <color theme="1"/>
        <rFont val="Arial"/>
        <family val="2"/>
      </rPr>
      <t>C. 2.2.1.1.5</t>
    </r>
    <r>
      <rPr>
        <sz val="14"/>
        <color theme="1"/>
        <rFont val="Arial"/>
        <family val="2"/>
      </rPr>
      <t xml:space="preserve">  Mantenimiento de pozos pluviales y limpieza de los accesos a playas públicas realizado. </t>
    </r>
  </si>
  <si>
    <r>
      <rPr>
        <b/>
        <sz val="11"/>
        <color theme="1"/>
        <rFont val="Arial"/>
        <family val="2"/>
      </rPr>
      <t xml:space="preserve">PMPPR: </t>
    </r>
    <r>
      <rPr>
        <sz val="11"/>
        <color theme="1"/>
        <rFont val="Arial"/>
        <family val="2"/>
      </rPr>
      <t xml:space="preserve">Porcentaje del mantenimiento de los pozos pluviales realizado. </t>
    </r>
  </si>
  <si>
    <r>
      <rPr>
        <b/>
        <sz val="12"/>
        <color theme="1"/>
        <rFont val="Arial"/>
        <family val="2"/>
      </rPr>
      <t>Justificación Trimestral:</t>
    </r>
    <r>
      <rPr>
        <sz val="12"/>
        <color theme="1"/>
        <rFont val="Arial"/>
        <family val="2"/>
      </rPr>
      <t xml:space="preserve"> Se logró realizar 672 desazolves de los 700  programados en el segundo trimestre, alcanzando el 96.00% de la meta programada se ha logrado el semáforo verde en el segundo trimestre. </t>
    </r>
  </si>
  <si>
    <t>POZOS</t>
  </si>
  <si>
    <r>
      <t xml:space="preserve">Meta Anual:  </t>
    </r>
    <r>
      <rPr>
        <sz val="12"/>
        <color theme="1"/>
        <rFont val="Arial"/>
        <family val="2"/>
      </rPr>
      <t xml:space="preserve">La meta anual  es acumulativo, logró el 48.70%, de avance quedando en el  semáforo rojo en el segundo trimestre 2025 </t>
    </r>
  </si>
  <si>
    <r>
      <rPr>
        <b/>
        <sz val="11"/>
        <color theme="1"/>
        <rFont val="Calibri"/>
        <family val="2"/>
        <scheme val="minor"/>
      </rPr>
      <t xml:space="preserve">PMCPLR: </t>
    </r>
    <r>
      <rPr>
        <sz val="11"/>
        <color theme="1"/>
        <rFont val="Calibri"/>
        <family val="2"/>
        <scheme val="minor"/>
      </rPr>
      <t>Porcentaje de metros cuadrados de playas limpias realizado</t>
    </r>
  </si>
  <si>
    <r>
      <rPr>
        <b/>
        <sz val="12"/>
        <color theme="1"/>
        <rFont val="Arial"/>
        <family val="2"/>
      </rPr>
      <t xml:space="preserve">Justificación Trimestral: </t>
    </r>
    <r>
      <rPr>
        <sz val="12"/>
        <color theme="1"/>
        <rFont val="Arial"/>
        <family val="2"/>
      </rPr>
      <t xml:space="preserve">Se logró realizar la limpieza de  4,586,936.90 M2 de playas, de los  4,700,000 M2  programados en el segundo trimestre, alcanzando el 97.59% de la meta programada, se ha logrado llegar al semáforo verde en el segundo  trimestre. </t>
    </r>
  </si>
  <si>
    <r>
      <rPr>
        <b/>
        <sz val="12"/>
        <color theme="1"/>
        <rFont val="Arial"/>
        <family val="2"/>
      </rPr>
      <t xml:space="preserve">Meta Anual: </t>
    </r>
    <r>
      <rPr>
        <sz val="12"/>
        <color theme="1"/>
        <rFont val="Arial"/>
        <family val="2"/>
      </rPr>
      <t xml:space="preserve"> La meta anual  es acumulativo, logró el 48.28%, de avance quedando en el  semáforo rojo en el segundo trimestre 2025 </t>
    </r>
  </si>
  <si>
    <r>
      <t xml:space="preserve"> A. 2.2.1.1.5.1 </t>
    </r>
    <r>
      <rPr>
        <sz val="14"/>
        <color theme="1"/>
        <rFont val="Calibri"/>
        <family val="2"/>
        <scheme val="minor"/>
      </rPr>
      <t xml:space="preserve">Restauración de  los pozos pluviales. </t>
    </r>
  </si>
  <si>
    <r>
      <rPr>
        <b/>
        <sz val="11"/>
        <color theme="1"/>
        <rFont val="Calibri"/>
        <family val="2"/>
        <scheme val="minor"/>
      </rPr>
      <t>PPPR:</t>
    </r>
    <r>
      <rPr>
        <sz val="11"/>
        <color theme="1"/>
        <rFont val="Calibri"/>
        <family val="2"/>
        <scheme val="minor"/>
      </rPr>
      <t xml:space="preserve"> Porcentaje de los pozos pluviales restaurados.</t>
    </r>
  </si>
  <si>
    <r>
      <rPr>
        <b/>
        <sz val="12"/>
        <color theme="1"/>
        <rFont val="Arial"/>
        <family val="2"/>
      </rPr>
      <t>Justificación Trimestral:</t>
    </r>
    <r>
      <rPr>
        <sz val="12"/>
        <color theme="1"/>
        <rFont val="Arial"/>
        <family val="2"/>
      </rPr>
      <t xml:space="preserve"> Se logró realizar 26  restauraciones, de los  23  programados para el segundo trimestre, alcanzando el 113.04%,  se logro rebasar la meta programada  en este segundo trimestre. </t>
    </r>
  </si>
  <si>
    <r>
      <rPr>
        <b/>
        <sz val="12"/>
        <color theme="1"/>
        <rFont val="Arial"/>
        <family val="2"/>
      </rPr>
      <t xml:space="preserve">Meta Anual: </t>
    </r>
    <r>
      <rPr>
        <sz val="12"/>
        <color theme="1"/>
        <rFont val="Arial"/>
        <family val="2"/>
      </rPr>
      <t xml:space="preserve"> La meta anual  es acumulativo, logró el 44.83%, de avance quedando en el  semáforo rojo en el segundo trimestre 2025  </t>
    </r>
  </si>
  <si>
    <r>
      <t xml:space="preserve">  A. 2.2.1.1.5.2 </t>
    </r>
    <r>
      <rPr>
        <sz val="14"/>
        <color theme="1"/>
        <rFont val="Calibri"/>
        <family val="2"/>
        <scheme val="minor"/>
      </rPr>
      <t>Realización de servicio de la limpieza del sistema pluvial.</t>
    </r>
  </si>
  <si>
    <r>
      <rPr>
        <b/>
        <sz val="11"/>
        <color theme="1"/>
        <rFont val="Arial"/>
        <family val="2"/>
      </rPr>
      <t>PSLSDP:</t>
    </r>
    <r>
      <rPr>
        <sz val="11"/>
        <color theme="1"/>
        <rFont val="Arial"/>
        <family val="2"/>
      </rPr>
      <t xml:space="preserve"> Porcentaje de servicio de limpieza del sistema  pluvial. </t>
    </r>
  </si>
  <si>
    <r>
      <rPr>
        <b/>
        <sz val="12"/>
        <color theme="1"/>
        <rFont val="Arial"/>
        <family val="2"/>
      </rPr>
      <t>Justificacion Trimestral:</t>
    </r>
    <r>
      <rPr>
        <sz val="12"/>
        <color theme="1"/>
        <rFont val="Arial"/>
        <family val="2"/>
      </rPr>
      <t xml:space="preserve"> se logró realizar 3,641 limpiezas  de los 4,450 programados en el segundo trimestre, alcanzando el 81.82% de la meta programada, se ha logrado alcanzar el semaforo verde en el segundo trimestre.   </t>
    </r>
  </si>
  <si>
    <r>
      <rPr>
        <b/>
        <sz val="12"/>
        <color theme="1"/>
        <rFont val="Arial"/>
        <family val="2"/>
      </rPr>
      <t xml:space="preserve">Meta Anual: </t>
    </r>
    <r>
      <rPr>
        <sz val="12"/>
        <color theme="1"/>
        <rFont val="Arial"/>
        <family val="2"/>
      </rPr>
      <t xml:space="preserve">  La meta anual  es acumulativo, logró el 39.58%, de avance quedando en el  semáforo rojo en el segundo trimestre 2025 </t>
    </r>
  </si>
  <si>
    <r>
      <rPr>
        <b/>
        <sz val="12"/>
        <color theme="1"/>
        <rFont val="Arial"/>
        <family val="2"/>
      </rPr>
      <t>Justificación Trimestral:</t>
    </r>
    <r>
      <rPr>
        <sz val="12"/>
        <color theme="1"/>
        <rFont val="Arial"/>
        <family val="2"/>
      </rPr>
      <t xml:space="preserve"> Se logró rebasar la meta programada realizando  1370 ML de la limpieza de interconexión  de los 1,150 ML programados  para el segundo trimestre, alcanzando el 119.13% de la meta programada, se ha logrado el semáforo verde en el segundo trimestre. </t>
    </r>
  </si>
  <si>
    <r>
      <rPr>
        <b/>
        <sz val="12"/>
        <color theme="1"/>
        <rFont val="Arial"/>
        <family val="2"/>
      </rPr>
      <t>Meta Anual:</t>
    </r>
    <r>
      <rPr>
        <sz val="12"/>
        <color theme="1"/>
        <rFont val="Arial"/>
        <family val="2"/>
      </rPr>
      <t xml:space="preserve">   La meta anual  es acumulativo, logró el 58.30%, de avance alcanzando  el  semáforo amarillo en el segundo trimestre 2025   </t>
    </r>
  </si>
  <si>
    <r>
      <rPr>
        <b/>
        <sz val="14"/>
        <color theme="1"/>
        <rFont val="Calibri"/>
        <family val="2"/>
        <scheme val="minor"/>
      </rPr>
      <t>A.  2.2.1.1.5.3</t>
    </r>
    <r>
      <rPr>
        <sz val="14"/>
        <color theme="1"/>
        <rFont val="Calibri"/>
        <family val="2"/>
        <scheme val="minor"/>
      </rPr>
      <t xml:space="preserve">Realización de servicio de limpieza de los accesos a playas públicas. </t>
    </r>
  </si>
  <si>
    <r>
      <rPr>
        <b/>
        <sz val="11"/>
        <color theme="1"/>
        <rFont val="Arial"/>
        <family val="2"/>
      </rPr>
      <t>PKBRAPP:</t>
    </r>
    <r>
      <rPr>
        <sz val="11"/>
        <color theme="1"/>
        <rFont val="Arial"/>
        <family val="2"/>
      </rPr>
      <t xml:space="preserve"> Porcentaje de Kilos de basura recolectado de los accesos a las playas públicas. </t>
    </r>
  </si>
  <si>
    <r>
      <rPr>
        <b/>
        <sz val="12"/>
        <color theme="1"/>
        <rFont val="Arial"/>
        <family val="2"/>
      </rPr>
      <t xml:space="preserve">Justificación Trimestral: </t>
    </r>
    <r>
      <rPr>
        <sz val="12"/>
        <color theme="1"/>
        <rFont val="Arial"/>
        <family val="2"/>
      </rPr>
      <t xml:space="preserve">Se logró rebasar la meta programada realizando  147360 Kg de basura  de los  118,000  Kg  programados en el segundo trimestre, alcanzando el 124.88%  de la meta programada  se ha logrado el semaforo verde en el primer trimestre. </t>
    </r>
  </si>
  <si>
    <r>
      <rPr>
        <b/>
        <sz val="12"/>
        <color theme="1"/>
        <rFont val="Arial"/>
        <family val="2"/>
      </rPr>
      <t xml:space="preserve">Meta Anual: </t>
    </r>
    <r>
      <rPr>
        <sz val="12"/>
        <color theme="1"/>
        <rFont val="Arial"/>
        <family val="2"/>
      </rPr>
      <t xml:space="preserve">  La meta anual  es acumulativo, logró el 57.79%, de avance alcanzando  el  semáforo amarillo en el segundo trimestre 2025  </t>
    </r>
  </si>
  <si>
    <r>
      <rPr>
        <b/>
        <sz val="11"/>
        <color theme="1"/>
        <rFont val="Calibri"/>
        <family val="2"/>
        <scheme val="minor"/>
      </rPr>
      <t xml:space="preserve">PMCSPMRAPP: </t>
    </r>
    <r>
      <rPr>
        <sz val="11"/>
        <color theme="1"/>
        <rFont val="Calibri"/>
        <family val="2"/>
        <scheme val="minor"/>
      </rPr>
      <t xml:space="preserve">Porcentaje de metros cubicos de sargazo y pasto marino retirado de los accesos a las playas públicas.                                      </t>
    </r>
  </si>
  <si>
    <r>
      <rPr>
        <b/>
        <sz val="12"/>
        <color theme="1"/>
        <rFont val="Arial"/>
        <family val="2"/>
      </rPr>
      <t>Justificación Trimestral:</t>
    </r>
    <r>
      <rPr>
        <sz val="12"/>
        <color theme="1"/>
        <rFont val="Arial"/>
        <family val="2"/>
      </rPr>
      <t xml:space="preserve"> Se logró realizar el retiro de 3,713.34   M3 de sargazo y pasto marino de las playas, de los 3700 m3 programados en el segundo trimestre alcanzando un 100.36%  de la meta programada, se ha logrado el semaforo verde en el segundo trimestre.</t>
    </r>
  </si>
  <si>
    <r>
      <rPr>
        <b/>
        <sz val="12"/>
        <color theme="1"/>
        <rFont val="Arial"/>
        <family val="2"/>
      </rPr>
      <t xml:space="preserve">Meta Anual: </t>
    </r>
    <r>
      <rPr>
        <sz val="12"/>
        <color theme="1"/>
        <rFont val="Arial"/>
        <family val="2"/>
      </rPr>
      <t xml:space="preserve">  La meta anual  es acumulativo, logró el 51.57%, de avance alcanzando  el  semáforo amarillo en el segundo trimestre 2025 </t>
    </r>
  </si>
  <si>
    <r>
      <t>A. 2.2.1.1.5.4</t>
    </r>
    <r>
      <rPr>
        <sz val="14"/>
        <color theme="1"/>
        <rFont val="Calibri"/>
        <family val="2"/>
        <scheme val="minor"/>
      </rPr>
      <t xml:space="preserve"> Implementación del mantenimiento de parque vehicular, equipo menor y maquinaria pesada.</t>
    </r>
  </si>
  <si>
    <r>
      <rPr>
        <b/>
        <sz val="11"/>
        <color theme="1"/>
        <rFont val="Calibri"/>
        <family val="2"/>
        <scheme val="minor"/>
      </rPr>
      <t xml:space="preserve">PMPVEMMP: </t>
    </r>
    <r>
      <rPr>
        <sz val="11"/>
        <color theme="1"/>
        <rFont val="Calibri"/>
        <family val="2"/>
        <scheme val="minor"/>
      </rPr>
      <t xml:space="preserve">Porcentaje de mantenimiento de parque vehicular, equipo menor y maquinaria pesada de la Dirección de pozos y Limpieza de playas. </t>
    </r>
  </si>
  <si>
    <r>
      <rPr>
        <b/>
        <sz val="12"/>
        <color theme="1"/>
        <rFont val="Arial"/>
        <family val="2"/>
      </rPr>
      <t xml:space="preserve">Justificación Trimestral: </t>
    </r>
    <r>
      <rPr>
        <sz val="12"/>
        <color theme="1"/>
        <rFont val="Arial"/>
        <family val="2"/>
      </rPr>
      <t xml:space="preserve">Se logró  realizar  8 mantenimientos de los 10 programados en el segundo trimestre, alcanzando el  80.00%  de la meta programada, se ha logrado el semáforo verde en el segundo trimestre.  </t>
    </r>
  </si>
  <si>
    <r>
      <rPr>
        <b/>
        <sz val="12"/>
        <color theme="1"/>
        <rFont val="Arial"/>
        <family val="2"/>
      </rPr>
      <t xml:space="preserve">Meta Anual: </t>
    </r>
    <r>
      <rPr>
        <sz val="12"/>
        <color theme="1"/>
        <rFont val="Arial"/>
        <family val="2"/>
      </rPr>
      <t xml:space="preserve">  La meta anual  es acumulativo, logró el 42.11%, de avance quedando en el  semáforo rojo en el segundo trimestre 2025</t>
    </r>
  </si>
  <si>
    <t>PARQUES</t>
  </si>
  <si>
    <r>
      <t xml:space="preserve">C 2.2.1.1.6  </t>
    </r>
    <r>
      <rPr>
        <sz val="14"/>
        <color theme="1"/>
        <rFont val="Calibri"/>
        <family val="2"/>
        <scheme val="minor"/>
      </rPr>
      <t>Mantenimiento de la Infraestructura de parques y jardines del municipio de Benito Juárez atendido.</t>
    </r>
  </si>
  <si>
    <r>
      <rPr>
        <b/>
        <sz val="11"/>
        <color theme="1"/>
        <rFont val="Calibri"/>
        <family val="2"/>
        <scheme val="minor"/>
      </rPr>
      <t>PSMIPJR:</t>
    </r>
    <r>
      <rPr>
        <sz val="11"/>
        <color theme="1"/>
        <rFont val="Calibri"/>
        <family val="2"/>
        <scheme val="minor"/>
      </rPr>
      <t xml:space="preserve"> Porcentaje servicios de mantenimiento a la infraestructura  de parques y jardines realizados.</t>
    </r>
  </si>
  <si>
    <t>Trimestral.</t>
  </si>
  <si>
    <r>
      <t xml:space="preserve">Meta Trimestral: </t>
    </r>
    <r>
      <rPr>
        <sz val="12"/>
        <color theme="1"/>
        <rFont val="Arial"/>
        <family val="2"/>
      </rPr>
      <t>En este indicador se tiene como meta anual realizar 115 servicios. En este trimestre  se realizo un servicio de los 25 programados. Por lo cual se presento UN avance del 2.86% del mantenimiento programado para esta actividad, mediante un gasto a comprobar. Se hace mención que no se realizo la adquición de material mediante requisición, sin embargo, se realizaron las solicitudes correspondientes para dicha aquisición.</t>
    </r>
    <r>
      <rPr>
        <b/>
        <sz val="12"/>
        <color theme="1"/>
        <rFont val="Arial"/>
        <family val="2"/>
      </rPr>
      <t xml:space="preserve">
Meta Anual: </t>
    </r>
    <r>
      <rPr>
        <sz val="12"/>
        <color theme="1"/>
        <rFont val="Arial"/>
        <family val="2"/>
      </rPr>
      <t>Debido a la falta de adquisición de material de pintura mediante requisiciones, se presento avance del 0.87%  para esta actividad.</t>
    </r>
  </si>
  <si>
    <r>
      <rPr>
        <b/>
        <sz val="14"/>
        <color theme="1"/>
        <rFont val="Calibri"/>
        <family val="2"/>
        <scheme val="minor"/>
      </rPr>
      <t xml:space="preserve">A. 2.2.1.1.6.1 </t>
    </r>
    <r>
      <rPr>
        <sz val="14"/>
        <color theme="1"/>
        <rFont val="Calibri"/>
        <family val="2"/>
        <scheme val="minor"/>
      </rPr>
      <t>Realización de servicios de limpieza a espacios públicos y parques.</t>
    </r>
  </si>
  <si>
    <r>
      <rPr>
        <b/>
        <sz val="11"/>
        <color theme="1"/>
        <rFont val="Calibri"/>
        <family val="2"/>
        <scheme val="minor"/>
      </rPr>
      <t>PSLPEPR:</t>
    </r>
    <r>
      <rPr>
        <sz val="11"/>
        <color theme="1"/>
        <rFont val="Calibri"/>
        <family val="2"/>
        <scheme val="minor"/>
      </rPr>
      <t xml:space="preserve"> Porcentaje de  servicios de limpieza a parques y espacios públicos realizados.</t>
    </r>
  </si>
  <si>
    <r>
      <t xml:space="preserve">Meta Trimestral: </t>
    </r>
    <r>
      <rPr>
        <sz val="12"/>
        <color theme="1"/>
        <rFont val="Arial"/>
        <family val="2"/>
      </rPr>
      <t>En este indicador se tiene como meta anual 2380 servicios de limpieza. En este trimestre se realizaron 485 servicios de los 595 programados. El porcentaje de alcanzado fue del 81.51 % para esta actividad, donde es atendido de forma continua solicitudes de ciudadanos mediante el programa de "REPORTA Y APORTA", SUGEI y las áreas calendarizadas por la dirección.</t>
    </r>
    <r>
      <rPr>
        <b/>
        <sz val="12"/>
        <color theme="1"/>
        <rFont val="Arial"/>
        <family val="2"/>
      </rPr>
      <t xml:space="preserve">
Meta Anual: </t>
    </r>
    <r>
      <rPr>
        <sz val="12"/>
        <color theme="1"/>
        <rFont val="Arial"/>
        <family val="2"/>
      </rPr>
      <t>Se logro un avance anual del 41.05 % del programado para la actividad en los servicios de mantenimiento a parques y espacios públicos, atendiendo de forma continua solicitudes de ciudadanos mediante el programa de "REPORTA Y APORTA", SUGEI y las áreas calendarizadas por la dirección.</t>
    </r>
  </si>
  <si>
    <r>
      <rPr>
        <b/>
        <sz val="14"/>
        <color theme="1"/>
        <rFont val="Calibri"/>
        <family val="2"/>
        <scheme val="minor"/>
      </rPr>
      <t>A. 2.2.1.1.6.2</t>
    </r>
    <r>
      <rPr>
        <sz val="14"/>
        <color theme="1"/>
        <rFont val="Calibri"/>
        <family val="2"/>
        <scheme val="minor"/>
      </rPr>
      <t xml:space="preserve">  Realización del programa de sembrado de plantas de ornato y forestal para la infraestructura y buena imagen en parques y camellones.</t>
    </r>
  </si>
  <si>
    <r>
      <rPr>
        <b/>
        <sz val="11"/>
        <color theme="1"/>
        <rFont val="Calibri"/>
        <family val="2"/>
        <scheme val="minor"/>
      </rPr>
      <t>PPOS:</t>
    </r>
    <r>
      <rPr>
        <sz val="11"/>
        <color theme="1"/>
        <rFont val="Calibri"/>
        <family val="2"/>
        <scheme val="minor"/>
      </rPr>
      <t xml:space="preserve"> Porcentaje plantas de ornato sembradas.</t>
    </r>
  </si>
  <si>
    <r>
      <t xml:space="preserve">Meta Trimestral: </t>
    </r>
    <r>
      <rPr>
        <sz val="12"/>
        <color theme="1"/>
        <rFont val="Arial"/>
        <family val="2"/>
      </rPr>
      <t>En este indicador se tiene como meta anual 350 plantas de ornato. En este trimestre debido a la falta de adquisición de material  para la siembra de plantas de ornato,  no se presentó avance alguno de lo programado para esta actividad. Se hace mención que no se realizo la adquición de material mediante requisición, sin embargo, se realizaron las solicitudes correspondientes para dicha aquisición.</t>
    </r>
    <r>
      <rPr>
        <b/>
        <sz val="12"/>
        <color theme="1"/>
        <rFont val="Arial"/>
        <family val="2"/>
      </rPr>
      <t xml:space="preserve">
Meta Anual: </t>
    </r>
    <r>
      <rPr>
        <sz val="12"/>
        <color theme="1"/>
        <rFont val="Arial"/>
        <family val="2"/>
      </rPr>
      <t>Debido a  la falta de adquisición de material, mediante requisiciones para la siembra de plantas de ornato, no se represento avance alguno de lo programado para esta actividad.</t>
    </r>
  </si>
  <si>
    <r>
      <rPr>
        <b/>
        <sz val="14"/>
        <color theme="1"/>
        <rFont val="Calibri"/>
        <family val="2"/>
        <scheme val="minor"/>
      </rPr>
      <t>A. 2.2.1.1.6.3</t>
    </r>
    <r>
      <rPr>
        <sz val="14"/>
        <color theme="1"/>
        <rFont val="Calibri"/>
        <family val="2"/>
        <scheme val="minor"/>
      </rPr>
      <t xml:space="preserve"> Realización del programa en acondicionamiento, equipamiento y pintado de fuentes y monumentos. </t>
    </r>
  </si>
  <si>
    <r>
      <rPr>
        <b/>
        <sz val="11"/>
        <color theme="1"/>
        <rFont val="Calibri"/>
        <family val="2"/>
        <scheme val="minor"/>
      </rPr>
      <t xml:space="preserve">PAAEPFM: </t>
    </r>
    <r>
      <rPr>
        <sz val="11"/>
        <color theme="1"/>
        <rFont val="Calibri"/>
        <family val="2"/>
        <scheme val="minor"/>
      </rPr>
      <t xml:space="preserve">Porcentaje  de avance en  acondicionamiento, equipamiento y pintado de fuentes y monumentos.  </t>
    </r>
  </si>
  <si>
    <r>
      <t xml:space="preserve">Meta Trimestral: </t>
    </r>
    <r>
      <rPr>
        <sz val="12"/>
        <color theme="1"/>
        <rFont val="Arial"/>
        <family val="2"/>
      </rPr>
      <t>En este indicador se tiene como meta anual el acondicionamiento o equipamiento y pintado de 8 Monumentos y/o Fuentes. En este trimestre se presento avance  del 150.00%  del mantenimiento programado para esta actividad, superando la meta debio a la adquisicion de material mediante gasto a comprobar.</t>
    </r>
    <r>
      <rPr>
        <b/>
        <sz val="12"/>
        <color theme="1"/>
        <rFont val="Arial"/>
        <family val="2"/>
      </rPr>
      <t xml:space="preserve">
Meta Anual: </t>
    </r>
    <r>
      <rPr>
        <sz val="12"/>
        <color theme="1"/>
        <rFont val="Arial"/>
        <family val="2"/>
      </rPr>
      <t xml:space="preserve"> Debido a la adquisición de material de pintura mediante un gasto a comprobar, se logro un avance anual del 37.50% del programado para la actividad.</t>
    </r>
  </si>
  <si>
    <r>
      <rPr>
        <b/>
        <sz val="14"/>
        <color theme="1"/>
        <rFont val="Calibri"/>
        <family val="2"/>
        <scheme val="minor"/>
      </rPr>
      <t>A. 2.2.1.1.6.4</t>
    </r>
    <r>
      <rPr>
        <sz val="14"/>
        <color theme="1"/>
        <rFont val="Calibri"/>
        <family val="2"/>
        <scheme val="minor"/>
      </rPr>
      <t xml:space="preserve"> Restauración de juegos infantiles y aparatos de ejercicio beneficiando a la población del municipio de Benito Juárez.</t>
    </r>
  </si>
  <si>
    <r>
      <rPr>
        <b/>
        <sz val="11"/>
        <color theme="1"/>
        <rFont val="Calibri"/>
        <family val="2"/>
        <scheme val="minor"/>
      </rPr>
      <t xml:space="preserve">PJIAER: </t>
    </r>
    <r>
      <rPr>
        <sz val="11"/>
        <color theme="1"/>
        <rFont val="Calibri"/>
        <family val="2"/>
        <scheme val="minor"/>
      </rPr>
      <t>Porcentaje de juegos infantiles y aparatos de ejercitadores restaurados.</t>
    </r>
  </si>
  <si>
    <r>
      <t xml:space="preserve">Meta Trimestral: </t>
    </r>
    <r>
      <rPr>
        <sz val="12"/>
        <color theme="1"/>
        <rFont val="Arial"/>
        <family val="2"/>
      </rPr>
      <t>En este indicador se tiene como meta anual  la restauracion de 1,200 Juegos Infantiles y Ejercitadores. En este trimestre se realizaron 128 de los 300 programados. El porcentaje alcanzado fue de 42.67% del mantenimiento programado para esta actividad . Se hace mención que no se realizo la adquición de material mediante requisición, sin embargo, se realizaron las solicitudes correspondientes para dicha aquisición.</t>
    </r>
    <r>
      <rPr>
        <b/>
        <sz val="12"/>
        <color theme="1"/>
        <rFont val="Arial"/>
        <family val="2"/>
      </rPr>
      <t xml:space="preserve">
Meta Anual:</t>
    </r>
    <r>
      <rPr>
        <sz val="12"/>
        <color theme="1"/>
        <rFont val="Arial"/>
        <family val="2"/>
      </rPr>
      <t xml:space="preserve"> Debido a falta de adquisición de material para la restauración mediante requisiciones, se logró un  avance anual del 17.83%  del programado para la actividad en la restauracion de juegos infantiles y aparatos de ejercicio.</t>
    </r>
  </si>
  <si>
    <r>
      <rPr>
        <b/>
        <sz val="14"/>
        <color theme="1"/>
        <rFont val="Calibri"/>
        <family val="2"/>
        <scheme val="minor"/>
      </rPr>
      <t>A. 2.2.1.1.6.5</t>
    </r>
    <r>
      <rPr>
        <sz val="14"/>
        <color theme="1"/>
        <rFont val="Calibri"/>
        <family val="2"/>
        <scheme val="minor"/>
      </rPr>
      <t xml:space="preserve"> Realización del mantenimiento preventivo y correctivo del parque vehicular.</t>
    </r>
  </si>
  <si>
    <r>
      <rPr>
        <b/>
        <sz val="11"/>
        <color theme="1"/>
        <rFont val="Calibri"/>
        <family val="2"/>
        <scheme val="minor"/>
      </rPr>
      <t>PMPV:</t>
    </r>
    <r>
      <rPr>
        <sz val="11"/>
        <color theme="1"/>
        <rFont val="Calibri"/>
        <family val="2"/>
        <scheme val="minor"/>
      </rPr>
      <t xml:space="preserve"> Porcentaje de mantenimiento del parque vehicular.</t>
    </r>
  </si>
  <si>
    <r>
      <t xml:space="preserve">Meta Trimestral: </t>
    </r>
    <r>
      <rPr>
        <sz val="12"/>
        <color theme="1"/>
        <rFont val="Arial"/>
        <family val="2"/>
      </rPr>
      <t>En este indicador se tiene como meta anual 27 servicios de mantenimiento. En este trimestre se realizaron los 5 servicios programados de esta actividad. El porcentaje alcanzado fue del 71.43% de avance para el mantenimiento del parque vehicular, el cual es realizado en la Dirección de Taller Municipal. Se realizaron las solicitudes para el mantenimiento de vehiculos en taller externo de la partida 3551 con la finalidad de cumlir con la meta programada asi como tener el parque vehicular en optimas condiciones.</t>
    </r>
    <r>
      <rPr>
        <b/>
        <sz val="12"/>
        <color theme="1"/>
        <rFont val="Arial"/>
        <family val="2"/>
      </rPr>
      <t xml:space="preserve">
Meta Anual: </t>
    </r>
    <r>
      <rPr>
        <sz val="12"/>
        <color theme="1"/>
        <rFont val="Arial"/>
        <family val="2"/>
      </rPr>
      <t>Se logró un  avance del 40.74%  del programado para la actividad en mantenimiento del parque vehicular, mantenimiento realizado por la Dirección de Taller Municipal.</t>
    </r>
  </si>
  <si>
    <r>
      <rPr>
        <b/>
        <sz val="14"/>
        <color theme="1"/>
        <rFont val="Calibri"/>
        <family val="2"/>
        <scheme val="minor"/>
      </rPr>
      <t xml:space="preserve">A. 2.2.1.1.6.6 </t>
    </r>
    <r>
      <rPr>
        <sz val="14"/>
        <color theme="1"/>
        <rFont val="Calibri"/>
        <family val="2"/>
        <scheme val="minor"/>
      </rPr>
      <t>Realización del mantenimiento preventivo y correctivo de maquinaria menor.</t>
    </r>
  </si>
  <si>
    <r>
      <rPr>
        <b/>
        <sz val="11"/>
        <color theme="1"/>
        <rFont val="Calibri"/>
        <family val="2"/>
        <scheme val="minor"/>
      </rPr>
      <t>PMMM:</t>
    </r>
    <r>
      <rPr>
        <sz val="11"/>
        <color theme="1"/>
        <rFont val="Calibri"/>
        <family val="2"/>
        <scheme val="minor"/>
      </rPr>
      <t xml:space="preserve"> Porcentaje de mantenimiento a maquinaria menor. </t>
    </r>
  </si>
  <si>
    <r>
      <t>Meta Trimestral:</t>
    </r>
    <r>
      <rPr>
        <sz val="12"/>
        <color theme="1"/>
        <rFont val="Arial"/>
        <family val="2"/>
      </rPr>
      <t xml:space="preserve"> En este indicador se tiene como meta anual 225 servicios de mantenimiento. En este trimestre se realizaron 34 servicios de 60 programados de esta actividad. El porcentaje alcanzado fue del 56.67% para realizar el mantenimiento de maquinaria menor como lo son desbrozadoras, motosierras, podadoras, etc., las cuales son utilizadas para el mantenimiento en parques y espacios públicos. </t>
    </r>
    <r>
      <rPr>
        <b/>
        <sz val="12"/>
        <color theme="1"/>
        <rFont val="Arial"/>
        <family val="2"/>
      </rPr>
      <t xml:space="preserve">
Meta Anual: </t>
    </r>
    <r>
      <rPr>
        <sz val="12"/>
        <color theme="1"/>
        <rFont val="Arial"/>
        <family val="2"/>
      </rPr>
      <t>Se logro un  avance anual del 40.89%  del programado para la actividad en mantenimiento de maquinaria menor de las desbrozadoras, motosierras, podadoras, etc.</t>
    </r>
  </si>
  <si>
    <r>
      <rPr>
        <b/>
        <sz val="14"/>
        <color theme="1"/>
        <rFont val="Calibri"/>
        <family val="2"/>
        <scheme val="minor"/>
      </rPr>
      <t xml:space="preserve">A. 2.2.1.1.6.7 </t>
    </r>
    <r>
      <rPr>
        <sz val="14"/>
        <color theme="1"/>
        <rFont val="Calibri"/>
        <family val="2"/>
        <scheme val="minor"/>
      </rPr>
      <t>Reparación de guarniciones en áreas de espacios publicos.</t>
    </r>
  </si>
  <si>
    <r>
      <rPr>
        <b/>
        <sz val="11"/>
        <color theme="1"/>
        <rFont val="Calibri"/>
        <family val="2"/>
        <scheme val="minor"/>
      </rPr>
      <t>PMLRG:</t>
    </r>
    <r>
      <rPr>
        <sz val="11"/>
        <color theme="1"/>
        <rFont val="Calibri"/>
        <family val="2"/>
        <scheme val="minor"/>
      </rPr>
      <t xml:space="preserve"> Porcentaje de metros lineales de reparación  en guarniciones.</t>
    </r>
  </si>
  <si>
    <r>
      <t xml:space="preserve">Meta Trimestral: </t>
    </r>
    <r>
      <rPr>
        <sz val="12"/>
        <color theme="1"/>
        <rFont val="Arial"/>
        <family val="2"/>
      </rPr>
      <t xml:space="preserve">En este indicador se tiene como meta anual 70 metros lineales de guarnición. En este trimestre se realizaron 121 metros lineales de 20 programados de esta actividad. El porcentaje alcanzado fue del 605.00% para la reparacion de guaniciones programadas para el trimestre. Dicho avance fue realizado mediante la adquisición de material con un gasto a comprobar.  </t>
    </r>
    <r>
      <rPr>
        <b/>
        <sz val="12"/>
        <color theme="1"/>
        <rFont val="Arial"/>
        <family val="2"/>
      </rPr>
      <t xml:space="preserve">
Meta Anual: </t>
    </r>
    <r>
      <rPr>
        <sz val="12"/>
        <color theme="1"/>
        <rFont val="Arial"/>
        <family val="2"/>
      </rPr>
      <t>Debido a la adquisición de material mediante gasto a comprobar solicitado para solucionar las demandas ciudadanas  hechas a esta direccion, se logro un  avance anual del 177.14%  del programado para la actividad reparación de guarniciones.</t>
    </r>
  </si>
  <si>
    <r>
      <rPr>
        <b/>
        <sz val="14"/>
        <color theme="1"/>
        <rFont val="Calibri"/>
        <family val="2"/>
        <scheme val="minor"/>
      </rPr>
      <t xml:space="preserve">A. 2.2.1.1.6.8 </t>
    </r>
    <r>
      <rPr>
        <sz val="14"/>
        <color theme="1"/>
        <rFont val="Calibri"/>
        <family val="2"/>
        <scheme val="minor"/>
      </rPr>
      <t>Reparacion de estructuras de concreto en  areas de espacios publicos.</t>
    </r>
  </si>
  <si>
    <r>
      <rPr>
        <b/>
        <sz val="11"/>
        <color theme="1"/>
        <rFont val="Calibri"/>
        <family val="2"/>
        <scheme val="minor"/>
      </rPr>
      <t>PMCREC</t>
    </r>
    <r>
      <rPr>
        <sz val="11"/>
        <color theme="1"/>
        <rFont val="Calibri"/>
        <family val="2"/>
        <scheme val="minor"/>
      </rPr>
      <t>: Porcentaje de  de metros cuadrados  de reparacion de estructuras de concreto.</t>
    </r>
  </si>
  <si>
    <r>
      <t xml:space="preserve">Meta Trimestral: </t>
    </r>
    <r>
      <rPr>
        <sz val="12"/>
        <color theme="1"/>
        <rFont val="Arial"/>
        <family val="2"/>
      </rPr>
      <t>En este indicador se tiene como meta anual 170 metros cuadrados de estructuras de concreto. En este trimestre se realizaron 18 metros cuadrados de 60 programados de esta actividad. El porcentaje alcanzado fue del 30.00% para esta actividad correspondiente a la reparacion de estructuras de concreto.</t>
    </r>
    <r>
      <rPr>
        <b/>
        <sz val="12"/>
        <color theme="1"/>
        <rFont val="Arial"/>
        <family val="2"/>
      </rPr>
      <t xml:space="preserve">
Meta Anual: </t>
    </r>
    <r>
      <rPr>
        <sz val="12"/>
        <color theme="1"/>
        <rFont val="Arial"/>
        <family val="2"/>
      </rPr>
      <t xml:space="preserve">Debido a la adquisición de material para la reparación mediante un gasto a comprobar solicitado para solucionar las demandas ciudadanas  hechas a esta direccion, se logro un  avance del 18.82 %  del programado para la actividad reparación de estructuras de concreto.  </t>
    </r>
  </si>
  <si>
    <t>DEMANDAS</t>
  </si>
  <si>
    <t>C. 2.1.1.1.7 Demandas Emergentes Atendidas.</t>
  </si>
  <si>
    <t>PPDEA: Porcentaje de demandas emergentes atendidas.</t>
  </si>
  <si>
    <t>NO</t>
  </si>
  <si>
    <t xml:space="preserve">Meta Trimestre: La meta alcanzada del 01 de Abril al 30 de Junio 2025, Se logro un avance del 775.76% partiendo de la meta planeada, el cual es mayor a lo planeado ya que los reportes de la ciudadania estan en aumento debido a los cambios climatologicos y al incremento de espacios publicos y obras.       </t>
  </si>
  <si>
    <t>A.2.1.1.1.7.1 Gestión de recursos administrativos de contratos y arrendamientos de la Dirección de Atención a Demandas Emergentes.</t>
  </si>
  <si>
    <t>PRAG: Porcentaje de Recursos  Administrativos de contratos y arrendamientos Gestionados.</t>
  </si>
  <si>
    <t>Meta Trimestral:  La meta alcanzada del 01 de Abril al 30 de Junio 2025, Se logró un avance del 33.33% partiendo de la meta planeada. el cual se encuentra en el rango bajo de acuerdo a lo planeado..</t>
  </si>
  <si>
    <t>A.2.1.1.1.7.2  Realizar el Barrido y  limpieza  de calles y avenidas de la ciudad.</t>
  </si>
  <si>
    <t>PKLCAL: Porcentaje de Kilomestros Lineales de Calles y Avenidas Limpios.</t>
  </si>
  <si>
    <t xml:space="preserve">Meta Trimestral:  La meta alcanzada del 01 de Abril al 30 de Junio 2025, Se logró un avance del 71.87% partiendo de la meta planeada, es una cifra  de acuerdo a lo planeado, ya que el personal  se volcado a otras actividades por temas de contingencia metereologica y apoyo en el carnabal.          </t>
  </si>
  <si>
    <t>A.2.1.1.1.7.3 Realizar el Chapeo, poda, deshierbe, desgajo en áreas verdes y áreas comunes.</t>
  </si>
  <si>
    <t>PMCAVACA: Porcentaje de Metros Cuadrados de Áreas Verdes y Áreas Comunes Atendidos.</t>
  </si>
  <si>
    <t>Meta Trimestral: La meta alcanzada del  01 de Abril al 30 de Junio 2025, Se logro un avance del 63.52% partiendo de la meta planeada,siendo una sifra un poco baja  con rspecto a lo planeado ya que  ya que el personal  se volcado a otras actividades por temas de contingencia metereo y apoyo en carnaballogica.</t>
  </si>
  <si>
    <t>A.2.1.1.1.7.4 Retiro de los desechos sólidos y vegetales de basureros clandestinos.</t>
  </si>
  <si>
    <t>PTRDSVBC: Porcentaje de Tonelaje de Retiro de Desechos Sólidos y Vegetales de Basureros Clandestinos.</t>
  </si>
  <si>
    <t>Meta Trimestral: La meta alcanzada del 01 de Abril al 30 de Junio 2025, Se logro un avance del 48.81% bajo partiendo de la meta planeada. debido a la alza de los reportes de la ciudadania y se prioriza dichos reportes para disminuir la delincuencia en zonas inseguras y minimizar zonas de alto riesgo para la salud de mujeres y niños. Al igual a los programas de descacharrizacion que programa la Presidencia Municipal .</t>
  </si>
  <si>
    <t>A.2.1.1.1.7.5 Rescate de espacios públicos.</t>
  </si>
  <si>
    <t>PEPR: Porcentaje de Espacios Públicos Rescatados.</t>
  </si>
  <si>
    <t xml:space="preserve">Meta Trimestral:    La meta alcanzada del 01 de Abril al 30 de Junio 2025, Se logró un avance del 36.00% partiendo de la meta planeada.debido ala alza de reportes por parte de la ciudadania en temas de contingencia , se priorizan de acuerdo alos riesgos sanitarios ,  por zonas inseguras y acciones de inmediata accion.   </t>
  </si>
  <si>
    <t>A.2.1.1.1.7.6 Rastreo de terracerías para vialidades en zonas irregulares.</t>
  </si>
  <si>
    <t>PMCTVR: Porcentaje de Metros Cuadrados deTerracerias para Vialidades Rastreados.</t>
  </si>
  <si>
    <t>Meta Trimestral:   La meta alcanzada del 01 de Abril al 30 de Junio 2025, Se logro un avance del 19.24% partiendo de la meta planeada. Las actividades en este periodo se volcaron a las actividades de apoyo  a  Retiro de los desechos sólidos y vegetales de basureros clandestinos debido a las condiciones metereologicas y al apoyo al carnabal.</t>
  </si>
  <si>
    <t>A.2.1.1.1.7.7 Mantenimiento de parque vehicular.</t>
  </si>
  <si>
    <t>PPVA: Porcentaje de Parque Vehicular Atendidos.</t>
  </si>
  <si>
    <t xml:space="preserve">Meta Trimestral:   La meta alcanzada del 01 de Abril al 30 de Junio 2025, Se logro un avance del 84.85% partiendo de la meta planeada. debido ala demanda de la operatividad se han solicitado constantemente mantenimiento vehicular. </t>
  </si>
  <si>
    <t>A.2.1.1.1.7.8  Mantenimiento de maquinaria pesada.</t>
  </si>
  <si>
    <t>PMPA: Porcentaje de Maquinaria Pesada Atendidos.</t>
  </si>
  <si>
    <t xml:space="preserve">Meta Trimestral:  La meta alcanzada del  01 de Abril al 30 de Junio 2025, Se logro un avance del 97.90 % partiendo de la meta planeada.debido ala demanda de la operatividad se han solicitado constantemente mantenimiento del maquinaria pesada , pero al estar en constante actividad genera mayor desgaste en las mismas. </t>
  </si>
  <si>
    <t>A.2.1.1.1.7.9 Mantenimiento de equipo menor.</t>
  </si>
  <si>
    <t>PEMA: Porcentaje de  Equipo Menor Atendido.</t>
  </si>
  <si>
    <t xml:space="preserve">Meta Trimestral:  La meta alcanzada del 01 de Abril al 30 de Junio 2025, Se logro un avance del 133.33% partiendo de la meta planeada.debido ala demanda de reportes y la operatividad de la direccion se han solicitado constantemente el mantenimiento de la maquinaria menor y actualmente estan al cien las mismas.     </t>
  </si>
  <si>
    <t>SISTEMA DE LIMPIA</t>
  </si>
  <si>
    <r>
      <t xml:space="preserve">C. 2.2.1.1.8 </t>
    </r>
    <r>
      <rPr>
        <sz val="14"/>
        <color theme="1"/>
        <rFont val="Arial"/>
        <family val="2"/>
      </rPr>
      <t>Recolección, manejo integral y disposición final de residuos sólidos supervisados.</t>
    </r>
  </si>
  <si>
    <r>
      <rPr>
        <b/>
        <sz val="11"/>
        <color theme="1"/>
        <rFont val="Arial"/>
        <family val="2"/>
      </rPr>
      <t>PSR:</t>
    </r>
    <r>
      <rPr>
        <sz val="11"/>
        <color theme="1"/>
        <rFont val="Arial"/>
        <family val="2"/>
      </rPr>
      <t xml:space="preserve"> Porcentaje de supervisiones realizadas.</t>
    </r>
  </si>
  <si>
    <t>Si.</t>
  </si>
  <si>
    <r>
      <rPr>
        <b/>
        <sz val="12"/>
        <color theme="1"/>
        <rFont val="Arial"/>
        <family val="2"/>
      </rPr>
      <t xml:space="preserve">Meta Trimestral: </t>
    </r>
    <r>
      <rPr>
        <sz val="12"/>
        <color theme="1"/>
        <rFont val="Arial"/>
        <family val="2"/>
      </rPr>
      <t xml:space="preserve">Durante este trimestre, se realizaron 1200 de las 1250 supervisiones programadas, lo que representa un 96% de cumplimiento. El principal motivo de no haber alcanzado la meta prevista fue la reprogramación de algunas actividades debido a factores externos. Se espera que en el próximo trimestre si se logren las metas esperando que las condiciones sean favorables, con el objetivo de cumplir la meta anual.
</t>
    </r>
    <r>
      <rPr>
        <b/>
        <sz val="12"/>
        <color theme="1"/>
        <rFont val="Arial"/>
        <family val="2"/>
      </rPr>
      <t>Meta Anual:</t>
    </r>
    <r>
      <rPr>
        <sz val="12"/>
        <color theme="1"/>
        <rFont val="Arial"/>
        <family val="2"/>
      </rPr>
      <t xml:space="preserve"> Durante el primer trimestre, se realizó un total de 1,200 supervisiones, lo que representa un 46% del total de 5,000 supervisiones planificadas para el año 2025.</t>
    </r>
  </si>
  <si>
    <r>
      <rPr>
        <b/>
        <sz val="14"/>
        <color theme="1"/>
        <rFont val="Arial"/>
        <family val="2"/>
      </rPr>
      <t>A</t>
    </r>
    <r>
      <rPr>
        <sz val="14"/>
        <color theme="1"/>
        <rFont val="Arial"/>
        <family val="2"/>
      </rPr>
      <t xml:space="preserve">. </t>
    </r>
    <r>
      <rPr>
        <b/>
        <sz val="14"/>
        <color theme="1"/>
        <rFont val="Arial"/>
        <family val="2"/>
      </rPr>
      <t xml:space="preserve">2.2.1.1.8.1 </t>
    </r>
    <r>
      <rPr>
        <sz val="14"/>
        <color theme="1"/>
        <rFont val="Arial"/>
        <family val="2"/>
      </rPr>
      <t xml:space="preserve"> Evaluación y seguimiento de los resultados de las encuestas aplicadas a la población para identificar los aspectos susceptibles de mejora del servicio prestado por SIRESOL y Servicios Públicos Municipales </t>
    </r>
  </si>
  <si>
    <r>
      <rPr>
        <b/>
        <sz val="11"/>
        <color theme="1"/>
        <rFont val="Arial"/>
        <family val="2"/>
      </rPr>
      <t>PER:</t>
    </r>
    <r>
      <rPr>
        <sz val="11"/>
        <color theme="1"/>
        <rFont val="Arial"/>
        <family val="2"/>
      </rPr>
      <t xml:space="preserve"> Porcentaje de encuestas realizadas.</t>
    </r>
  </si>
  <si>
    <r>
      <rPr>
        <b/>
        <sz val="12"/>
        <color theme="1"/>
        <rFont val="Arial"/>
        <family val="2"/>
      </rPr>
      <t xml:space="preserve">Meta Trimestral: </t>
    </r>
    <r>
      <rPr>
        <sz val="12"/>
        <color theme="1"/>
        <rFont val="Arial"/>
        <family val="2"/>
      </rPr>
      <t xml:space="preserve"> Durante este trimestre, se realizaron 4650 de las 4560 encueestas programadas, lo que representa un 101.97% de cumplimiento. El principal motivo de haber alcanzado mas del 100% la meta fue la participacion de la ciudadania.  Se espera que en el próximo trimestre se logre el mismo porcentaje para el cumplimiento de las metas anuales..
</t>
    </r>
    <r>
      <rPr>
        <b/>
        <sz val="12"/>
        <color theme="1"/>
        <rFont val="Arial"/>
        <family val="2"/>
      </rPr>
      <t>Meta Anual:</t>
    </r>
    <r>
      <rPr>
        <sz val="12"/>
        <color theme="1"/>
        <rFont val="Arial"/>
        <family val="2"/>
      </rPr>
      <t xml:space="preserve"> Durante el primer trimestre, se realizó un total de 4650 encuestas, lo que representa un 50.16% del total de 18,240 encuestas planificadas para el año 2025.</t>
    </r>
  </si>
  <si>
    <r>
      <rPr>
        <b/>
        <sz val="14"/>
        <color theme="1"/>
        <rFont val="Arial"/>
        <family val="2"/>
      </rPr>
      <t>A. 2.2.1.1.8.2</t>
    </r>
    <r>
      <rPr>
        <sz val="14"/>
        <color theme="1"/>
        <rFont val="Arial"/>
        <family val="2"/>
      </rPr>
      <t xml:space="preserve"> Supervisión constante y eficiente de las rutas diarias del servicio prestado por SIRESOL.</t>
    </r>
  </si>
  <si>
    <r>
      <rPr>
        <b/>
        <sz val="11"/>
        <color theme="1"/>
        <rFont val="Arial"/>
        <family val="2"/>
      </rPr>
      <t>PSRRRS</t>
    </r>
    <r>
      <rPr>
        <sz val="11"/>
        <color theme="1"/>
        <rFont val="Arial"/>
        <family val="2"/>
      </rPr>
      <t>: Porcentaje de supervisión de las rutas de recoleccion de residuos sólidos.</t>
    </r>
  </si>
  <si>
    <r>
      <rPr>
        <b/>
        <sz val="12"/>
        <color theme="1"/>
        <rFont val="Arial"/>
        <family val="2"/>
      </rPr>
      <t xml:space="preserve">Meta Trimestral: </t>
    </r>
    <r>
      <rPr>
        <sz val="12"/>
        <color theme="1"/>
        <rFont val="Arial"/>
        <family val="2"/>
      </rPr>
      <t xml:space="preserve"> Durante este trimestre, se realizaron 1152 de las 1050 supervisiones de rutas programadas, lo que representa un 109.71% de cumplimiento. El principal motivo de  haber alcanzado  mas del 100% de la meta prevista fue el aumento de los dias de recoleccion de desechos solidos. Se espera que en el próximo trimestre  se logren nuevamente las metas esperando que las condiciones sean favorables, con el objetivo de cumplir la meta anual.
</t>
    </r>
    <r>
      <rPr>
        <b/>
        <sz val="12"/>
        <color theme="1"/>
        <rFont val="Arial"/>
        <family val="2"/>
      </rPr>
      <t>Meta Anual:</t>
    </r>
    <r>
      <rPr>
        <sz val="12"/>
        <color theme="1"/>
        <rFont val="Arial"/>
        <family val="2"/>
      </rPr>
      <t xml:space="preserve"> Durante el primer trimestre, se realizó un total de 1152 supervisiones, lo que representa un 55.71% del total de 4200 supervisiones planificadas para el año 2025.</t>
    </r>
  </si>
  <si>
    <r>
      <rPr>
        <b/>
        <sz val="14"/>
        <color theme="1"/>
        <rFont val="Arial"/>
        <family val="2"/>
      </rPr>
      <t>A. 2.2.1.1.8.3</t>
    </r>
    <r>
      <rPr>
        <sz val="14"/>
        <color theme="1"/>
        <rFont val="Arial"/>
        <family val="2"/>
      </rPr>
      <t xml:space="preserve">  Supervisión de la disposición final de los residuos sólidos.</t>
    </r>
  </si>
  <si>
    <r>
      <rPr>
        <b/>
        <sz val="11"/>
        <color theme="1"/>
        <rFont val="Arial"/>
        <family val="2"/>
      </rPr>
      <t>PTRDF:</t>
    </r>
    <r>
      <rPr>
        <sz val="11"/>
        <color theme="1"/>
        <rFont val="Arial"/>
        <family val="2"/>
      </rPr>
      <t xml:space="preserve"> Porcentaje de tonelaje de residuos que recibe el sitio de disposición final</t>
    </r>
  </si>
  <si>
    <r>
      <rPr>
        <b/>
        <sz val="12"/>
        <color theme="1"/>
        <rFont val="Arial"/>
        <family val="2"/>
      </rPr>
      <t xml:space="preserve">Meta Trimestral: </t>
    </r>
    <r>
      <rPr>
        <sz val="12"/>
        <color theme="1"/>
        <rFont val="Arial"/>
        <family val="2"/>
      </rPr>
      <t xml:space="preserve">  Durante este trimestre, se realizaron 127,626.47 de las 91,025 toneladas de residuos solidos  programadas, lo que representa un 140.64% de cumplimiento. El principal motivo de  haber alcanzado mas del 100% la meta prevista fue el aumento de dias en la recoleccion de desechos solidos. Se espera que en el próximo trimestre  se logren nuevamente las metas esperando que las condiciones sean favorables, con el objetivo de cumplir la meta anual.
</t>
    </r>
    <r>
      <rPr>
        <b/>
        <sz val="12"/>
        <color theme="1"/>
        <rFont val="Arial"/>
        <family val="2"/>
      </rPr>
      <t>Meta Anual:</t>
    </r>
    <r>
      <rPr>
        <sz val="12"/>
        <color theme="1"/>
        <rFont val="Arial"/>
        <family val="2"/>
      </rPr>
      <t xml:space="preserve"> Durante el primer trimestre, se realizó un total de 127,626.47 toneladas de residuos solidos, lo que representa un 65.41% del total de 363,825 toneladas planificadas para el año 2025.</t>
    </r>
  </si>
  <si>
    <r>
      <rPr>
        <b/>
        <sz val="14"/>
        <color theme="1"/>
        <rFont val="Arial"/>
        <family val="2"/>
      </rPr>
      <t>A. 2.2.1.1.8.4</t>
    </r>
    <r>
      <rPr>
        <sz val="14"/>
        <color theme="1"/>
        <rFont val="Arial"/>
        <family val="2"/>
      </rPr>
      <t xml:space="preserve"> Supervisión de basureros clandestinos, ejecutando la eliminación de manera oportuna.</t>
    </r>
  </si>
  <si>
    <r>
      <rPr>
        <b/>
        <sz val="11"/>
        <color theme="1"/>
        <rFont val="Arial"/>
        <family val="2"/>
      </rPr>
      <t>PBCSE</t>
    </r>
    <r>
      <rPr>
        <sz val="11"/>
        <color theme="1"/>
        <rFont val="Arial"/>
        <family val="2"/>
      </rPr>
      <t>: Porcentaje de basureros clandestinos supervisados y eliminados.</t>
    </r>
  </si>
  <si>
    <r>
      <rPr>
        <b/>
        <sz val="12"/>
        <color theme="1"/>
        <rFont val="Arial"/>
        <family val="2"/>
      </rPr>
      <t xml:space="preserve">Meta Trimestral: </t>
    </r>
    <r>
      <rPr>
        <sz val="12"/>
        <color theme="1"/>
        <rFont val="Arial"/>
        <family val="2"/>
      </rPr>
      <t xml:space="preserve">  Durante este trimestre, se realizaron 29 de las 35 supervisiones de basureros clandestinos programadas, lo que representa un 82.86% de cumplimiento. El principal motivo de no haber alcanzado la meta prevista fue la reprogramación de algunas actividades debido a factores externos. Se espera que en el próximo trimestre si se logren las metas esperando que las condiciones sean favorables, con el objetivo de cumplir la meta anual.
</t>
    </r>
    <r>
      <rPr>
        <b/>
        <sz val="12"/>
        <color theme="1"/>
        <rFont val="Arial"/>
        <family val="2"/>
      </rPr>
      <t>Meta Anual:</t>
    </r>
    <r>
      <rPr>
        <sz val="12"/>
        <color theme="1"/>
        <rFont val="Arial"/>
        <family val="2"/>
      </rPr>
      <t xml:space="preserve"> Durante el primer trimestre, se realizó un total de 29 supervisiones de basureros clandestinos, lo que representa un 37.14% del total de 140 supervisiones de basureros clandestinos planificadas para el año 2025.</t>
    </r>
  </si>
  <si>
    <r>
      <rPr>
        <b/>
        <sz val="14"/>
        <color theme="1"/>
        <rFont val="Arial"/>
        <family val="2"/>
      </rPr>
      <t>A. 2.2.1.1.8.5</t>
    </r>
    <r>
      <rPr>
        <sz val="14"/>
        <color theme="1"/>
        <rFont val="Arial"/>
        <family val="2"/>
      </rPr>
      <t xml:space="preserve"> Mantenimiento preventivo del parque vehicular. </t>
    </r>
  </si>
  <si>
    <r>
      <rPr>
        <b/>
        <sz val="11"/>
        <color theme="1"/>
        <rFont val="Arial"/>
        <family val="2"/>
      </rPr>
      <t>PVR:</t>
    </r>
    <r>
      <rPr>
        <sz val="11"/>
        <color theme="1"/>
        <rFont val="Arial"/>
        <family val="2"/>
      </rPr>
      <t xml:space="preserve"> Porcentaje de vehículos reparados.</t>
    </r>
  </si>
  <si>
    <r>
      <rPr>
        <b/>
        <sz val="12"/>
        <color theme="1"/>
        <rFont val="Arial"/>
        <family val="2"/>
      </rPr>
      <t xml:space="preserve">Meta Trimestral: </t>
    </r>
    <r>
      <rPr>
        <sz val="12"/>
        <color theme="1"/>
        <rFont val="Arial"/>
        <family val="2"/>
      </rPr>
      <t xml:space="preserve">  Durante este trimestre, se realizaron 3 de los 5 servicios de mantenimiento programadas, lo que representa un 60% de cumplimiento. El principal motivo de no haber alcanzado la meta prevista fue la reprogramación de algunas actividades debido a factores externos. Se espera que en el próximo trimestre si se logren las metas esperando que las condiciones sean favorables, con el objetivo de cumplir la meta anual.
</t>
    </r>
    <r>
      <rPr>
        <b/>
        <sz val="12"/>
        <color theme="1"/>
        <rFont val="Arial"/>
        <family val="2"/>
      </rPr>
      <t>Meta Anual:</t>
    </r>
    <r>
      <rPr>
        <sz val="12"/>
        <color theme="1"/>
        <rFont val="Arial"/>
        <family val="2"/>
      </rPr>
      <t xml:space="preserve"> Durante el primer trimestre, se realizó un total de 3 servicios de mantenimiento vehicular, lo que representa un 25% del total de 20 servicios de mantenimiento planificadas para el año 2025.</t>
    </r>
  </si>
  <si>
    <t>TALLER</t>
  </si>
  <si>
    <r>
      <rPr>
        <b/>
        <sz val="14"/>
        <color theme="1"/>
        <rFont val="Calibri"/>
        <family val="2"/>
        <scheme val="minor"/>
      </rPr>
      <t xml:space="preserve">C. 2.2.1.1.9 </t>
    </r>
    <r>
      <rPr>
        <sz val="14"/>
        <color theme="1"/>
        <rFont val="Calibri"/>
        <family val="2"/>
        <scheme val="minor"/>
      </rPr>
      <t>Mantenimiento a los vehículos adscritos a la Secretaría Municipal de Obras Públicas y Servicios.</t>
    </r>
  </si>
  <si>
    <t>PVR: Porcentaje de vehículos reparados.</t>
  </si>
  <si>
    <r>
      <rPr>
        <b/>
        <sz val="12"/>
        <color theme="1"/>
        <rFont val="Calibri"/>
        <family val="2"/>
        <scheme val="minor"/>
      </rPr>
      <t>Meta Trimestral:</t>
    </r>
    <r>
      <rPr>
        <sz val="12"/>
        <color theme="1"/>
        <rFont val="Calibri"/>
        <family val="2"/>
        <scheme val="minor"/>
      </rPr>
      <t xml:space="preserve"> La meta alcanzada del 1 Abril al 30 de Junio 2025, fue de un 100.73% ya que la medición es trimestral, se alcanzo la meta derivado a se realizo el mantenimiento preventivo y  se esta realizando el trabajo operativo de manera normal en la diferentes direcciones 
</t>
    </r>
    <r>
      <rPr>
        <b/>
        <sz val="12"/>
        <color theme="1"/>
        <rFont val="Calibri"/>
        <family val="2"/>
        <scheme val="minor"/>
      </rPr>
      <t>Meta Anual:</t>
    </r>
    <r>
      <rPr>
        <sz val="12"/>
        <color theme="1"/>
        <rFont val="Calibri"/>
        <family val="2"/>
        <scheme val="minor"/>
      </rPr>
      <t xml:space="preserve"> El avance anual se mantiene menor al avance trimestral ya que es un indicador ascendente regular y  se actualiza cada trimestre.</t>
    </r>
  </si>
  <si>
    <r>
      <rPr>
        <b/>
        <sz val="14"/>
        <color theme="1"/>
        <rFont val="Calibri"/>
        <family val="2"/>
        <scheme val="minor"/>
      </rPr>
      <t xml:space="preserve">A. 2.2.1.1.9.1  </t>
    </r>
    <r>
      <rPr>
        <sz val="14"/>
        <color theme="1"/>
        <rFont val="Calibri"/>
        <family val="2"/>
        <scheme val="minor"/>
      </rPr>
      <t xml:space="preserve"> Proporción del servicio mecánico del parque vehicular .</t>
    </r>
  </si>
  <si>
    <t>PSMP: Porcentaje de servicio mecánico proporcionado.</t>
  </si>
  <si>
    <t>Meta Trimestral: La meta alcanzada del 1 Abril al 30 de Junio 2025, fue de un 82.73% ya que la medición es trimestral, se alcanzo la meta derivado a se realizo el mantenimiento preventivo y  se esta realizando el trabajo operativo de manera normal en la diferentes direcciones
Meta Anual: El avance anual se mantiene menor al avance trimestral ya que es un indicador ascendente regular y  se actualiza cada trimestre.</t>
  </si>
  <si>
    <r>
      <rPr>
        <b/>
        <sz val="14"/>
        <color theme="1"/>
        <rFont val="Arial"/>
        <family val="2"/>
      </rPr>
      <t>A 2.2.1.1.9.2</t>
    </r>
    <r>
      <rPr>
        <sz val="14"/>
        <color theme="1"/>
        <rFont val="Arial"/>
        <family val="2"/>
      </rPr>
      <t xml:space="preserve"> Reparación y mantenimiento  general al parque vehicular del  H. Ayuntamiento de Benito Juárez.</t>
    </r>
  </si>
  <si>
    <t>PSVR: Porcentaje de servicios de vehículos realizados.</t>
  </si>
  <si>
    <t>Meta Trimestral: La meta alcanzada del 1 Abril al 30 de Junio 2025, fue de  un 91.92% ya que la medición es trimestral,  se llego a la meta programada derivado a que se realizo la programacion trimestral de mantenimiento preventivo y correctivo de todas las direcciones de Dirección General de Servicios Publccos por lo cual no solicitan dictamenes para las reparaciones correspondientes
Meta Anual: El avance anual se mantiene menor al avance trimestral ya que es un indicador ascendente regular y  se actualiza cada trimestre.</t>
  </si>
  <si>
    <r>
      <rPr>
        <b/>
        <sz val="14"/>
        <color theme="1"/>
        <rFont val="Arial"/>
        <family val="2"/>
      </rPr>
      <t>A. 2.2.1.1.9.3</t>
    </r>
    <r>
      <rPr>
        <sz val="14"/>
        <color theme="1"/>
        <rFont val="Arial"/>
        <family val="2"/>
      </rPr>
      <t xml:space="preserve">  Mantenimiento de las  instalaciones de la Dirección del Taller Municipal para el buen funcionamiento en el cumplimiento de la prestación del servicio. </t>
    </r>
  </si>
  <si>
    <t>PSMITOD: Porcentaje de servicios de  mantenimiento de las instalaciones del taller y oficinas deterioradas.</t>
  </si>
  <si>
    <t>Meta Trimestral: La meta alcanzada del 1 Abril al 30 de Junio 2025, fue de un 60.61% ya que la medición es trimestral, no se cumplio la meta a que no se han realizado las requisiciones correspondientes para poder dar el mantenimiento a instalaciones
Meta Anual: El avance anual se mantiene menor al avance trimestral ya que es un indicador ascendente regular y  se actualiza cada trimestre.</t>
  </si>
  <si>
    <t>OBRAS</t>
  </si>
  <si>
    <r>
      <t xml:space="preserve">C.2.1.1.1.10 </t>
    </r>
    <r>
      <rPr>
        <sz val="14"/>
        <color theme="1"/>
        <rFont val="Calibri"/>
        <family val="2"/>
        <scheme val="minor"/>
      </rPr>
      <t>Programa de infraestructura básica urbana, mejoramiento de imagen y obras públicas, sustentables e inclusivas ejercidos por la Direccion General de Obras Públicas</t>
    </r>
    <r>
      <rPr>
        <b/>
        <sz val="14"/>
        <color theme="1"/>
        <rFont val="Calibri"/>
        <family val="2"/>
        <scheme val="minor"/>
      </rPr>
      <t>.</t>
    </r>
  </si>
  <si>
    <r>
      <rPr>
        <b/>
        <sz val="11"/>
        <color theme="1"/>
        <rFont val="Calibri"/>
        <family val="2"/>
        <scheme val="minor"/>
      </rPr>
      <t>POE:</t>
    </r>
    <r>
      <rPr>
        <sz val="11"/>
        <color theme="1"/>
        <rFont val="Calibri"/>
        <family val="2"/>
        <scheme val="minor"/>
      </rPr>
      <t xml:space="preserve"> Porcentaje de Obras Ejercidas</t>
    </r>
  </si>
  <si>
    <r>
      <rPr>
        <b/>
        <sz val="12"/>
        <color theme="1"/>
        <rFont val="Calibri"/>
        <family val="2"/>
        <scheme val="minor"/>
      </rPr>
      <t xml:space="preserve">Meta Trimestral:  </t>
    </r>
    <r>
      <rPr>
        <sz val="12"/>
        <color theme="1"/>
        <rFont val="Calibri"/>
        <family val="2"/>
        <scheme val="minor"/>
      </rPr>
      <t xml:space="preserve">
Este indicador tiene como meta anual de verificar el avance de 52 obras públicas,  sin embargo en este trimestre se iniciarán 2 obra pública, obteniendo un avance trimestral de 7.69 % por lo que, será crucial implementar medidas en los próximos trimestres para mejorar la productividad y alcanzar la meta anual
</t>
    </r>
    <r>
      <rPr>
        <b/>
        <sz val="12"/>
        <color theme="1"/>
        <rFont val="Calibri"/>
        <family val="2"/>
        <scheme val="minor"/>
      </rPr>
      <t xml:space="preserve">Meta Anual: </t>
    </r>
    <r>
      <rPr>
        <sz val="12"/>
        <color theme="1"/>
        <rFont val="Calibri"/>
        <family val="2"/>
        <scheme val="minor"/>
      </rPr>
      <t xml:space="preserve">
Durante el segundo trimestre se obtiene el avance del 3.85%, si bien, el avance no es positivo, por lo que, en posterioes trimestres  es fundamental realizar ajustes en los procesos y aumentar la eficiencia  para asegurar el cumplimiento del objetivo anual.</t>
    </r>
  </si>
  <si>
    <r>
      <rPr>
        <b/>
        <sz val="14"/>
        <color theme="1"/>
        <rFont val="Calibri"/>
        <family val="2"/>
        <scheme val="minor"/>
      </rPr>
      <t xml:space="preserve">A.2.1.1.1.10.1 </t>
    </r>
    <r>
      <rPr>
        <sz val="14"/>
        <color theme="1"/>
        <rFont val="Calibri"/>
        <family val="2"/>
        <scheme val="minor"/>
      </rPr>
      <t xml:space="preserve"> Obras de urbanización para una óptima movilidad urbana motorizada y no motorizada, con un enfoque sustentable, inclusiva y de mejoramiento de imagen urbana.</t>
    </r>
  </si>
  <si>
    <r>
      <rPr>
        <b/>
        <sz val="11"/>
        <color theme="1"/>
        <rFont val="Calibri"/>
        <family val="2"/>
        <scheme val="minor"/>
      </rPr>
      <t xml:space="preserve">POU: </t>
    </r>
    <r>
      <rPr>
        <sz val="11"/>
        <color theme="1"/>
        <rFont val="Calibri"/>
        <family val="2"/>
        <scheme val="minor"/>
      </rPr>
      <t xml:space="preserve">Porcentaje de Obras de Urbanización </t>
    </r>
  </si>
  <si>
    <r>
      <rPr>
        <b/>
        <sz val="12"/>
        <color theme="1"/>
        <rFont val="Calibri"/>
        <family val="2"/>
        <scheme val="minor"/>
      </rPr>
      <t xml:space="preserve">Meta Trimestral:  </t>
    </r>
    <r>
      <rPr>
        <sz val="12"/>
        <color theme="1"/>
        <rFont val="Calibri"/>
        <family val="2"/>
        <scheme val="minor"/>
      </rPr>
      <t xml:space="preserve">
Este indicador tiene como meta anual de verificar el avance de 27 obras públicas,  sin embargo en este trimestre se iniciarán 2 obra pública, obteniendo un avance trimestral de 5.56 % por lo que, será crucial implementar medidas en los próximos trimestres para mejorar la productividad y alcanzar la meta anual
</t>
    </r>
    <r>
      <rPr>
        <b/>
        <sz val="12"/>
        <color theme="1"/>
        <rFont val="Calibri"/>
        <family val="2"/>
        <scheme val="minor"/>
      </rPr>
      <t xml:space="preserve">Meta Anual: </t>
    </r>
    <r>
      <rPr>
        <sz val="12"/>
        <color theme="1"/>
        <rFont val="Calibri"/>
        <family val="2"/>
        <scheme val="minor"/>
      </rPr>
      <t xml:space="preserve">
Durante el segundo trimestre se obtiene el avance del 3.70%, si bien, el avance no es positivo, por lo que, en posterioes trimestres  es fundamental realizar ajustes en los procesos y aumentar la eficiencia  para asegurar el cumplimiento del objetivo anual.</t>
    </r>
  </si>
  <si>
    <r>
      <rPr>
        <b/>
        <sz val="14"/>
        <color theme="1"/>
        <rFont val="Calibri"/>
        <family val="2"/>
        <scheme val="minor"/>
      </rPr>
      <t xml:space="preserve">A.2.1.1.1.10.2 </t>
    </r>
    <r>
      <rPr>
        <sz val="14"/>
        <color theme="1"/>
        <rFont val="Calibri"/>
        <family val="2"/>
        <scheme val="minor"/>
      </rPr>
      <t xml:space="preserve"> Obras para servicios básicos, inclusivos y sustentables en zonas de atención prioritarias del Municipio .</t>
    </r>
  </si>
  <si>
    <r>
      <rPr>
        <b/>
        <sz val="11"/>
        <color theme="1"/>
        <rFont val="Calibri"/>
        <family val="2"/>
        <scheme val="minor"/>
      </rPr>
      <t xml:space="preserve">POSB: </t>
    </r>
    <r>
      <rPr>
        <sz val="11"/>
        <color theme="1"/>
        <rFont val="Calibri"/>
        <family val="2"/>
        <scheme val="minor"/>
      </rPr>
      <t>Porcentaje de obras para servicios básicos.</t>
    </r>
  </si>
  <si>
    <r>
      <rPr>
        <b/>
        <sz val="12"/>
        <color theme="1"/>
        <rFont val="Calibri"/>
        <family val="2"/>
        <scheme val="minor"/>
      </rPr>
      <t xml:space="preserve">Meta Trimestral:  </t>
    </r>
    <r>
      <rPr>
        <sz val="12"/>
        <color theme="1"/>
        <rFont val="Calibri"/>
        <family val="2"/>
        <scheme val="minor"/>
      </rPr>
      <t xml:space="preserve">
Este indicador tiene como meta anual de verificar el avance de 19 obras públicas,  sin embargo en este trimestre se iniciarán 2 obra pública, obteniendo un avance trimestral de 14.29% por lo que, será crucial implementar medidas en los próximos trimestres para mejorar la productividad y alcanzar la meta anual.
</t>
    </r>
    <r>
      <rPr>
        <b/>
        <sz val="12"/>
        <color theme="1"/>
        <rFont val="Calibri"/>
        <family val="2"/>
        <scheme val="minor"/>
      </rPr>
      <t xml:space="preserve">Meta Anual: </t>
    </r>
    <r>
      <rPr>
        <sz val="12"/>
        <color theme="1"/>
        <rFont val="Calibri"/>
        <family val="2"/>
        <scheme val="minor"/>
      </rPr>
      <t xml:space="preserve">
Durante el segundo trimestre se obtiene el avance del 5.26%, si bien, el avance no es positivo, por lo que, en posterioes trimestres  es fundamental realizar ajustes en los procesos y aumentar la eficiencia  para asegurar el cumplimiento del objetivo anual.</t>
    </r>
  </si>
  <si>
    <r>
      <rPr>
        <b/>
        <sz val="14"/>
        <color theme="1"/>
        <rFont val="Calibri"/>
        <family val="2"/>
        <scheme val="minor"/>
      </rPr>
      <t>A.2.1.1.1.10.3</t>
    </r>
    <r>
      <rPr>
        <sz val="14"/>
        <color theme="1"/>
        <rFont val="Calibri"/>
        <family val="2"/>
        <scheme val="minor"/>
      </rPr>
      <t xml:space="preserve"> Obras para mejoramiento integral de espacios públicos; recreativos, obras de fomento al deporte y al entorno de la infraestructura educativa para impulsar el desarrollo integral de la juventud en el Municipio de Benito Juárez.</t>
    </r>
  </si>
  <si>
    <r>
      <rPr>
        <b/>
        <sz val="11"/>
        <color theme="1"/>
        <rFont val="Calibri"/>
        <family val="2"/>
        <scheme val="minor"/>
      </rPr>
      <t>POMIEP:</t>
    </r>
    <r>
      <rPr>
        <sz val="11"/>
        <color theme="1"/>
        <rFont val="Calibri"/>
        <family val="2"/>
        <scheme val="minor"/>
      </rPr>
      <t xml:space="preserve"> Porcentaje de Obras de Mejoramiento Integral de Espacios Públicos.</t>
    </r>
  </si>
  <si>
    <r>
      <rPr>
        <b/>
        <sz val="12"/>
        <color theme="1"/>
        <rFont val="Calibri"/>
        <family val="2"/>
        <scheme val="minor"/>
      </rPr>
      <t xml:space="preserve">Meta Trimestral:  </t>
    </r>
    <r>
      <rPr>
        <sz val="12"/>
        <color theme="1"/>
        <rFont val="Calibri"/>
        <family val="2"/>
        <scheme val="minor"/>
      </rPr>
      <t xml:space="preserve">
Este indicador tiene como meta anual de verificar el avance de 4 obras públicas, sin embargo en este segundo trimestre no hay acciones para reportarse, obteniendo un 0.00% de avance, por lo que será crucial implementar medidas en los próximos trimestres para mejorar la productividad y alcanzar la meta anual.
</t>
    </r>
    <r>
      <rPr>
        <b/>
        <sz val="12"/>
        <color theme="1"/>
        <rFont val="Calibri"/>
        <family val="2"/>
        <scheme val="minor"/>
      </rPr>
      <t xml:space="preserve">Meta Anual: </t>
    </r>
    <r>
      <rPr>
        <sz val="12"/>
        <color theme="1"/>
        <rFont val="Calibri"/>
        <family val="2"/>
        <scheme val="minor"/>
      </rPr>
      <t xml:space="preserve">
Durante el segundo trimestre se obtiene el avance del 00.00%, si bien, el avance no es positivo, por lo que, en posterioes trimestres  es fundamental realizar ajustes en los procesos y aumentar la eficiencia  para asegurar el cumplimiento del objetivo anual.</t>
    </r>
  </si>
  <si>
    <r>
      <rPr>
        <b/>
        <sz val="14"/>
        <color theme="1"/>
        <rFont val="Calibri"/>
        <family val="2"/>
        <scheme val="minor"/>
      </rPr>
      <t>A.2.1.1.1.10.4</t>
    </r>
    <r>
      <rPr>
        <sz val="14"/>
        <color theme="1"/>
        <rFont val="Calibri"/>
        <family val="2"/>
        <scheme val="minor"/>
      </rPr>
      <t xml:space="preserve"> Obras en inmuebles públicos municipales que contribuyen a la mejora continua de la atención a la ciudadanía del Municipio de Benito Juarez. </t>
    </r>
  </si>
  <si>
    <r>
      <rPr>
        <b/>
        <sz val="11"/>
        <color theme="1"/>
        <rFont val="Calibri"/>
        <family val="2"/>
        <scheme val="minor"/>
      </rPr>
      <t>POIPM:</t>
    </r>
    <r>
      <rPr>
        <sz val="11"/>
        <color theme="1"/>
        <rFont val="Calibri"/>
        <family val="2"/>
        <scheme val="minor"/>
      </rPr>
      <t xml:space="preserve"> Porcentaje de Obras en Inmuebles Públicos Municipales.</t>
    </r>
  </si>
  <si>
    <r>
      <rPr>
        <b/>
        <sz val="12"/>
        <color theme="1"/>
        <rFont val="Calibri"/>
        <family val="2"/>
        <scheme val="minor"/>
      </rPr>
      <t xml:space="preserve">Meta Trimestral:  </t>
    </r>
    <r>
      <rPr>
        <sz val="12"/>
        <color theme="1"/>
        <rFont val="Calibri"/>
        <family val="2"/>
        <scheme val="minor"/>
      </rPr>
      <t xml:space="preserve">
Este indicador tiene como meta anual de verificar el avance de 2 obras públicas, sin embargo en este primer trimestre se  considera que No Disponible debido a que no se planearon acciónes.
</t>
    </r>
    <r>
      <rPr>
        <b/>
        <sz val="12"/>
        <color theme="1"/>
        <rFont val="Calibri"/>
        <family val="2"/>
        <scheme val="minor"/>
      </rPr>
      <t xml:space="preserve">Meta Anual: </t>
    </r>
    <r>
      <rPr>
        <sz val="12"/>
        <color theme="1"/>
        <rFont val="Calibri"/>
        <family val="2"/>
        <scheme val="minor"/>
      </rPr>
      <t xml:space="preserve">
Durante el segundo trimestre no se registra avance debido a la programación en la que considero 0 acciónes, obteniendo 0.00%, Por lo anterior, en posterioes trimestres se planeo registrará el avance obtenido.</t>
    </r>
  </si>
  <si>
    <r>
      <rPr>
        <b/>
        <sz val="14"/>
        <color theme="1"/>
        <rFont val="Calibri"/>
        <family val="2"/>
        <scheme val="minor"/>
      </rPr>
      <t xml:space="preserve">A.2.1.1.1.10.5  </t>
    </r>
    <r>
      <rPr>
        <sz val="14"/>
        <color theme="1"/>
        <rFont val="Calibri"/>
        <family val="2"/>
        <scheme val="minor"/>
      </rPr>
      <t>Gestion de Reparaciones y Mantenimiento del Parque Vehicular</t>
    </r>
  </si>
  <si>
    <r>
      <rPr>
        <b/>
        <sz val="11"/>
        <color theme="1"/>
        <rFont val="Calibri"/>
        <family val="2"/>
        <scheme val="minor"/>
      </rPr>
      <t>PRMPV:</t>
    </r>
    <r>
      <rPr>
        <sz val="11"/>
        <color theme="1"/>
        <rFont val="Calibri"/>
        <family val="2"/>
        <scheme val="minor"/>
      </rPr>
      <t xml:space="preserve"> Porcentaje de Reparación y Mantenimiento al parque vehicular</t>
    </r>
  </si>
  <si>
    <r>
      <rPr>
        <b/>
        <sz val="12"/>
        <color theme="1"/>
        <rFont val="Calibri"/>
        <family val="2"/>
        <scheme val="minor"/>
      </rPr>
      <t xml:space="preserve">Meta Trimestral:  </t>
    </r>
    <r>
      <rPr>
        <sz val="12"/>
        <color theme="1"/>
        <rFont val="Calibri"/>
        <family val="2"/>
        <scheme val="minor"/>
      </rPr>
      <t xml:space="preserve">
Este indicador tiene como meta anual de verificar la gestion de 61 vehiculos para su reparación o manteniemiento, por lo que, para este primer trimestre se cumplio con la meta con 1 vehiculo reparados loghrando un avance de 08.33%.
</t>
    </r>
    <r>
      <rPr>
        <b/>
        <sz val="12"/>
        <color theme="1"/>
        <rFont val="Calibri"/>
        <family val="2"/>
        <scheme val="minor"/>
      </rPr>
      <t xml:space="preserve">Meta Anual: </t>
    </r>
    <r>
      <rPr>
        <sz val="12"/>
        <color theme="1"/>
        <rFont val="Calibri"/>
        <family val="2"/>
        <scheme val="minor"/>
      </rPr>
      <t xml:space="preserve">
Durante el primer trimestre se registra avance del 22.95%, si bien, el avance es positivo se requiere mantener y optimizar la estrategia para alcanzar los objetivos planeado.</t>
    </r>
  </si>
  <si>
    <r>
      <rPr>
        <b/>
        <sz val="14"/>
        <color theme="1"/>
        <rFont val="Calibri"/>
        <family val="2"/>
        <scheme val="minor"/>
      </rPr>
      <t xml:space="preserve">A.2.1.1.1.10.6 </t>
    </r>
    <r>
      <rPr>
        <sz val="14"/>
        <color theme="1"/>
        <rFont val="Calibri"/>
        <family val="2"/>
        <scheme val="minor"/>
      </rPr>
      <t>Gestion para el pago de arrendamiento de las Oficinas Laborales que ocupan la Dirección General y  las Direcciones de Area</t>
    </r>
  </si>
  <si>
    <r>
      <rPr>
        <b/>
        <sz val="11"/>
        <color theme="1"/>
        <rFont val="Calibri"/>
        <family val="2"/>
        <scheme val="minor"/>
      </rPr>
      <t xml:space="preserve">PGPA: </t>
    </r>
    <r>
      <rPr>
        <sz val="11"/>
        <color theme="1"/>
        <rFont val="Calibri"/>
        <family val="2"/>
        <scheme val="minor"/>
      </rPr>
      <t>Porcentaje de Gestión del pago del Arrendamiento de Oficinas Laborables</t>
    </r>
  </si>
  <si>
    <r>
      <rPr>
        <b/>
        <sz val="12"/>
        <color theme="1"/>
        <rFont val="Calibri"/>
        <family val="2"/>
        <scheme val="minor"/>
      </rPr>
      <t xml:space="preserve">Meta Trimestral:  </t>
    </r>
    <r>
      <rPr>
        <sz val="12"/>
        <color theme="1"/>
        <rFont val="Calibri"/>
        <family val="2"/>
        <scheme val="minor"/>
      </rPr>
      <t xml:space="preserve">
Este indicador tiene como meta anual de verificar la gestion de 84 pagos de arrendamiento de oficina, por lo que, para este primer trimestre se cumplio con la meta con 21 gestiones; logrando un avance de 100.00%.
</t>
    </r>
    <r>
      <rPr>
        <b/>
        <sz val="12"/>
        <color theme="1"/>
        <rFont val="Calibri"/>
        <family val="2"/>
        <scheme val="minor"/>
      </rPr>
      <t xml:space="preserve">Meta Anual: </t>
    </r>
    <r>
      <rPr>
        <sz val="12"/>
        <color theme="1"/>
        <rFont val="Calibri"/>
        <family val="2"/>
        <scheme val="minor"/>
      </rPr>
      <t xml:space="preserve">
Durante el primer trimestre se registra avance del 50.00%, si bien, el avance es positivo se requiere mantener y optimizar la estrategia para alcanzar los objetivos planeado.</t>
    </r>
  </si>
  <si>
    <r>
      <rPr>
        <b/>
        <sz val="14"/>
        <color theme="1"/>
        <rFont val="Calibri"/>
        <family val="2"/>
        <scheme val="minor"/>
      </rPr>
      <t>A.2.1.1.1.10.7</t>
    </r>
    <r>
      <rPr>
        <sz val="14"/>
        <color theme="1"/>
        <rFont val="Calibri"/>
        <family val="2"/>
        <scheme val="minor"/>
      </rPr>
      <t xml:space="preserve"> Supervisión de obra en la via pública para verificar cumplimiento de los permisos otorgados a particulares y la ciudadania del Municipio de Benito Juárez</t>
    </r>
  </si>
  <si>
    <r>
      <rPr>
        <b/>
        <sz val="11"/>
        <color theme="1"/>
        <rFont val="Calibri"/>
        <family val="2"/>
        <scheme val="minor"/>
      </rPr>
      <t>PSOVP:</t>
    </r>
    <r>
      <rPr>
        <sz val="11"/>
        <color theme="1"/>
        <rFont val="Calibri"/>
        <family val="2"/>
        <scheme val="minor"/>
      </rPr>
      <t xml:space="preserve"> Porcentaje de supervición de obra en la via pública</t>
    </r>
  </si>
  <si>
    <r>
      <rPr>
        <b/>
        <sz val="12"/>
        <color theme="1"/>
        <rFont val="Calibri"/>
        <family val="2"/>
        <scheme val="minor"/>
      </rPr>
      <t xml:space="preserve">Meta Trimestral:  </t>
    </r>
    <r>
      <rPr>
        <sz val="12"/>
        <color theme="1"/>
        <rFont val="Calibri"/>
        <family val="2"/>
        <scheme val="minor"/>
      </rPr>
      <t xml:space="preserve">
Este indicador tiene como meta anual supervidar 40 obras en la vía pública, sin embargo en este primer trimestre no se  planeo actividad para realizar, por lo que se muestra como No Disponible, aun asi, se realizaron 16 supervisiones
</t>
    </r>
    <r>
      <rPr>
        <b/>
        <sz val="12"/>
        <color theme="1"/>
        <rFont val="Calibri"/>
        <family val="2"/>
        <scheme val="minor"/>
      </rPr>
      <t xml:space="preserve">Meta Anual: </t>
    </r>
    <r>
      <rPr>
        <sz val="12"/>
        <color theme="1"/>
        <rFont val="Calibri"/>
        <family val="2"/>
        <scheme val="minor"/>
      </rPr>
      <t xml:space="preserve">
Durante el segundo trimestre, el porcentaje alcanzado fue del 82.86%, si bien, se esta cerca de cumplir con la meta, sin embargo,  se requiere mantener y optimizar la estrategia para alcanzar los objetivos planeado.</t>
    </r>
  </si>
  <si>
    <r>
      <rPr>
        <b/>
        <sz val="14"/>
        <color theme="1"/>
        <rFont val="Calibri"/>
        <family val="2"/>
        <scheme val="minor"/>
      </rPr>
      <t>C.2.1.1.1.11</t>
    </r>
    <r>
      <rPr>
        <sz val="14"/>
        <color theme="1"/>
        <rFont val="Calibri"/>
        <family val="2"/>
        <scheme val="minor"/>
      </rPr>
      <t xml:space="preserve">  Expedientes técnicos que se  integran a la gestión de los recursos públicos en materia de obra pública.</t>
    </r>
  </si>
  <si>
    <r>
      <rPr>
        <b/>
        <sz val="11"/>
        <color theme="1"/>
        <rFont val="Calibri"/>
        <family val="2"/>
        <scheme val="minor"/>
      </rPr>
      <t>PETO:</t>
    </r>
    <r>
      <rPr>
        <sz val="11"/>
        <color theme="1"/>
        <rFont val="Calibri"/>
        <family val="2"/>
        <scheme val="minor"/>
      </rPr>
      <t xml:space="preserve"> Porcentaje de Expedientes Técnicos de Obra.</t>
    </r>
  </si>
  <si>
    <r>
      <rPr>
        <b/>
        <sz val="12"/>
        <color theme="1"/>
        <rFont val="Calibri"/>
        <family val="2"/>
        <scheme val="minor"/>
      </rPr>
      <t xml:space="preserve">Meta Trimestral:  </t>
    </r>
    <r>
      <rPr>
        <sz val="12"/>
        <color theme="1"/>
        <rFont val="Calibri"/>
        <family val="2"/>
        <scheme val="minor"/>
      </rPr>
      <t xml:space="preserve">
Este indicador tiene como meta anual elaborar 52 Expedientes Técnicos para obras pública o servicios relacionados con la misma, por lo que en este trimestre se concluyeron 17 expedientes técnicos; logrando un avance trimestral del 106.25%
</t>
    </r>
    <r>
      <rPr>
        <b/>
        <sz val="12"/>
        <color theme="1"/>
        <rFont val="Calibri"/>
        <family val="2"/>
        <scheme val="minor"/>
      </rPr>
      <t xml:space="preserve">Meta Anual: </t>
    </r>
    <r>
      <rPr>
        <sz val="12"/>
        <color theme="1"/>
        <rFont val="Calibri"/>
        <family val="2"/>
        <scheme val="minor"/>
      </rPr>
      <t xml:space="preserve">
Durante el segundo trimestre, el porcentaje alcanzado fue del 71.15%, si bien, se esta cerca de cumplir con la meta, sin embargo,  se requiere mantener y optimizar la estrategia para alcanzar los objetivos planeado.</t>
    </r>
  </si>
  <si>
    <r>
      <rPr>
        <b/>
        <sz val="14"/>
        <color theme="1"/>
        <rFont val="Calibri"/>
        <family val="2"/>
        <scheme val="minor"/>
      </rPr>
      <t>A.2.1.1.1.11.1</t>
    </r>
    <r>
      <rPr>
        <sz val="14"/>
        <color theme="1"/>
        <rFont val="Calibri"/>
        <family val="2"/>
        <scheme val="minor"/>
      </rPr>
      <t xml:space="preserve"> Gestión de Tramites en Materia de Impacto Ambiental ante la Secretaria Municipal de Ecologia y Desarrollo Urbano, Secretaria de Medio Ambiente del Estado de Quintana Roo y la Secretaría de Medio Ambiente y Recursos Naturales, de las Obras proyectadas.</t>
    </r>
  </si>
  <si>
    <r>
      <rPr>
        <b/>
        <sz val="11"/>
        <color theme="1"/>
        <rFont val="Calibri"/>
        <family val="2"/>
        <scheme val="minor"/>
      </rPr>
      <t xml:space="preserve">PGTMIA: </t>
    </r>
    <r>
      <rPr>
        <sz val="11"/>
        <color theme="1"/>
        <rFont val="Calibri"/>
        <family val="2"/>
        <scheme val="minor"/>
      </rPr>
      <t>Porcentaje Gestion de Tramites en Materia de Impacto Ambiental para los Expedientes Técnicos Elaborados.</t>
    </r>
  </si>
  <si>
    <r>
      <rPr>
        <b/>
        <sz val="12"/>
        <color theme="1"/>
        <rFont val="Calibri"/>
        <family val="2"/>
        <scheme val="minor"/>
      </rPr>
      <t xml:space="preserve">Meta Trimestral:  </t>
    </r>
    <r>
      <rPr>
        <sz val="12"/>
        <color theme="1"/>
        <rFont val="Calibri"/>
        <family val="2"/>
        <scheme val="minor"/>
      </rPr>
      <t xml:space="preserve">
Este indicador tiene como meta anual elaborar 35 Gestiones de Trámite para la MIA, por lo que en este trimestre se gestionaron 16 trámites ante la SEMA; logrando un avance trimestral del 145.45%
</t>
    </r>
    <r>
      <rPr>
        <b/>
        <sz val="12"/>
        <color theme="1"/>
        <rFont val="Calibri"/>
        <family val="2"/>
        <scheme val="minor"/>
      </rPr>
      <t xml:space="preserve">Meta Anual: </t>
    </r>
    <r>
      <rPr>
        <sz val="12"/>
        <color theme="1"/>
        <rFont val="Calibri"/>
        <family val="2"/>
        <scheme val="minor"/>
      </rPr>
      <t xml:space="preserve">
Durante el segundo trimestre, el porcentaje alcanzado fue del 82.86%, si bien, se esta cerca de cumplir con la meta, sin embargo,  se requiere mantener y optimizar la estrategia para alcanzar los objetivos planeado.</t>
    </r>
  </si>
  <si>
    <r>
      <rPr>
        <b/>
        <sz val="14"/>
        <color theme="1"/>
        <rFont val="Calibri"/>
        <family val="2"/>
        <scheme val="minor"/>
      </rPr>
      <t xml:space="preserve">A.2.1.1.1.11.2 </t>
    </r>
    <r>
      <rPr>
        <sz val="14"/>
        <color theme="1"/>
        <rFont val="Calibri"/>
        <family val="2"/>
        <scheme val="minor"/>
      </rPr>
      <t>Gestion de Tramites de Factibilidad de Servicios ante la Comision de Agua Potable y Alcantarillado del Estado de Quintana Roo, Aguakan, la Comision Nacional del Agua y la Comision Federal de Electricidad,  de las Obras proyectadas.</t>
    </r>
  </si>
  <si>
    <r>
      <rPr>
        <b/>
        <sz val="11"/>
        <color theme="1"/>
        <rFont val="Calibri"/>
        <family val="2"/>
        <scheme val="minor"/>
      </rPr>
      <t xml:space="preserve">PGTFS: </t>
    </r>
    <r>
      <rPr>
        <sz val="11"/>
        <color theme="1"/>
        <rFont val="Calibri"/>
        <family val="2"/>
        <scheme val="minor"/>
      </rPr>
      <t>Porcentaje Gestion de Tramites de Factibilidad de Servicios para los Expedientes Técnicos Elaborados.</t>
    </r>
  </si>
  <si>
    <r>
      <rPr>
        <b/>
        <sz val="12"/>
        <color theme="1"/>
        <rFont val="Calibri"/>
        <family val="2"/>
        <scheme val="minor"/>
      </rPr>
      <t xml:space="preserve">Meta Trimestral:  </t>
    </r>
    <r>
      <rPr>
        <sz val="12"/>
        <color theme="1"/>
        <rFont val="Calibri"/>
        <family val="2"/>
        <scheme val="minor"/>
      </rPr>
      <t xml:space="preserve">
Este indicador tiene como meta anual elaborar 17 Gestiones de Trámite para la factibilidad de los proyectos Electicos e/o Hidraulicos, por lo que en este trimestre se gestionaron 5 trámites ante la CFE y/o CAPA; logrando superar el avance trimestral al 100.00%
</t>
    </r>
    <r>
      <rPr>
        <b/>
        <sz val="12"/>
        <color theme="1"/>
        <rFont val="Calibri"/>
        <family val="2"/>
        <scheme val="minor"/>
      </rPr>
      <t xml:space="preserve">Meta Anual: </t>
    </r>
    <r>
      <rPr>
        <sz val="12"/>
        <color theme="1"/>
        <rFont val="Calibri"/>
        <family val="2"/>
        <scheme val="minor"/>
      </rPr>
      <t xml:space="preserve">
Durante el segundo trimestre, el porcentaje alcanzado fue del 70.59%, si bien,se esta cerca de cumplir con la meta, sin embargo,  se requiere mantener y optimizar la estrategia para alcanzar los objetivos planeado.</t>
    </r>
  </si>
  <si>
    <r>
      <rPr>
        <b/>
        <sz val="14"/>
        <color theme="1"/>
        <rFont val="Calibri"/>
        <family val="2"/>
        <scheme val="minor"/>
      </rPr>
      <t xml:space="preserve">A.2.1.1.1.11.3 </t>
    </r>
    <r>
      <rPr>
        <sz val="14"/>
        <color theme="1"/>
        <rFont val="Calibri"/>
        <family val="2"/>
        <scheme val="minor"/>
      </rPr>
      <t>Gestion de Licencias de Construcción ante la Dirección General de Desarrollo Urbano de las Obras proyectadas.</t>
    </r>
  </si>
  <si>
    <r>
      <rPr>
        <b/>
        <sz val="11"/>
        <color theme="1"/>
        <rFont val="Calibri"/>
        <family val="2"/>
        <scheme val="minor"/>
      </rPr>
      <t>PGLC:</t>
    </r>
    <r>
      <rPr>
        <sz val="11"/>
        <color theme="1"/>
        <rFont val="Calibri"/>
        <family val="2"/>
        <scheme val="minor"/>
      </rPr>
      <t xml:space="preserve"> Porcentaje Gestión de Licencias de Construccion para los Expedientes Técnicos Elaborados.</t>
    </r>
  </si>
  <si>
    <r>
      <rPr>
        <b/>
        <sz val="12"/>
        <color theme="1"/>
        <rFont val="Calibri"/>
        <family val="2"/>
        <scheme val="minor"/>
      </rPr>
      <t xml:space="preserve">Meta Trimestral:  </t>
    </r>
    <r>
      <rPr>
        <sz val="12"/>
        <color theme="1"/>
        <rFont val="Calibri"/>
        <family val="2"/>
        <scheme val="minor"/>
      </rPr>
      <t xml:space="preserve">
Este indicador tiene como meta anual elaborar 52 Gestiones de Trámite licencias de contrucción, por lo que en este trimestre se gestionaron 22 trámites; logrando un avance trimestral del 137.50% 
</t>
    </r>
    <r>
      <rPr>
        <b/>
        <sz val="12"/>
        <color theme="1"/>
        <rFont val="Calibri"/>
        <family val="2"/>
        <scheme val="minor"/>
      </rPr>
      <t xml:space="preserve">Meta Anual: </t>
    </r>
    <r>
      <rPr>
        <sz val="12"/>
        <color theme="1"/>
        <rFont val="Calibri"/>
        <family val="2"/>
        <scheme val="minor"/>
      </rPr>
      <t xml:space="preserve">
Durante el segundo trimestre, el porcentaje alcanzado fue del 48.08%, si bien, el avance es positivo, se requiere mantener y optimizar la estrategia para alcanzar los objetivos planeado.</t>
    </r>
  </si>
  <si>
    <r>
      <rPr>
        <b/>
        <sz val="14"/>
        <color theme="1"/>
        <rFont val="Calibri"/>
        <family val="2"/>
        <scheme val="minor"/>
      </rPr>
      <t>A.2.1.1.1.11.4</t>
    </r>
    <r>
      <rPr>
        <sz val="14"/>
        <color theme="1"/>
        <rFont val="Calibri"/>
        <family val="2"/>
        <scheme val="minor"/>
      </rPr>
      <t xml:space="preserve"> Proyectos para obra pública o servicios relacionados con la misma</t>
    </r>
  </si>
  <si>
    <r>
      <rPr>
        <b/>
        <sz val="11"/>
        <color theme="1"/>
        <rFont val="Calibri"/>
        <family val="2"/>
        <scheme val="minor"/>
      </rPr>
      <t xml:space="preserve">PPE: </t>
    </r>
    <r>
      <rPr>
        <sz val="11"/>
        <color theme="1"/>
        <rFont val="Calibri"/>
        <family val="2"/>
        <scheme val="minor"/>
      </rPr>
      <t>Porcentaje proyectos elaborados.</t>
    </r>
  </si>
  <si>
    <r>
      <rPr>
        <b/>
        <sz val="12"/>
        <color theme="1"/>
        <rFont val="Calibri"/>
        <family val="2"/>
        <scheme val="minor"/>
      </rPr>
      <t xml:space="preserve">Meta Trimestral:  </t>
    </r>
    <r>
      <rPr>
        <sz val="12"/>
        <color theme="1"/>
        <rFont val="Calibri"/>
        <family val="2"/>
        <scheme val="minor"/>
      </rPr>
      <t xml:space="preserve">
Este indicador tiene como meta anual elaborar 65 Proyectos para obras pública o servicios relacionados con la misma, por lo que en este trimestre se concluyeron 36 Proyectos, logrando superar el avance trimestral al 200.00 %
</t>
    </r>
    <r>
      <rPr>
        <b/>
        <sz val="12"/>
        <color theme="1"/>
        <rFont val="Calibri"/>
        <family val="2"/>
        <scheme val="minor"/>
      </rPr>
      <t xml:space="preserve">Meta Anual: </t>
    </r>
    <r>
      <rPr>
        <sz val="12"/>
        <color theme="1"/>
        <rFont val="Calibri"/>
        <family val="2"/>
        <scheme val="minor"/>
      </rPr>
      <t xml:space="preserve">
Durante el segundo trimestre, el porcentaje se cumplio la meta al 115.38.00%, si bien, se dio cumplimiento sin embargo se seguirá llevando acciones durante los siguientes trimestres.</t>
    </r>
  </si>
  <si>
    <r>
      <t xml:space="preserve">C.2.1.1.1.12 </t>
    </r>
    <r>
      <rPr>
        <sz val="14"/>
        <color theme="1"/>
        <rFont val="Calibri"/>
        <family val="2"/>
        <scheme val="minor"/>
      </rPr>
      <t>Contratos de obra pública o servicios relacionados con las mismas</t>
    </r>
  </si>
  <si>
    <r>
      <rPr>
        <b/>
        <sz val="11"/>
        <color theme="1"/>
        <rFont val="Calibri"/>
        <family val="2"/>
        <scheme val="minor"/>
      </rPr>
      <t xml:space="preserve">PCA: </t>
    </r>
    <r>
      <rPr>
        <sz val="11"/>
        <color theme="1"/>
        <rFont val="Calibri"/>
        <family val="2"/>
        <scheme val="minor"/>
      </rPr>
      <t xml:space="preserve"> Porcentaje de contratos de obra publica adjudicados</t>
    </r>
  </si>
  <si>
    <r>
      <rPr>
        <b/>
        <sz val="12"/>
        <color theme="1"/>
        <rFont val="Calibri"/>
        <family val="2"/>
        <scheme val="minor"/>
      </rPr>
      <t xml:space="preserve">Meta Trimestral:  </t>
    </r>
    <r>
      <rPr>
        <sz val="12"/>
        <color theme="1"/>
        <rFont val="Calibri"/>
        <family val="2"/>
        <scheme val="minor"/>
      </rPr>
      <t xml:space="preserve">
Este indicador tiene como meta anual de adjudicar 52 contratos para obras públicas, sin embargo en este trimestre se concluyero 8 contratos de obra pública, obteniendo un avance trimestral de 30.77 % por lo que, será crucial implementar medidas correctivas en los próximos trimestres para mejorar la productividad y alcanzar la meta anual
</t>
    </r>
    <r>
      <rPr>
        <b/>
        <sz val="12"/>
        <color theme="1"/>
        <rFont val="Calibri"/>
        <family val="2"/>
        <scheme val="minor"/>
      </rPr>
      <t xml:space="preserve">Meta Anual: </t>
    </r>
    <r>
      <rPr>
        <sz val="12"/>
        <color theme="1"/>
        <rFont val="Calibri"/>
        <family val="2"/>
        <scheme val="minor"/>
      </rPr>
      <t xml:space="preserve">
Durante el segundo trimestre se obtiene el avance del 15.38%, si bien, el avance no es positivo, por lo que, en posterioes trimestres  es fundamental realizar ajustes en los procesos y aumentar la eficiencia  para asegurar el cumplimiento del objetivo anual.</t>
    </r>
  </si>
  <si>
    <r>
      <rPr>
        <b/>
        <sz val="14"/>
        <color theme="1"/>
        <rFont val="Calibri"/>
        <family val="2"/>
        <scheme val="minor"/>
      </rPr>
      <t>A.2.1.1.1.12</t>
    </r>
    <r>
      <rPr>
        <sz val="14"/>
        <color theme="1"/>
        <rFont val="Calibri"/>
        <family val="2"/>
        <scheme val="minor"/>
      </rPr>
      <t xml:space="preserve"> Procedimientos de Convocatoria para la licitación de Obra Publica en beneficio de los benitojuarences</t>
    </r>
  </si>
  <si>
    <r>
      <rPr>
        <b/>
        <sz val="11"/>
        <color theme="1"/>
        <rFont val="Calibri"/>
        <family val="2"/>
        <scheme val="minor"/>
      </rPr>
      <t>PPCLP</t>
    </r>
    <r>
      <rPr>
        <sz val="11"/>
        <color theme="1"/>
        <rFont val="Calibri"/>
        <family val="2"/>
        <scheme val="minor"/>
      </rPr>
      <t>: Porcentaje  de los Procedimientos de Convocatoria para la licitación de Obra Publica en beneficio de los benitojuarences</t>
    </r>
  </si>
  <si>
    <r>
      <rPr>
        <b/>
        <sz val="12"/>
        <color theme="1"/>
        <rFont val="Calibri"/>
        <family val="2"/>
        <scheme val="minor"/>
      </rPr>
      <t xml:space="preserve">Meta Trimestral:  </t>
    </r>
    <r>
      <rPr>
        <sz val="12"/>
        <color theme="1"/>
        <rFont val="Calibri"/>
        <family val="2"/>
        <scheme val="minor"/>
      </rPr>
      <t xml:space="preserve">
Este indicador tiene como meta anual de 38 procedimientos de convocatorias de obras públicas, sin embargo en este trimestre se concluyeron 9 procedimientos de covocatorias para obra pública, obteniendo un avance trimestral de 47.37 % por lo que, será crucial implementar medidas en los próximos trimestres para mejorar la productividad y alcanzar la meta anual.
</t>
    </r>
    <r>
      <rPr>
        <b/>
        <sz val="12"/>
        <color theme="1"/>
        <rFont val="Calibri"/>
        <family val="2"/>
        <scheme val="minor"/>
      </rPr>
      <t xml:space="preserve">Meta Anual: </t>
    </r>
    <r>
      <rPr>
        <sz val="12"/>
        <color theme="1"/>
        <rFont val="Calibri"/>
        <family val="2"/>
        <scheme val="minor"/>
      </rPr>
      <t xml:space="preserve">
Durante el segundo trimestre se obtiene el avance del 23.68%, si bien, el avance no es positivo, por lo que, en posterioes trimestres  es fundamental realizar ajustes en los procesos y aumentar la eficiencia  para asegurar el cumplimiento del objetivo anual.</t>
    </r>
  </si>
  <si>
    <r>
      <t xml:space="preserve">C.2.1.1.1.13  </t>
    </r>
    <r>
      <rPr>
        <sz val="14"/>
        <color theme="1"/>
        <rFont val="Calibri"/>
        <family val="2"/>
        <scheme val="minor"/>
      </rPr>
      <t>Supervición y verifcacion de los alcances técnicos estipulados en los contratos de obra pública.</t>
    </r>
  </si>
  <si>
    <r>
      <rPr>
        <b/>
        <sz val="11"/>
        <color theme="1"/>
        <rFont val="Calibri"/>
        <family val="2"/>
        <scheme val="minor"/>
      </rPr>
      <t>POPE:</t>
    </r>
    <r>
      <rPr>
        <sz val="11"/>
        <color theme="1"/>
        <rFont val="Calibri"/>
        <family val="2"/>
        <scheme val="minor"/>
      </rPr>
      <t xml:space="preserve"> Porcentaje de obras públicas en ejecución </t>
    </r>
  </si>
  <si>
    <r>
      <rPr>
        <b/>
        <sz val="12"/>
        <color theme="1"/>
        <rFont val="Calibri"/>
        <family val="2"/>
        <scheme val="minor"/>
      </rPr>
      <t xml:space="preserve">Meta Trimestral:  </t>
    </r>
    <r>
      <rPr>
        <sz val="12"/>
        <color theme="1"/>
        <rFont val="Calibri"/>
        <family val="2"/>
        <scheme val="minor"/>
      </rPr>
      <t xml:space="preserve">
Este indicador tiene como meta anual del inicio  del avance de 52 obras públicas, sin embargo en este trimestre se iniciarán 2 obra pública, obteniendo un avance trimestral de 7.69 % por lo que, será crucial implementar medidas en los próximos trimestres para mejorar la productividad y alcanzar la meta anual
</t>
    </r>
    <r>
      <rPr>
        <b/>
        <sz val="12"/>
        <color theme="1"/>
        <rFont val="Calibri"/>
        <family val="2"/>
        <scheme val="minor"/>
      </rPr>
      <t xml:space="preserve">Meta Anual: </t>
    </r>
    <r>
      <rPr>
        <sz val="12"/>
        <color theme="1"/>
        <rFont val="Calibri"/>
        <family val="2"/>
        <scheme val="minor"/>
      </rPr>
      <t xml:space="preserve">
Durante el segundo trimestre se obtiene el avance del 3.85%, si bien, el avance no es positivo, por lo que, en posterioes trimestres  es fundamental realizar ajustes en los procesos y aumentar la eficiencia  para asegurar el cumplimiento del objetivo anual.</t>
    </r>
  </si>
  <si>
    <r>
      <rPr>
        <b/>
        <sz val="14"/>
        <color theme="1"/>
        <rFont val="Calibri"/>
        <family val="2"/>
        <scheme val="minor"/>
      </rPr>
      <t xml:space="preserve">A.2.1.1.1.13.1 </t>
    </r>
    <r>
      <rPr>
        <sz val="14"/>
        <color theme="1"/>
        <rFont val="Calibri"/>
        <family val="2"/>
        <scheme val="minor"/>
      </rPr>
      <t xml:space="preserve">Supervisión  de la ejecución de la obra pública de acuerdo al programa de  avance fisico de la obra. </t>
    </r>
  </si>
  <si>
    <r>
      <rPr>
        <b/>
        <sz val="11"/>
        <color theme="1"/>
        <rFont val="Calibri"/>
        <family val="2"/>
        <scheme val="minor"/>
      </rPr>
      <t xml:space="preserve">PISAF: </t>
    </r>
    <r>
      <rPr>
        <sz val="11"/>
        <color theme="1"/>
        <rFont val="Calibri"/>
        <family val="2"/>
        <scheme val="minor"/>
      </rPr>
      <t>Porcentaje de informes de supervisión de avance físico de las obras publicas en ejecucion</t>
    </r>
  </si>
  <si>
    <r>
      <rPr>
        <b/>
        <sz val="12"/>
        <color theme="1"/>
        <rFont val="Calibri"/>
        <family val="2"/>
        <scheme val="minor"/>
      </rPr>
      <t xml:space="preserve">Meta Trimestral:  </t>
    </r>
    <r>
      <rPr>
        <sz val="12"/>
        <color theme="1"/>
        <rFont val="Calibri"/>
        <family val="2"/>
        <scheme val="minor"/>
      </rPr>
      <t xml:space="preserve">
Este indicador tiene como meta anual de informar 182 avances fisico de obras públicas,  sin embargo en este segundo trimestre no hay acciones para reportarse, obteniendo un 0.00% de avance, por lo que será crucial implementar medidas en los próximos trimestres para mejorar la productividad y alcanzar la meta anual.
</t>
    </r>
    <r>
      <rPr>
        <b/>
        <sz val="12"/>
        <color theme="1"/>
        <rFont val="Calibri"/>
        <family val="2"/>
        <scheme val="minor"/>
      </rPr>
      <t xml:space="preserve">Meta Anual: </t>
    </r>
    <r>
      <rPr>
        <sz val="12"/>
        <color theme="1"/>
        <rFont val="Calibri"/>
        <family val="2"/>
        <scheme val="minor"/>
      </rPr>
      <t xml:space="preserve">
Durante el segundo trimestre se obtiene el avance del 00.00%, si bien, el avance no es positivo, por lo que, en posterioes trimestres  es fundamental realizar ajustes en los procesos y aumentar la eficiencia  para asegurar el cumplimiento del objetivo anual.</t>
    </r>
  </si>
  <si>
    <r>
      <rPr>
        <b/>
        <sz val="14"/>
        <color theme="1"/>
        <rFont val="Calibri"/>
        <family val="2"/>
        <scheme val="minor"/>
      </rPr>
      <t xml:space="preserve">C.2.1.1.1.14 </t>
    </r>
    <r>
      <rPr>
        <sz val="14"/>
        <color theme="1"/>
        <rFont val="Calibri"/>
        <family val="2"/>
        <scheme val="minor"/>
      </rPr>
      <t xml:space="preserve"> Obras públicas comprometidas, devengadas y pagadas. </t>
    </r>
  </si>
  <si>
    <r>
      <rPr>
        <b/>
        <sz val="11"/>
        <color theme="1"/>
        <rFont val="Calibri"/>
        <family val="2"/>
        <scheme val="minor"/>
      </rPr>
      <t>PDOPC:</t>
    </r>
    <r>
      <rPr>
        <sz val="11"/>
        <color theme="1"/>
        <rFont val="Calibri"/>
        <family val="2"/>
        <scheme val="minor"/>
      </rPr>
      <t xml:space="preserve"> Porcentaje de devengos de la obra pública comprometida.</t>
    </r>
  </si>
  <si>
    <r>
      <rPr>
        <b/>
        <sz val="12"/>
        <color theme="1"/>
        <rFont val="Calibri"/>
        <family val="2"/>
        <scheme val="minor"/>
      </rPr>
      <t xml:space="preserve">Meta Trimestral:  </t>
    </r>
    <r>
      <rPr>
        <sz val="12"/>
        <color theme="1"/>
        <rFont val="Calibri"/>
        <family val="2"/>
        <scheme val="minor"/>
      </rPr>
      <t xml:space="preserve">
Este indicador tiene como meta anual de verificar el avance financiero de 52 obras públicas,sin embargo en este trimestre se concluyero 8 obra pública comprometidas, obteniendo un avance trimestral de 30.77 % por lo que, será crucial implementar medidas en los próximos trimestres para mejorar la productividad y alcanzar la meta anual.
</t>
    </r>
    <r>
      <rPr>
        <b/>
        <sz val="12"/>
        <color theme="1"/>
        <rFont val="Calibri"/>
        <family val="2"/>
        <scheme val="minor"/>
      </rPr>
      <t xml:space="preserve">Meta Anual: </t>
    </r>
    <r>
      <rPr>
        <sz val="12"/>
        <color theme="1"/>
        <rFont val="Calibri"/>
        <family val="2"/>
        <scheme val="minor"/>
      </rPr>
      <t xml:space="preserve">
Durante el segundo trimestre se obtiene el avance del 15.38%, si bien, el avance no es positivo, por lo que, en posterioes trimestres  es fundamental realizar ajustes en los procesos y aumentar la eficiencia  para asegurar el cumplimiento del objetivo anual.</t>
    </r>
  </si>
  <si>
    <r>
      <rPr>
        <b/>
        <sz val="14"/>
        <color theme="1"/>
        <rFont val="Calibri"/>
        <family val="2"/>
        <scheme val="minor"/>
      </rPr>
      <t>A.2.1.1.14.1</t>
    </r>
    <r>
      <rPr>
        <sz val="14"/>
        <color theme="1"/>
        <rFont val="Calibri"/>
        <family val="2"/>
        <scheme val="minor"/>
      </rPr>
      <t xml:space="preserve"> Gestión del avance financiero de las obras publicas </t>
    </r>
  </si>
  <si>
    <r>
      <rPr>
        <b/>
        <sz val="11"/>
        <color theme="1"/>
        <rFont val="Calibri"/>
        <family val="2"/>
        <scheme val="minor"/>
      </rPr>
      <t>PPOPD:</t>
    </r>
    <r>
      <rPr>
        <sz val="11"/>
        <color theme="1"/>
        <rFont val="Calibri"/>
        <family val="2"/>
        <scheme val="minor"/>
      </rPr>
      <t xml:space="preserve"> Porcentaje del pagado de la obra pública devengada.</t>
    </r>
  </si>
  <si>
    <r>
      <rPr>
        <b/>
        <sz val="12"/>
        <color theme="1"/>
        <rFont val="Calibri"/>
        <family val="2"/>
        <scheme val="minor"/>
      </rPr>
      <t xml:space="preserve">Meta Trimestral:  </t>
    </r>
    <r>
      <rPr>
        <sz val="12"/>
        <color theme="1"/>
        <rFont val="Calibri"/>
        <family val="2"/>
        <scheme val="minor"/>
      </rPr>
      <t xml:space="preserve">
Este indicador tiene como meta anual  de verificar el avance financiero de 182 en las estimaciones, sin embargo en este segundo trimestre no hay acciones para reportarse, obteniendo un 0.00% de avance, por lo que será crucial implementar medidas en los próximos trimestres para mejorar la productividad y alcanzar la meta anual.
</t>
    </r>
    <r>
      <rPr>
        <b/>
        <sz val="12"/>
        <color theme="1"/>
        <rFont val="Calibri"/>
        <family val="2"/>
        <scheme val="minor"/>
      </rPr>
      <t xml:space="preserve">Meta Anual: </t>
    </r>
    <r>
      <rPr>
        <sz val="12"/>
        <color theme="1"/>
        <rFont val="Calibri"/>
        <family val="2"/>
        <scheme val="minor"/>
      </rPr>
      <t xml:space="preserve">
Durante el segundo trimestre se obtiene el avance del 00.00%, si bien, el avance no es positivo, por lo que, en posterioes trimestres  es fundamental realizar ajustes en los procesos y aumentar la eficiencia  para asegurar el cumplimiento del objetivo anual.</t>
    </r>
  </si>
  <si>
    <t>Elaboró
(nombre, cargo y firma)</t>
  </si>
  <si>
    <t>Revisó 
Dr. Enrique Eduardo Encalada Sánchez
Directción de Planeación de la DGPM</t>
  </si>
  <si>
    <t>Autorizó
(nombre, cargo y firma)</t>
  </si>
  <si>
    <t>Lic. Claudia Isabel Martinez Fabro</t>
  </si>
  <si>
    <t>Dr. Enrique Eduardo Encalada Sánchez</t>
  </si>
  <si>
    <t>M.A.P. Samantha Hernández Cardeña</t>
  </si>
  <si>
    <t>Coordinación Administrativa de la Secretaría Municipal de Obras Públicas y Servicios</t>
  </si>
  <si>
    <t>Director de Planeación de la DGPM</t>
  </si>
  <si>
    <t>Secretaría Municipal de Obras Públicas y Servicios</t>
  </si>
  <si>
    <t>PERÍODO QUE SE INFORMA: DEL 1 DE ENERO AL 31 DE MARZO 2026.</t>
  </si>
  <si>
    <t>No Aplica</t>
  </si>
  <si>
    <t>NA</t>
  </si>
  <si>
    <r>
      <rPr>
        <b/>
        <sz val="11"/>
        <color theme="1"/>
        <rFont val="Calibri"/>
        <family val="2"/>
        <scheme val="minor"/>
      </rPr>
      <t xml:space="preserve">Meta Trimestral:  </t>
    </r>
    <r>
      <rPr>
        <sz val="11"/>
        <color theme="1"/>
        <rFont val="Calibri"/>
        <family val="2"/>
        <scheme val="minor"/>
      </rPr>
      <t xml:space="preserve">
Se considera que no aplica para el primer trimestre del 2026, debido a que es un Índice de nueva creación para el eje 2  Medio Ambiente y Desarrollo Sostenible y que tiene una periodicidad trianual sin línea base y con una meta establecida hasta diciembre 2027, fecha en que se verificará si la meta programada se logró.
</t>
    </r>
    <r>
      <rPr>
        <b/>
        <sz val="11"/>
        <color theme="1"/>
        <rFont val="Calibri"/>
        <family val="2"/>
        <scheme val="minor"/>
      </rPr>
      <t xml:space="preserve">Meta Anual: </t>
    </r>
    <r>
      <rPr>
        <sz val="11"/>
        <color theme="1"/>
        <rFont val="Calibri"/>
        <family val="2"/>
        <scheme val="minor"/>
      </rPr>
      <t xml:space="preserve">
Se considera que no aplica para el primer trimestre del 2026, debido a que es un Índice de nueva creación para el eje 2  Medio Ambiente y Desarrollo Sostenible y que tiene una periodicidad trianual sin línea base y con una meta establecida hasta diciembre 2027, fecha en que se verificará si la meta programada se logró.</t>
    </r>
  </si>
  <si>
    <t>EJEMPLO DE FORMULACIÓN</t>
  </si>
  <si>
    <t>P.</t>
  </si>
  <si>
    <t>C.</t>
  </si>
  <si>
    <t>A.</t>
  </si>
  <si>
    <t>PERÍODO QUE SE INFORMA: DEL 1 DE ENERO AL 31 DE MARZO 2027</t>
  </si>
  <si>
    <r>
      <rPr>
        <b/>
        <sz val="11"/>
        <color rgb="FF000000"/>
        <rFont val="Calibri"/>
        <family val="2"/>
        <scheme val="minor"/>
      </rPr>
      <t xml:space="preserve">Meta Trimestral:  
</t>
    </r>
    <r>
      <rPr>
        <sz val="11"/>
        <color rgb="FF000000"/>
        <rFont val="Calibri"/>
        <family val="2"/>
        <scheme val="minor"/>
      </rPr>
      <t xml:space="preserve">Se considera que no aplica para el primer trimestre del 2027, debido a que es un Índice de nueva creación para el eje 2  Medio Ambiente y Desarrollo Sostenible y que tiene una periodicidad trianual sin línea base y con una meta establecida hasta diciembre 2027, fecha en que se verificará si la meta programada se logró.
</t>
    </r>
    <r>
      <rPr>
        <b/>
        <sz val="11"/>
        <color rgb="FF000000"/>
        <rFont val="Calibri"/>
        <family val="2"/>
        <scheme val="minor"/>
      </rPr>
      <t xml:space="preserve">Meta Anual: 
</t>
    </r>
    <r>
      <rPr>
        <sz val="11"/>
        <color rgb="FF000000"/>
        <rFont val="Calibri"/>
        <family val="2"/>
        <scheme val="minor"/>
      </rPr>
      <t>Se considera que no aplica para el primer trimestre del 2027, debido a que es un Índice de nueva creación para el eje 2  Medio Ambiente y Desarrollo Sostenible y que tiene una periodicidad trianual sin línea base y con una meta establecida hasta diciembre 2027, fecha en que se verificará si la meta programada se logró.</t>
    </r>
  </si>
  <si>
    <t>INSTRUCTIVO</t>
  </si>
  <si>
    <t xml:space="preserve">PARA REPORTAR SUS AVANCES, SOLO TIENEN QUE REGISTRAR LA META ANUAL PROGRAMADA,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
EL PERIODO QUE SE INFORMA DEBE SER ACTUALIZADO EN CADA ENTREGA ES DECIR ESTE INICIA DEL 1 DE ENERO A LA FECHA DE CORTE.
</t>
  </si>
  <si>
    <t>PARA MÁS INFORMACIÓN CONSULTA LA GUÍA QUE BRINDA LA ASEQROO: https://onedrive.live.com/?authkey=%21Ai5%2DwCGq%2D4tDTT8&amp;cid=84F4E4FFF988A5F5&amp;id=84F4E4FFF988A5F5%21104102&amp;parId=84F4E4FFF988A5F5%2194277&amp;o=OneUp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</si>
</sst>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2">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4"/>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2"/>
      <color theme="1"/>
      <name val="Calibri"/>
      <family val="2"/>
      <scheme val="minor"/>
    </font>
    <font>
      <sz val="11"/>
      <color theme="1"/>
      <name val="Arial"/>
      <family val="2"/>
    </font>
    <font>
      <b/>
      <sz val="20"/>
      <color theme="1"/>
      <name val="Calibri"/>
      <family val="2"/>
      <scheme val="minor"/>
    </font>
    <font>
      <sz val="20"/>
      <color theme="1"/>
      <name val="Calibri"/>
      <family val="2"/>
      <scheme val="minor"/>
    </font>
    <font>
      <b/>
      <sz val="11"/>
      <color rgb="FF000000"/>
      <name val="Calibri"/>
      <family val="2"/>
      <scheme val="minor"/>
    </font>
    <font>
      <sz val="11"/>
      <color rgb="FF000000"/>
      <name val="Calibri"/>
      <family val="2"/>
      <scheme val="minor"/>
    </font>
    <font>
      <b/>
      <sz val="11"/>
      <color theme="1"/>
      <name val="Arial"/>
      <family val="2"/>
    </font>
    <font>
      <sz val="14"/>
      <color theme="1"/>
      <name val="Calibri"/>
      <family val="2"/>
      <scheme val="minor"/>
    </font>
    <font>
      <sz val="14"/>
      <color theme="1"/>
      <name val="Arial"/>
      <family val="2"/>
    </font>
    <font>
      <b/>
      <sz val="12"/>
      <color theme="1"/>
      <name val="Arial"/>
      <family val="2"/>
    </font>
    <font>
      <sz val="12"/>
      <color theme="1"/>
      <name val="Arial"/>
      <family val="2"/>
    </font>
    <font>
      <sz val="12"/>
      <color theme="1"/>
      <name val="Calibri"/>
      <family val="2"/>
      <scheme val="minor"/>
    </font>
    <font>
      <sz val="18"/>
      <color theme="1"/>
      <name val="Calibri"/>
      <family val="2"/>
      <scheme val="minor"/>
    </font>
    <font>
      <b/>
      <sz val="1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5">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ash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ashed">
        <color indexed="64"/>
      </top>
      <bottom/>
      <diagonal/>
    </border>
    <border>
      <left style="dotted">
        <color indexed="64"/>
      </left>
      <right style="dotted">
        <color indexed="64"/>
      </right>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dotted">
        <color indexed="64"/>
      </left>
      <right style="dotted">
        <color indexed="64"/>
      </right>
      <top style="thin">
        <color indexed="64"/>
      </top>
      <bottom/>
      <diagonal/>
    </border>
    <border>
      <left style="medium">
        <color indexed="64"/>
      </left>
      <right style="dotted">
        <color indexed="64"/>
      </right>
      <top style="thin">
        <color indexed="64"/>
      </top>
      <bottom/>
      <diagonal/>
    </border>
    <border>
      <left style="dash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dotted">
        <color indexed="64"/>
      </right>
      <top style="dotted">
        <color indexed="64"/>
      </top>
      <bottom style="slantDashDot">
        <color indexed="64"/>
      </bottom>
      <diagonal/>
    </border>
    <border>
      <left style="dashed">
        <color indexed="64"/>
      </left>
      <right style="dotted">
        <color indexed="64"/>
      </right>
      <top style="dotted">
        <color indexed="64"/>
      </top>
      <bottom style="slantDashDot">
        <color indexed="64"/>
      </bottom>
      <diagonal/>
    </border>
    <border>
      <left style="thin">
        <color indexed="64"/>
      </left>
      <right style="dashed">
        <color indexed="64"/>
      </right>
      <top style="dotted">
        <color indexed="64"/>
      </top>
      <bottom/>
      <diagonal/>
    </border>
    <border>
      <left style="thin">
        <color indexed="64"/>
      </left>
      <right style="dashed">
        <color indexed="64"/>
      </right>
      <top/>
      <bottom style="slantDashDot">
        <color indexed="64"/>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bottom/>
      <diagonal/>
    </border>
    <border>
      <left style="thin">
        <color indexed="64"/>
      </left>
      <right/>
      <top/>
      <bottom style="dotted">
        <color indexed="64"/>
      </bottom>
      <diagonal/>
    </border>
    <border>
      <left style="medium">
        <color indexed="64"/>
      </left>
      <right/>
      <top style="dotted">
        <color indexed="64"/>
      </top>
      <bottom/>
      <diagonal/>
    </border>
    <border>
      <left/>
      <right style="dotted">
        <color indexed="64"/>
      </right>
      <top style="dotted">
        <color indexed="64"/>
      </top>
      <bottom/>
      <diagonal/>
    </border>
    <border>
      <left style="medium">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thin">
        <color indexed="64"/>
      </left>
      <right/>
      <top style="dotted">
        <color indexed="64"/>
      </top>
      <bottom/>
      <diagonal/>
    </border>
    <border>
      <left/>
      <right style="dotted">
        <color indexed="64"/>
      </right>
      <top/>
      <bottom style="dotted">
        <color indexed="64"/>
      </bottom>
      <diagonal/>
    </border>
    <border>
      <left style="dotted">
        <color indexed="64"/>
      </left>
      <right style="dotted">
        <color indexed="64"/>
      </right>
      <top/>
      <bottom style="dashed">
        <color indexed="64"/>
      </bottom>
      <diagonal/>
    </border>
    <border>
      <left/>
      <right/>
      <top style="medium">
        <color indexed="64"/>
      </top>
      <bottom/>
      <diagonal/>
    </border>
    <border>
      <left style="medium">
        <color indexed="64"/>
      </left>
      <right style="dotted">
        <color indexed="64"/>
      </right>
      <top/>
      <bottom/>
      <diagonal/>
    </border>
    <border>
      <left style="medium">
        <color indexed="64"/>
      </left>
      <right style="dashed">
        <color theme="1"/>
      </right>
      <top style="dashed">
        <color indexed="64"/>
      </top>
      <bottom/>
      <diagonal/>
    </border>
    <border>
      <left style="dashed">
        <color theme="1"/>
      </left>
      <right style="dashed">
        <color theme="1"/>
      </right>
      <top style="dashed">
        <color theme="1"/>
      </top>
      <bottom/>
      <diagonal/>
    </border>
    <border>
      <left/>
      <right/>
      <top style="dashed">
        <color theme="1"/>
      </top>
      <bottom/>
      <diagonal/>
    </border>
    <border>
      <left/>
      <right style="medium">
        <color indexed="64"/>
      </right>
      <top style="dashed">
        <color theme="1"/>
      </top>
      <bottom/>
      <diagonal/>
    </border>
    <border>
      <left style="medium">
        <color indexed="64"/>
      </left>
      <right style="dashed">
        <color theme="1"/>
      </right>
      <top/>
      <bottom style="dashed">
        <color theme="1"/>
      </bottom>
      <diagonal/>
    </border>
    <border>
      <left style="dashed">
        <color theme="1"/>
      </left>
      <right style="dashed">
        <color theme="1"/>
      </right>
      <top/>
      <bottom style="dashed">
        <color theme="1"/>
      </bottom>
      <diagonal/>
    </border>
    <border>
      <left/>
      <right/>
      <top/>
      <bottom style="dashed">
        <color theme="1"/>
      </bottom>
      <diagonal/>
    </border>
    <border>
      <left/>
      <right style="medium">
        <color indexed="64"/>
      </right>
      <top/>
      <bottom style="dashed">
        <color theme="1"/>
      </bottom>
      <diagonal/>
    </border>
    <border>
      <left style="medium">
        <color indexed="64"/>
      </left>
      <right/>
      <top/>
      <bottom/>
      <diagonal/>
    </border>
    <border>
      <left style="dotted">
        <color indexed="64"/>
      </left>
      <right/>
      <top style="dotted">
        <color indexed="64"/>
      </top>
      <bottom style="dotted">
        <color indexed="64"/>
      </bottom>
      <diagonal/>
    </border>
    <border>
      <left style="medium">
        <color indexed="64"/>
      </left>
      <right/>
      <top/>
      <bottom style="dotted">
        <color indexed="64"/>
      </bottom>
      <diagonal/>
    </border>
    <border>
      <left style="dotted">
        <color indexed="64"/>
      </left>
      <right style="medium">
        <color indexed="64"/>
      </right>
      <top style="dotted">
        <color indexed="64"/>
      </top>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right style="medium">
        <color indexed="64"/>
      </right>
      <top/>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ashed">
        <color indexed="64"/>
      </right>
      <top/>
      <bottom style="dotted">
        <color indexed="64"/>
      </bottom>
      <diagonal/>
    </border>
    <border>
      <left/>
      <right/>
      <top/>
      <bottom style="thick">
        <color auto="1"/>
      </bottom>
      <diagonal/>
    </border>
    <border>
      <left/>
      <right/>
      <top style="thick">
        <color auto="1"/>
      </top>
      <bottom/>
      <diagonal/>
    </border>
    <border>
      <left/>
      <right style="medium">
        <color theme="1"/>
      </right>
      <top style="dotted">
        <color indexed="64"/>
      </top>
      <bottom/>
      <diagonal/>
    </border>
    <border>
      <left/>
      <right style="medium">
        <color theme="1"/>
      </right>
      <top/>
      <bottom style="dotted">
        <color indexed="64"/>
      </bottom>
      <diagonal/>
    </border>
    <border>
      <left/>
      <right/>
      <top style="dotted">
        <color indexed="64"/>
      </top>
      <bottom style="dotted">
        <color indexed="64"/>
      </bottom>
      <diagonal/>
    </border>
    <border>
      <left/>
      <right style="medium">
        <color theme="1"/>
      </right>
      <top style="dotted">
        <color indexed="64"/>
      </top>
      <bottom style="dotted">
        <color indexed="64"/>
      </bottom>
      <diagonal/>
    </border>
    <border>
      <left style="dotted">
        <color indexed="64"/>
      </left>
      <right/>
      <top style="dotted">
        <color indexed="64"/>
      </top>
      <bottom style="medium">
        <color theme="1"/>
      </bottom>
      <diagonal/>
    </border>
    <border>
      <left/>
      <right/>
      <top style="dotted">
        <color indexed="64"/>
      </top>
      <bottom style="medium">
        <color theme="1"/>
      </bottom>
      <diagonal/>
    </border>
    <border>
      <left/>
      <right style="medium">
        <color theme="1"/>
      </right>
      <top style="dotted">
        <color indexed="64"/>
      </top>
      <bottom style="medium">
        <color theme="1"/>
      </bottom>
      <diagonal/>
    </border>
    <border>
      <left/>
      <right/>
      <top/>
      <bottom style="medium">
        <color indexed="64"/>
      </bottom>
      <diagonal/>
    </border>
    <border>
      <left/>
      <right style="medium">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s>
  <cellStyleXfs count="4">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315">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xf>
    <xf numFmtId="0" fontId="0" fillId="0" borderId="0" xfId="0" applyAlignment="1">
      <alignment horizontal="center" vertical="top"/>
    </xf>
    <xf numFmtId="0" fontId="0" fillId="0" borderId="10" xfId="0" applyBorder="1"/>
    <xf numFmtId="0" fontId="0" fillId="0" borderId="14" xfId="0" applyBorder="1"/>
    <xf numFmtId="0" fontId="0" fillId="0" borderId="15" xfId="0" applyBorder="1"/>
    <xf numFmtId="0" fontId="0" fillId="0" borderId="1" xfId="0" applyBorder="1"/>
    <xf numFmtId="0" fontId="0" fillId="0" borderId="16" xfId="0" applyBorder="1"/>
    <xf numFmtId="0" fontId="4" fillId="0" borderId="2" xfId="0" applyFont="1" applyBorder="1" applyAlignment="1">
      <alignment vertical="center" wrapText="1"/>
    </xf>
    <xf numFmtId="0" fontId="0" fillId="0" borderId="20" xfId="0" applyBorder="1" applyAlignment="1">
      <alignment horizontal="center" wrapText="1"/>
    </xf>
    <xf numFmtId="3" fontId="9" fillId="0" borderId="20" xfId="0" applyNumberFormat="1" applyFont="1" applyBorder="1" applyAlignment="1">
      <alignment horizontal="center" wrapText="1"/>
    </xf>
    <xf numFmtId="0" fontId="0" fillId="0" borderId="23" xfId="0" applyBorder="1" applyAlignment="1">
      <alignment horizontal="center" wrapText="1"/>
    </xf>
    <xf numFmtId="0" fontId="0" fillId="0" borderId="46" xfId="0" applyBorder="1" applyAlignment="1">
      <alignment horizontal="center" wrapText="1"/>
    </xf>
    <xf numFmtId="0" fontId="2" fillId="0" borderId="0" xfId="2" applyFont="1"/>
    <xf numFmtId="0" fontId="1" fillId="0" borderId="0" xfId="2"/>
    <xf numFmtId="0" fontId="0" fillId="0" borderId="52" xfId="0" applyBorder="1" applyAlignment="1">
      <alignment horizontal="center" vertical="center" wrapText="1"/>
    </xf>
    <xf numFmtId="0" fontId="11" fillId="0" borderId="0" xfId="0" applyFont="1"/>
    <xf numFmtId="0" fontId="0" fillId="0" borderId="0" xfId="0" applyAlignment="1">
      <alignment horizontal="center" vertical="center"/>
    </xf>
    <xf numFmtId="0" fontId="10" fillId="0" borderId="0" xfId="0" applyFont="1" applyAlignment="1">
      <alignment vertical="top" wrapText="1"/>
    </xf>
    <xf numFmtId="0" fontId="10" fillId="0" borderId="0" xfId="0" applyFont="1" applyAlignment="1">
      <alignment vertical="top"/>
    </xf>
    <xf numFmtId="0" fontId="8" fillId="0" borderId="0" xfId="0" applyFont="1" applyAlignment="1">
      <alignment vertical="top"/>
    </xf>
    <xf numFmtId="0" fontId="0" fillId="0" borderId="14" xfId="0" applyBorder="1" applyAlignment="1">
      <alignment horizontal="left"/>
    </xf>
    <xf numFmtId="0" fontId="0" fillId="0" borderId="0" xfId="0" applyAlignment="1">
      <alignment horizontal="left"/>
    </xf>
    <xf numFmtId="0" fontId="0" fillId="0" borderId="0" xfId="0" applyAlignment="1">
      <alignment horizontal="left" vertical="center" wrapText="1"/>
    </xf>
    <xf numFmtId="0" fontId="10" fillId="0" borderId="0" xfId="0" applyFont="1" applyAlignment="1">
      <alignment horizontal="left" vertical="top" wrapText="1"/>
    </xf>
    <xf numFmtId="0" fontId="0" fillId="0" borderId="10" xfId="0" applyBorder="1" applyAlignment="1">
      <alignment horizontal="left"/>
    </xf>
    <xf numFmtId="0" fontId="0" fillId="0" borderId="1" xfId="0" applyBorder="1" applyAlignment="1">
      <alignment horizontal="left"/>
    </xf>
    <xf numFmtId="0" fontId="4" fillId="0" borderId="2" xfId="0" applyFont="1" applyBorder="1" applyAlignment="1">
      <alignment horizontal="left" vertical="center" wrapText="1"/>
    </xf>
    <xf numFmtId="0" fontId="0" fillId="0" borderId="0" xfId="0" applyAlignment="1">
      <alignment horizontal="left" wrapText="1"/>
    </xf>
    <xf numFmtId="0" fontId="0" fillId="0" borderId="15" xfId="0" applyBorder="1" applyAlignment="1">
      <alignment horizontal="left"/>
    </xf>
    <xf numFmtId="0" fontId="0" fillId="0" borderId="16" xfId="0" applyBorder="1" applyAlignment="1">
      <alignment horizontal="left"/>
    </xf>
    <xf numFmtId="0" fontId="0" fillId="0" borderId="0" xfId="0" applyAlignment="1">
      <alignment horizontal="left" vertical="top"/>
    </xf>
    <xf numFmtId="0" fontId="8" fillId="0" borderId="0" xfId="0" applyFont="1" applyAlignment="1">
      <alignment horizontal="left" vertical="top"/>
    </xf>
    <xf numFmtId="0" fontId="0" fillId="2" borderId="0" xfId="0" applyFill="1"/>
    <xf numFmtId="0" fontId="15" fillId="0" borderId="20" xfId="3" applyNumberFormat="1" applyFont="1" applyFill="1" applyBorder="1" applyAlignment="1">
      <alignment horizontal="center" vertical="center" wrapText="1"/>
    </xf>
    <xf numFmtId="0" fontId="15" fillId="0" borderId="73" xfId="1" applyNumberFormat="1" applyFont="1" applyFill="1" applyBorder="1" applyAlignment="1">
      <alignment horizontal="center" vertical="center" wrapText="1"/>
    </xf>
    <xf numFmtId="3" fontId="15" fillId="0" borderId="20" xfId="0" applyNumberFormat="1" applyFont="1" applyBorder="1" applyAlignment="1">
      <alignment horizontal="center" vertical="center" wrapText="1"/>
    </xf>
    <xf numFmtId="3" fontId="16" fillId="0" borderId="20" xfId="0" applyNumberFormat="1" applyFont="1" applyBorder="1" applyAlignment="1">
      <alignment horizontal="center" vertical="center" wrapText="1"/>
    </xf>
    <xf numFmtId="0" fontId="15" fillId="0" borderId="76"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80" xfId="0" applyFont="1" applyBorder="1" applyAlignment="1">
      <alignment horizontal="center" vertical="center" wrapText="1"/>
    </xf>
    <xf numFmtId="0" fontId="16" fillId="0" borderId="39" xfId="0" applyFont="1" applyBorder="1" applyAlignment="1">
      <alignment horizontal="center" vertical="center" wrapText="1"/>
    </xf>
    <xf numFmtId="0" fontId="20" fillId="0" borderId="0" xfId="0" applyFont="1"/>
    <xf numFmtId="0" fontId="21" fillId="0" borderId="0" xfId="0" applyFont="1" applyAlignment="1">
      <alignment vertical="top" wrapText="1"/>
    </xf>
    <xf numFmtId="0" fontId="21" fillId="0" borderId="0" xfId="0" applyFont="1" applyAlignment="1">
      <alignment vertical="top"/>
    </xf>
    <xf numFmtId="0" fontId="0" fillId="0" borderId="82" xfId="0" applyBorder="1" applyAlignment="1">
      <alignment horizontal="left" vertical="top"/>
    </xf>
    <xf numFmtId="0" fontId="0" fillId="0" borderId="20" xfId="0" applyBorder="1" applyAlignment="1">
      <alignment horizontal="center" vertical="center" wrapText="1"/>
    </xf>
    <xf numFmtId="0" fontId="15" fillId="0" borderId="33" xfId="0" applyFont="1" applyBorder="1" applyAlignment="1">
      <alignment horizontal="center" vertical="center" wrapText="1"/>
    </xf>
    <xf numFmtId="0" fontId="15" fillId="0" borderId="20" xfId="0" applyFont="1" applyBorder="1" applyAlignment="1">
      <alignment horizontal="center" vertical="center" wrapText="1"/>
    </xf>
    <xf numFmtId="0" fontId="16" fillId="0" borderId="20" xfId="0" applyFont="1" applyBorder="1" applyAlignment="1">
      <alignment horizontal="center" vertical="center" wrapText="1"/>
    </xf>
    <xf numFmtId="0" fontId="15" fillId="0" borderId="17" xfId="0" applyFont="1" applyBorder="1" applyAlignment="1">
      <alignment horizontal="center" vertical="center" wrapText="1"/>
    </xf>
    <xf numFmtId="0" fontId="0" fillId="0" borderId="17" xfId="0" applyBorder="1" applyAlignment="1">
      <alignment horizontal="center" vertical="center" wrapText="1"/>
    </xf>
    <xf numFmtId="0" fontId="8" fillId="0" borderId="5" xfId="0" applyFont="1" applyBorder="1" applyAlignment="1">
      <alignment horizontal="center" vertical="center" wrapText="1"/>
    </xf>
    <xf numFmtId="10" fontId="8" fillId="0" borderId="5" xfId="0" applyNumberFormat="1" applyFont="1" applyBorder="1" applyAlignment="1">
      <alignment horizontal="center" vertical="center" wrapText="1"/>
    </xf>
    <xf numFmtId="0" fontId="15" fillId="0" borderId="23" xfId="0" applyFont="1" applyBorder="1" applyAlignment="1">
      <alignment horizontal="center" vertical="center" wrapText="1"/>
    </xf>
    <xf numFmtId="10" fontId="15" fillId="0" borderId="17" xfId="0" applyNumberFormat="1" applyFont="1" applyBorder="1" applyAlignment="1">
      <alignment horizontal="center" vertical="center" wrapText="1"/>
    </xf>
    <xf numFmtId="10" fontId="15" fillId="0" borderId="17" xfId="1" applyNumberFormat="1" applyFont="1" applyFill="1" applyBorder="1" applyAlignment="1">
      <alignment horizontal="center" vertical="center" wrapText="1"/>
    </xf>
    <xf numFmtId="10" fontId="15" fillId="0" borderId="20" xfId="0" applyNumberFormat="1" applyFont="1" applyBorder="1" applyAlignment="1">
      <alignment horizontal="center" vertical="center" wrapText="1"/>
    </xf>
    <xf numFmtId="0" fontId="21" fillId="0" borderId="83" xfId="0" applyFont="1" applyBorder="1" applyAlignment="1">
      <alignment horizontal="center" vertical="top" wrapText="1"/>
    </xf>
    <xf numFmtId="0" fontId="21" fillId="0" borderId="0" xfId="0" applyFont="1" applyAlignment="1">
      <alignment horizontal="center" vertical="top" wrapText="1"/>
    </xf>
    <xf numFmtId="0" fontId="15" fillId="0" borderId="19" xfId="0" applyFont="1" applyBorder="1" applyAlignment="1">
      <alignment horizontal="left" vertical="center" wrapText="1"/>
    </xf>
    <xf numFmtId="0" fontId="15" fillId="0" borderId="22" xfId="0" applyFont="1" applyBorder="1" applyAlignment="1">
      <alignment horizontal="left" vertical="center" wrapText="1"/>
    </xf>
    <xf numFmtId="0" fontId="0" fillId="0" borderId="20" xfId="0" applyBorder="1" applyAlignment="1">
      <alignment horizontal="center" vertical="center" wrapText="1"/>
    </xf>
    <xf numFmtId="0" fontId="0" fillId="0" borderId="23" xfId="0" applyBorder="1" applyAlignment="1">
      <alignment horizontal="center" vertical="center" wrapText="1"/>
    </xf>
    <xf numFmtId="0" fontId="15" fillId="0" borderId="20"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7" xfId="0" applyFont="1" applyBorder="1" applyAlignment="1">
      <alignment horizontal="center" vertical="center" wrapText="1"/>
    </xf>
    <xf numFmtId="10" fontId="15" fillId="0" borderId="48" xfId="0" applyNumberFormat="1" applyFont="1" applyBorder="1" applyAlignment="1">
      <alignment horizontal="center" vertical="center" wrapText="1"/>
    </xf>
    <xf numFmtId="10" fontId="15" fillId="0" borderId="81" xfId="0" applyNumberFormat="1" applyFont="1" applyBorder="1" applyAlignment="1">
      <alignment horizontal="center" vertical="center" wrapText="1"/>
    </xf>
    <xf numFmtId="10" fontId="15" fillId="0" borderId="44" xfId="0" applyNumberFormat="1" applyFont="1" applyBorder="1" applyAlignment="1">
      <alignment horizontal="center" vertical="center" wrapText="1"/>
    </xf>
    <xf numFmtId="0" fontId="19" fillId="0" borderId="17" xfId="0" applyFont="1" applyBorder="1" applyAlignment="1">
      <alignment horizontal="justify" vertical="center" wrapText="1"/>
    </xf>
    <xf numFmtId="0" fontId="19" fillId="0" borderId="18" xfId="0" applyFont="1" applyBorder="1" applyAlignment="1">
      <alignment horizontal="justify" vertical="center" wrapText="1"/>
    </xf>
    <xf numFmtId="0" fontId="19" fillId="0" borderId="23" xfId="0" applyFont="1" applyBorder="1" applyAlignment="1">
      <alignment horizontal="justify" vertical="center" wrapText="1"/>
    </xf>
    <xf numFmtId="0" fontId="19" fillId="0" borderId="24" xfId="0" applyFont="1" applyBorder="1" applyAlignment="1">
      <alignment horizontal="justify" vertical="center" wrapText="1"/>
    </xf>
    <xf numFmtId="0" fontId="21" fillId="0" borderId="62" xfId="0" applyFont="1" applyBorder="1" applyAlignment="1">
      <alignment horizontal="center" vertical="top" wrapText="1"/>
    </xf>
    <xf numFmtId="0" fontId="4" fillId="0" borderId="19" xfId="0" applyFont="1" applyBorder="1" applyAlignment="1">
      <alignment horizontal="left" vertical="center" wrapText="1"/>
    </xf>
    <xf numFmtId="0" fontId="0" fillId="0" borderId="20" xfId="0" applyBorder="1" applyAlignment="1">
      <alignment horizontal="left" vertical="center" wrapText="1"/>
    </xf>
    <xf numFmtId="3" fontId="16" fillId="0" borderId="25" xfId="0" applyNumberFormat="1" applyFont="1" applyBorder="1" applyAlignment="1">
      <alignment horizontal="center" vertical="center" wrapText="1"/>
    </xf>
    <xf numFmtId="3" fontId="16" fillId="0" borderId="33" xfId="0" applyNumberFormat="1" applyFont="1" applyBorder="1" applyAlignment="1">
      <alignment horizontal="center"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15" fillId="0" borderId="33" xfId="0" applyFont="1" applyBorder="1" applyAlignment="1">
      <alignment horizontal="center" vertical="center" wrapText="1"/>
    </xf>
    <xf numFmtId="0" fontId="19" fillId="0" borderId="20" xfId="0" applyFont="1" applyBorder="1" applyAlignment="1">
      <alignment horizontal="justify" vertical="center" wrapText="1"/>
    </xf>
    <xf numFmtId="0" fontId="19" fillId="0" borderId="21" xfId="0" applyFont="1" applyBorder="1" applyAlignment="1">
      <alignment horizontal="justify" vertical="center" wrapText="1"/>
    </xf>
    <xf numFmtId="0" fontId="18" fillId="0" borderId="26" xfId="0" applyFont="1" applyBorder="1" applyAlignment="1">
      <alignment horizontal="left" vertical="top" wrapText="1"/>
    </xf>
    <xf numFmtId="0" fontId="18" fillId="0" borderId="27" xfId="0" applyFont="1" applyBorder="1" applyAlignment="1">
      <alignment horizontal="left" vertical="top" wrapText="1"/>
    </xf>
    <xf numFmtId="0" fontId="18" fillId="0" borderId="28" xfId="0" applyFont="1" applyBorder="1" applyAlignment="1">
      <alignment horizontal="left" vertical="top" wrapText="1"/>
    </xf>
    <xf numFmtId="0" fontId="18" fillId="0" borderId="29" xfId="0" applyFont="1" applyBorder="1" applyAlignment="1">
      <alignment horizontal="left" vertical="top" wrapText="1"/>
    </xf>
    <xf numFmtId="0" fontId="18" fillId="0" borderId="30" xfId="0" applyFont="1" applyBorder="1" applyAlignment="1">
      <alignment horizontal="left" vertical="top" wrapText="1"/>
    </xf>
    <xf numFmtId="0" fontId="18" fillId="0" borderId="31" xfId="0" applyFont="1" applyBorder="1" applyAlignment="1">
      <alignment horizontal="left" vertical="top" wrapText="1"/>
    </xf>
    <xf numFmtId="3" fontId="9" fillId="0" borderId="25" xfId="0" applyNumberFormat="1" applyFont="1" applyBorder="1" applyAlignment="1">
      <alignment horizontal="left" vertical="center" wrapText="1"/>
    </xf>
    <xf numFmtId="3" fontId="9" fillId="0" borderId="33" xfId="0" applyNumberFormat="1"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2" fillId="0" borderId="32" xfId="0" applyFont="1" applyBorder="1" applyAlignment="1">
      <alignment horizontal="left" vertical="center" wrapText="1"/>
    </xf>
    <xf numFmtId="3" fontId="4" fillId="0" borderId="36" xfId="0" applyNumberFormat="1" applyFont="1" applyBorder="1" applyAlignment="1">
      <alignment horizontal="left" vertical="center" wrapText="1"/>
    </xf>
    <xf numFmtId="3" fontId="4" fillId="0" borderId="63" xfId="0" applyNumberFormat="1" applyFont="1" applyBorder="1" applyAlignment="1">
      <alignment horizontal="left" vertical="center" wrapText="1"/>
    </xf>
    <xf numFmtId="3" fontId="4" fillId="0" borderId="35" xfId="0" applyNumberFormat="1" applyFont="1" applyBorder="1" applyAlignment="1">
      <alignment horizontal="left" vertical="center" wrapText="1"/>
    </xf>
    <xf numFmtId="3" fontId="16" fillId="0" borderId="36" xfId="0" applyNumberFormat="1" applyFont="1" applyBorder="1" applyAlignment="1">
      <alignment horizontal="left" vertical="center" wrapText="1"/>
    </xf>
    <xf numFmtId="3" fontId="16" fillId="0" borderId="35" xfId="0" applyNumberFormat="1" applyFont="1" applyBorder="1" applyAlignment="1">
      <alignment horizontal="left" vertical="center" wrapText="1"/>
    </xf>
    <xf numFmtId="0" fontId="15" fillId="0" borderId="63" xfId="0" applyFont="1" applyBorder="1" applyAlignment="1">
      <alignment horizontal="left" vertical="center" wrapText="1"/>
    </xf>
    <xf numFmtId="10" fontId="15" fillId="0" borderId="93" xfId="0" applyNumberFormat="1" applyFont="1" applyBorder="1" applyAlignment="1">
      <alignment horizontal="center" vertical="center" wrapText="1"/>
    </xf>
    <xf numFmtId="10" fontId="15" fillId="0" borderId="94" xfId="0" applyNumberFormat="1" applyFont="1" applyBorder="1" applyAlignment="1">
      <alignment horizontal="center" vertical="center" wrapText="1"/>
    </xf>
    <xf numFmtId="0" fontId="18" fillId="0" borderId="17" xfId="0" applyFont="1" applyBorder="1" applyAlignment="1">
      <alignment horizontal="justify" vertical="center" wrapText="1"/>
    </xf>
    <xf numFmtId="0" fontId="18" fillId="0" borderId="18" xfId="0" applyFont="1" applyBorder="1" applyAlignment="1">
      <alignment horizontal="justify" vertical="center" wrapText="1"/>
    </xf>
    <xf numFmtId="0" fontId="18" fillId="0" borderId="20" xfId="0" applyFont="1" applyBorder="1" applyAlignment="1">
      <alignment horizontal="justify" vertical="center" wrapText="1"/>
    </xf>
    <xf numFmtId="0" fontId="18" fillId="0" borderId="21" xfId="0" applyFont="1" applyBorder="1" applyAlignment="1">
      <alignment horizontal="justify" vertical="center" wrapText="1"/>
    </xf>
    <xf numFmtId="0" fontId="5" fillId="0" borderId="43" xfId="0" applyFont="1" applyBorder="1" applyAlignment="1">
      <alignment horizontal="left" vertical="center" wrapText="1"/>
    </xf>
    <xf numFmtId="0" fontId="5" fillId="0" borderId="35" xfId="0" applyFont="1" applyBorder="1" applyAlignment="1">
      <alignment horizontal="left" vertical="center" wrapText="1"/>
    </xf>
    <xf numFmtId="0" fontId="0" fillId="0" borderId="42" xfId="0" applyBorder="1" applyAlignment="1">
      <alignment horizontal="left"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17" xfId="0" applyBorder="1" applyAlignment="1">
      <alignment horizontal="center" vertical="center" wrapText="1"/>
    </xf>
    <xf numFmtId="10" fontId="0" fillId="0" borderId="17" xfId="1" applyNumberFormat="1" applyFont="1" applyFill="1" applyBorder="1" applyAlignment="1">
      <alignment horizontal="center" vertical="center" wrapText="1"/>
    </xf>
    <xf numFmtId="10" fontId="0" fillId="0" borderId="20" xfId="1" applyNumberFormat="1" applyFont="1" applyFill="1" applyBorder="1" applyAlignment="1">
      <alignment horizontal="center" vertical="center" wrapText="1"/>
    </xf>
    <xf numFmtId="0" fontId="3" fillId="0" borderId="0" xfId="0" applyFont="1" applyAlignment="1">
      <alignment horizontal="center"/>
    </xf>
    <xf numFmtId="0" fontId="3" fillId="0" borderId="16" xfId="0" applyFont="1" applyBorder="1" applyAlignment="1">
      <alignment horizontal="center"/>
    </xf>
    <xf numFmtId="0" fontId="3" fillId="0" borderId="0" xfId="0" applyFont="1" applyAlignment="1">
      <alignment horizontal="center" vertical="center"/>
    </xf>
    <xf numFmtId="0" fontId="3" fillId="0" borderId="16" xfId="0" applyFont="1" applyBorder="1" applyAlignment="1">
      <alignment horizontal="center" vertical="center"/>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10" fontId="8" fillId="0" borderId="5" xfId="0" applyNumberFormat="1" applyFont="1" applyBorder="1" applyAlignment="1">
      <alignment horizontal="center" vertical="center" wrapText="1"/>
    </xf>
    <xf numFmtId="0" fontId="15" fillId="0" borderId="17" xfId="0" applyFont="1" applyBorder="1" applyAlignment="1">
      <alignment horizontal="center" vertical="center" wrapText="1"/>
    </xf>
    <xf numFmtId="10" fontId="15" fillId="0" borderId="40" xfId="0" applyNumberFormat="1" applyFont="1" applyBorder="1" applyAlignment="1">
      <alignment horizontal="center" vertical="center" wrapText="1"/>
    </xf>
    <xf numFmtId="10" fontId="15" fillId="0" borderId="41" xfId="0" applyNumberFormat="1" applyFont="1" applyBorder="1" applyAlignment="1">
      <alignment horizontal="center"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30" xfId="0" applyFont="1" applyBorder="1" applyAlignment="1">
      <alignment horizontal="left" vertical="center" wrapText="1"/>
    </xf>
    <xf numFmtId="0" fontId="18" fillId="0" borderId="31"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18" fillId="0" borderId="73" xfId="0" applyFont="1" applyBorder="1" applyAlignment="1">
      <alignment horizontal="left" vertical="top" wrapText="1"/>
    </xf>
    <xf numFmtId="0" fontId="18" fillId="0" borderId="86" xfId="0" applyFont="1" applyBorder="1" applyAlignment="1">
      <alignment horizontal="left" vertical="top" wrapText="1"/>
    </xf>
    <xf numFmtId="0" fontId="18" fillId="0" borderId="87" xfId="0" applyFont="1" applyBorder="1" applyAlignment="1">
      <alignment horizontal="left" vertical="top" wrapText="1"/>
    </xf>
    <xf numFmtId="0" fontId="18" fillId="0" borderId="73" xfId="0" applyFont="1" applyBorder="1" applyAlignment="1">
      <alignment horizontal="left" vertical="center" wrapText="1"/>
    </xf>
    <xf numFmtId="0" fontId="18" fillId="0" borderId="86" xfId="0" applyFont="1" applyBorder="1" applyAlignment="1">
      <alignment horizontal="left" vertical="center" wrapText="1"/>
    </xf>
    <xf numFmtId="0" fontId="18" fillId="0" borderId="87" xfId="0" applyFont="1" applyBorder="1" applyAlignment="1">
      <alignment horizontal="left" vertical="center" wrapText="1"/>
    </xf>
    <xf numFmtId="0" fontId="9" fillId="3" borderId="32" xfId="0" applyFont="1" applyFill="1" applyBorder="1" applyAlignment="1">
      <alignment horizontal="left" vertical="center" wrapText="1"/>
    </xf>
    <xf numFmtId="0" fontId="9" fillId="3" borderId="33" xfId="0" applyFont="1" applyFill="1" applyBorder="1" applyAlignment="1">
      <alignment horizontal="left"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15" fillId="0" borderId="72" xfId="0" applyFont="1" applyBorder="1" applyAlignment="1">
      <alignment horizontal="left" vertical="center" wrapText="1"/>
    </xf>
    <xf numFmtId="0" fontId="15" fillId="0" borderId="74" xfId="0" applyFont="1" applyBorder="1" applyAlignment="1">
      <alignment horizontal="left" vertical="center" wrapText="1"/>
    </xf>
    <xf numFmtId="0" fontId="4" fillId="0" borderId="63" xfId="0" applyFont="1" applyBorder="1" applyAlignment="1">
      <alignment horizontal="left" vertical="center" wrapText="1"/>
    </xf>
    <xf numFmtId="0" fontId="18" fillId="0" borderId="32" xfId="0" applyFont="1" applyBorder="1" applyAlignment="1">
      <alignment horizontal="justify" vertical="center" wrapText="1"/>
    </xf>
    <xf numFmtId="0" fontId="18" fillId="0" borderId="75" xfId="0" applyFont="1" applyBorder="1" applyAlignment="1">
      <alignment horizontal="justify" vertical="center" wrapText="1"/>
    </xf>
    <xf numFmtId="0" fontId="18" fillId="0" borderId="23" xfId="0" applyFont="1" applyBorder="1" applyAlignment="1">
      <alignment horizontal="justify" vertical="center" wrapText="1"/>
    </xf>
    <xf numFmtId="0" fontId="18" fillId="0" borderId="24" xfId="0" applyFont="1" applyBorder="1" applyAlignment="1">
      <alignment horizontal="justify" vertical="center" wrapText="1"/>
    </xf>
    <xf numFmtId="3" fontId="15" fillId="0" borderId="32" xfId="0" applyNumberFormat="1" applyFont="1" applyBorder="1" applyAlignment="1">
      <alignment horizontal="center" vertical="center"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6" xfId="0" applyFont="1" applyBorder="1" applyAlignment="1">
      <alignment horizontal="left" vertical="center" wrapText="1"/>
    </xf>
    <xf numFmtId="0" fontId="18" fillId="0" borderId="84" xfId="0" applyFont="1" applyBorder="1" applyAlignment="1">
      <alignment horizontal="left" vertical="center" wrapText="1"/>
    </xf>
    <xf numFmtId="0" fontId="17" fillId="0" borderId="26" xfId="0" applyFont="1" applyBorder="1" applyAlignment="1">
      <alignment horizontal="left" vertical="center" wrapText="1"/>
    </xf>
    <xf numFmtId="0" fontId="18" fillId="0" borderId="84" xfId="0" applyFont="1" applyBorder="1" applyAlignment="1">
      <alignment horizontal="left" vertical="top" wrapText="1"/>
    </xf>
    <xf numFmtId="0" fontId="18" fillId="0" borderId="29" xfId="0" applyFont="1" applyBorder="1" applyAlignment="1">
      <alignment horizontal="left" vertical="center" wrapText="1"/>
    </xf>
    <xf numFmtId="0" fontId="18" fillId="0" borderId="85" xfId="0" applyFont="1" applyBorder="1" applyAlignment="1">
      <alignment horizontal="left" vertical="center" wrapText="1"/>
    </xf>
    <xf numFmtId="3" fontId="16" fillId="0" borderId="63" xfId="0" applyNumberFormat="1" applyFont="1" applyBorder="1" applyAlignment="1">
      <alignment horizontal="left" vertical="center" wrapText="1"/>
    </xf>
    <xf numFmtId="0" fontId="18" fillId="0" borderId="73" xfId="0" applyFont="1" applyBorder="1" applyAlignment="1">
      <alignment vertical="top" wrapText="1"/>
    </xf>
    <xf numFmtId="0" fontId="18" fillId="0" borderId="86" xfId="0" applyFont="1" applyBorder="1" applyAlignment="1">
      <alignment vertical="top" wrapText="1"/>
    </xf>
    <xf numFmtId="0" fontId="18" fillId="0" borderId="87" xfId="0" applyFont="1" applyBorder="1" applyAlignment="1">
      <alignment vertical="top" wrapText="1"/>
    </xf>
    <xf numFmtId="0" fontId="18" fillId="0" borderId="73" xfId="0" applyFont="1" applyBorder="1" applyAlignment="1">
      <alignment vertical="center" wrapText="1"/>
    </xf>
    <xf numFmtId="0" fontId="18" fillId="0" borderId="86" xfId="0" applyFont="1" applyBorder="1" applyAlignment="1">
      <alignment vertical="center" wrapText="1"/>
    </xf>
    <xf numFmtId="0" fontId="18" fillId="0" borderId="87" xfId="0" applyFont="1" applyBorder="1" applyAlignment="1">
      <alignment vertical="center" wrapText="1"/>
    </xf>
    <xf numFmtId="0" fontId="18" fillId="0" borderId="88" xfId="0" applyFont="1" applyBorder="1" applyAlignment="1">
      <alignment horizontal="left" vertical="center" wrapText="1"/>
    </xf>
    <xf numFmtId="0" fontId="18" fillId="0" borderId="89" xfId="0" applyFont="1" applyBorder="1" applyAlignment="1">
      <alignment horizontal="left" vertical="center" wrapText="1"/>
    </xf>
    <xf numFmtId="0" fontId="18" fillId="0" borderId="90" xfId="0" applyFont="1" applyBorder="1" applyAlignment="1">
      <alignment horizontal="left" vertical="center" wrapText="1"/>
    </xf>
    <xf numFmtId="0" fontId="4" fillId="0" borderId="64" xfId="0" applyFont="1" applyBorder="1" applyAlignment="1">
      <alignment horizontal="justify" vertical="center" wrapText="1"/>
    </xf>
    <xf numFmtId="0" fontId="4" fillId="0" borderId="68" xfId="0" applyFont="1" applyBorder="1" applyAlignment="1">
      <alignment horizontal="justify" vertical="center" wrapText="1"/>
    </xf>
    <xf numFmtId="0" fontId="0" fillId="0" borderId="65" xfId="0" applyBorder="1" applyAlignment="1">
      <alignment horizontal="left" vertical="center" wrapText="1"/>
    </xf>
    <xf numFmtId="0" fontId="0" fillId="0" borderId="69" xfId="0" applyBorder="1" applyAlignment="1">
      <alignment horizontal="left" vertical="center" wrapText="1"/>
    </xf>
    <xf numFmtId="0" fontId="15" fillId="0" borderId="65" xfId="0" applyFont="1" applyBorder="1" applyAlignment="1">
      <alignment horizontal="center" vertical="center" wrapText="1"/>
    </xf>
    <xf numFmtId="0" fontId="15" fillId="0" borderId="69" xfId="0" applyFont="1" applyBorder="1" applyAlignment="1">
      <alignment horizontal="center" vertical="center" wrapText="1"/>
    </xf>
    <xf numFmtId="0" fontId="17" fillId="0" borderId="66" xfId="0" applyFont="1" applyBorder="1" applyAlignment="1">
      <alignment horizontal="justify" vertical="center" wrapText="1"/>
    </xf>
    <xf numFmtId="0" fontId="17" fillId="0" borderId="67" xfId="0" applyFont="1" applyBorder="1" applyAlignment="1">
      <alignment horizontal="justify" vertical="center" wrapText="1"/>
    </xf>
    <xf numFmtId="0" fontId="17" fillId="0" borderId="70" xfId="0" applyFont="1" applyBorder="1" applyAlignment="1">
      <alignment horizontal="justify" vertical="center" wrapText="1"/>
    </xf>
    <xf numFmtId="0" fontId="17" fillId="0" borderId="71" xfId="0" applyFont="1" applyBorder="1" applyAlignment="1">
      <alignment horizontal="justify" vertical="center" wrapText="1"/>
    </xf>
    <xf numFmtId="0" fontId="15" fillId="0" borderId="72" xfId="0" applyFont="1" applyBorder="1" applyAlignment="1">
      <alignment horizontal="justify" vertical="center" wrapText="1"/>
    </xf>
    <xf numFmtId="0" fontId="15" fillId="0" borderId="74" xfId="0" applyFont="1" applyBorder="1" applyAlignment="1">
      <alignment horizontal="justify" vertical="center" wrapText="1"/>
    </xf>
    <xf numFmtId="0" fontId="17" fillId="0" borderId="1" xfId="0" applyFont="1" applyBorder="1" applyAlignment="1">
      <alignment horizontal="justify" vertical="center" wrapText="1"/>
    </xf>
    <xf numFmtId="0" fontId="18" fillId="0" borderId="0" xfId="0" applyFont="1" applyAlignment="1">
      <alignment horizontal="justify" vertical="center" wrapText="1"/>
    </xf>
    <xf numFmtId="0" fontId="18" fillId="0" borderId="78" xfId="0" applyFont="1" applyBorder="1" applyAlignment="1">
      <alignment horizontal="justify" vertical="center" wrapText="1"/>
    </xf>
    <xf numFmtId="0" fontId="18" fillId="0" borderId="53" xfId="0" applyFont="1" applyBorder="1" applyAlignment="1">
      <alignment horizontal="justify" vertical="center" wrapText="1"/>
    </xf>
    <xf numFmtId="0" fontId="18" fillId="0" borderId="30" xfId="0" applyFont="1" applyBorder="1" applyAlignment="1">
      <alignment horizontal="justify" vertical="center" wrapText="1"/>
    </xf>
    <xf numFmtId="0" fontId="18" fillId="0" borderId="31" xfId="0" applyFont="1" applyBorder="1" applyAlignment="1">
      <alignment horizontal="justify" vertical="center" wrapText="1"/>
    </xf>
    <xf numFmtId="0" fontId="17" fillId="0" borderId="27" xfId="0" applyFont="1" applyBorder="1" applyAlignment="1">
      <alignment horizontal="justify" vertical="center" wrapText="1"/>
    </xf>
    <xf numFmtId="0" fontId="18" fillId="0" borderId="27"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91" xfId="0" applyFont="1" applyBorder="1" applyAlignment="1">
      <alignment horizontal="justify" vertical="center" wrapText="1"/>
    </xf>
    <xf numFmtId="0" fontId="18" fillId="0" borderId="92" xfId="0" applyFont="1" applyBorder="1" applyAlignment="1">
      <alignment horizontal="justify" vertical="center" wrapText="1"/>
    </xf>
    <xf numFmtId="1" fontId="15" fillId="0" borderId="17" xfId="1" applyNumberFormat="1" applyFont="1" applyFill="1" applyBorder="1" applyAlignment="1">
      <alignment horizontal="center" vertical="center" wrapText="1"/>
    </xf>
    <xf numFmtId="1" fontId="15" fillId="0" borderId="20" xfId="1" applyNumberFormat="1" applyFont="1" applyFill="1" applyBorder="1" applyAlignment="1">
      <alignment horizontal="center" vertical="center" wrapText="1"/>
    </xf>
    <xf numFmtId="0" fontId="15" fillId="0" borderId="42" xfId="0" applyFont="1" applyBorder="1" applyAlignment="1">
      <alignment horizontal="center" vertical="center" wrapText="1"/>
    </xf>
    <xf numFmtId="1" fontId="15" fillId="0" borderId="42" xfId="1" applyNumberFormat="1" applyFont="1" applyFill="1" applyBorder="1" applyAlignment="1">
      <alignment horizontal="center" vertical="center" wrapText="1"/>
    </xf>
    <xf numFmtId="1" fontId="15" fillId="0" borderId="33" xfId="1" applyNumberFormat="1" applyFont="1" applyFill="1" applyBorder="1" applyAlignment="1">
      <alignment horizontal="center"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8" fillId="0" borderId="26" xfId="0" applyFont="1" applyBorder="1" applyAlignment="1">
      <alignment vertical="top" wrapText="1"/>
    </xf>
    <xf numFmtId="0" fontId="18" fillId="0" borderId="27" xfId="0" applyFont="1" applyBorder="1" applyAlignment="1">
      <alignment vertical="top" wrapText="1"/>
    </xf>
    <xf numFmtId="0" fontId="18" fillId="0" borderId="28" xfId="0" applyFont="1" applyBorder="1" applyAlignment="1">
      <alignment vertical="top" wrapText="1"/>
    </xf>
    <xf numFmtId="0" fontId="18" fillId="0" borderId="29" xfId="0" applyFont="1" applyBorder="1" applyAlignment="1">
      <alignment vertical="top" wrapText="1"/>
    </xf>
    <xf numFmtId="0" fontId="18" fillId="0" borderId="30" xfId="0" applyFont="1" applyBorder="1" applyAlignment="1">
      <alignment vertical="top" wrapText="1"/>
    </xf>
    <xf numFmtId="0" fontId="18" fillId="0" borderId="31" xfId="0" applyFont="1" applyBorder="1" applyAlignment="1">
      <alignment vertical="top" wrapText="1"/>
    </xf>
    <xf numFmtId="0" fontId="16" fillId="0" borderId="19" xfId="0" applyFont="1" applyBorder="1" applyAlignment="1">
      <alignment horizontal="left" vertical="center" wrapText="1"/>
    </xf>
    <xf numFmtId="0" fontId="16" fillId="0" borderId="52" xfId="0" applyFont="1" applyBorder="1" applyAlignment="1">
      <alignment horizontal="center" vertical="center" wrapText="1"/>
    </xf>
    <xf numFmtId="0" fontId="9" fillId="0" borderId="20" xfId="0" applyFont="1" applyBorder="1" applyAlignment="1">
      <alignment horizontal="left" vertical="center" wrapText="1"/>
    </xf>
    <xf numFmtId="0" fontId="16" fillId="0" borderId="20" xfId="0" applyFont="1" applyBorder="1" applyAlignment="1">
      <alignment horizontal="center" vertical="center" wrapText="1"/>
    </xf>
    <xf numFmtId="0" fontId="19" fillId="0" borderId="26" xfId="0" applyFont="1" applyBorder="1" applyAlignment="1">
      <alignment horizontal="left" vertical="top" wrapText="1"/>
    </xf>
    <xf numFmtId="0" fontId="19" fillId="0" borderId="27" xfId="0" applyFont="1" applyBorder="1" applyAlignment="1">
      <alignment horizontal="left" vertical="top" wrapText="1"/>
    </xf>
    <xf numFmtId="0" fontId="19" fillId="0" borderId="28" xfId="0" applyFont="1" applyBorder="1" applyAlignment="1">
      <alignment horizontal="left" vertical="top" wrapText="1"/>
    </xf>
    <xf numFmtId="0" fontId="19" fillId="0" borderId="29" xfId="0" applyFont="1" applyBorder="1" applyAlignment="1">
      <alignment horizontal="left" vertical="top" wrapText="1"/>
    </xf>
    <xf numFmtId="0" fontId="19" fillId="0" borderId="30" xfId="0" applyFont="1" applyBorder="1" applyAlignment="1">
      <alignment horizontal="left" vertical="top" wrapText="1"/>
    </xf>
    <xf numFmtId="0" fontId="19" fillId="0" borderId="31" xfId="0" applyFont="1" applyBorder="1" applyAlignment="1">
      <alignment horizontal="left" vertical="top"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10" fontId="6" fillId="0" borderId="55" xfId="0" applyNumberFormat="1" applyFont="1" applyBorder="1" applyAlignment="1">
      <alignment horizontal="center" vertical="center" wrapText="1"/>
    </xf>
    <xf numFmtId="10" fontId="6" fillId="0" borderId="60" xfId="0" applyNumberFormat="1"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1" fontId="0" fillId="0" borderId="32" xfId="1" applyNumberFormat="1" applyFont="1" applyFill="1" applyBorder="1" applyAlignment="1">
      <alignment horizontal="center" vertical="center" wrapText="1"/>
    </xf>
    <xf numFmtId="1" fontId="0" fillId="0" borderId="61" xfId="1" applyNumberFormat="1" applyFont="1" applyFill="1" applyBorder="1" applyAlignment="1">
      <alignment horizontal="center" vertical="center" wrapText="1"/>
    </xf>
    <xf numFmtId="0" fontId="10" fillId="0" borderId="62" xfId="0" applyFont="1" applyBorder="1" applyAlignment="1">
      <alignment horizontal="center" vertical="top" wrapText="1"/>
    </xf>
    <xf numFmtId="0" fontId="8" fillId="0" borderId="62" xfId="0" applyFont="1" applyBorder="1" applyAlignment="1">
      <alignment horizontal="center" vertical="top"/>
    </xf>
    <xf numFmtId="0" fontId="8" fillId="0" borderId="0" xfId="0" applyFont="1" applyAlignment="1">
      <alignment horizontal="center" vertical="top"/>
    </xf>
    <xf numFmtId="10" fontId="6" fillId="0" borderId="44" xfId="0" applyNumberFormat="1" applyFont="1" applyBorder="1" applyAlignment="1">
      <alignment horizontal="center" vertical="center" wrapText="1"/>
    </xf>
    <xf numFmtId="0" fontId="0" fillId="0" borderId="2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0" fillId="0" borderId="30" xfId="0" applyBorder="1" applyAlignment="1">
      <alignment horizontal="center" vertical="top" wrapText="1"/>
    </xf>
    <xf numFmtId="0" fontId="0" fillId="0" borderId="31" xfId="0" applyBorder="1" applyAlignment="1">
      <alignment horizontal="center" vertical="top" wrapText="1"/>
    </xf>
    <xf numFmtId="10" fontId="6" fillId="0" borderId="45" xfId="0" applyNumberFormat="1" applyFont="1" applyBorder="1" applyAlignment="1">
      <alignment horizontal="center" vertical="center" wrapText="1"/>
    </xf>
    <xf numFmtId="0" fontId="0" fillId="0" borderId="20" xfId="0" applyBorder="1" applyAlignment="1">
      <alignment horizontal="center" vertical="top" wrapText="1"/>
    </xf>
    <xf numFmtId="0" fontId="0" fillId="0" borderId="21" xfId="0" applyBorder="1" applyAlignment="1">
      <alignment horizontal="center" vertical="top" wrapText="1"/>
    </xf>
    <xf numFmtId="10" fontId="6" fillId="0" borderId="48" xfId="0" applyNumberFormat="1" applyFont="1" applyBorder="1" applyAlignment="1">
      <alignment horizontal="center" vertical="center" wrapText="1"/>
    </xf>
    <xf numFmtId="10" fontId="6" fillId="0" borderId="49"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10" fontId="6" fillId="0" borderId="47" xfId="0" applyNumberFormat="1" applyFont="1" applyBorder="1" applyAlignment="1">
      <alignment horizontal="center" vertical="center" wrapText="1"/>
    </xf>
    <xf numFmtId="3" fontId="9" fillId="0" borderId="25" xfId="0" applyNumberFormat="1" applyFont="1" applyBorder="1" applyAlignment="1">
      <alignment horizontal="center" vertical="center" wrapText="1"/>
    </xf>
    <xf numFmtId="3" fontId="9" fillId="0" borderId="33" xfId="0" applyNumberFormat="1" applyFont="1" applyBorder="1" applyAlignment="1">
      <alignment horizontal="center" vertical="center" wrapText="1"/>
    </xf>
    <xf numFmtId="0" fontId="10" fillId="0" borderId="0" xfId="0" applyFont="1" applyAlignment="1">
      <alignment horizontal="center" vertical="top" wrapText="1"/>
    </xf>
    <xf numFmtId="0" fontId="0" fillId="0" borderId="19" xfId="0" applyBorder="1" applyAlignment="1">
      <alignment horizontal="left" vertical="center" wrapText="1"/>
    </xf>
    <xf numFmtId="0" fontId="0" fillId="0" borderId="22" xfId="0" applyBorder="1" applyAlignment="1">
      <alignment horizontal="left" vertical="center" wrapText="1"/>
    </xf>
    <xf numFmtId="0" fontId="8" fillId="0" borderId="4" xfId="0" applyFont="1" applyBorder="1" applyAlignment="1">
      <alignment horizontal="center" vertical="center" wrapText="1"/>
    </xf>
    <xf numFmtId="0" fontId="0" fillId="0" borderId="17" xfId="0" applyBorder="1" applyAlignment="1">
      <alignment horizontal="justify" vertical="center" wrapText="1"/>
    </xf>
    <xf numFmtId="0" fontId="0" fillId="0" borderId="18" xfId="0" applyBorder="1" applyAlignment="1">
      <alignment horizontal="justify" vertical="center" wrapText="1"/>
    </xf>
    <xf numFmtId="0" fontId="0" fillId="0" borderId="20" xfId="0" applyBorder="1" applyAlignment="1">
      <alignment horizontal="justify" vertical="center" wrapText="1"/>
    </xf>
    <xf numFmtId="0" fontId="0" fillId="0" borderId="21" xfId="0" applyBorder="1" applyAlignment="1">
      <alignment horizontal="justify" vertical="center" wrapText="1"/>
    </xf>
    <xf numFmtId="10" fontId="6" fillId="0" borderId="38" xfId="0" applyNumberFormat="1" applyFont="1" applyBorder="1" applyAlignment="1">
      <alignment horizontal="center" vertical="center" wrapText="1"/>
    </xf>
    <xf numFmtId="10" fontId="6" fillId="0" borderId="39" xfId="0" applyNumberFormat="1"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3" fontId="9" fillId="0" borderId="36" xfId="0" applyNumberFormat="1" applyFont="1" applyBorder="1" applyAlignment="1">
      <alignment horizontal="left" vertical="center" wrapText="1"/>
    </xf>
    <xf numFmtId="3" fontId="9" fillId="0" borderId="35" xfId="0" applyNumberFormat="1" applyFont="1" applyBorder="1" applyAlignment="1">
      <alignment horizontal="left" vertical="center" wrapText="1"/>
    </xf>
    <xf numFmtId="0" fontId="7" fillId="0" borderId="5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0" fillId="0" borderId="37" xfId="0" applyBorder="1" applyAlignment="1">
      <alignment horizontal="center" vertical="center" wrapText="1"/>
    </xf>
    <xf numFmtId="10" fontId="6" fillId="0" borderId="40" xfId="0" applyNumberFormat="1" applyFont="1" applyBorder="1" applyAlignment="1">
      <alignment horizontal="center" vertical="center" wrapText="1"/>
    </xf>
    <xf numFmtId="10" fontId="6" fillId="0" borderId="41"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6" xfId="0" applyFont="1" applyBorder="1" applyAlignment="1">
      <alignment horizontal="center" vertical="center" wrapText="1"/>
    </xf>
    <xf numFmtId="1" fontId="0" fillId="0" borderId="17" xfId="1" applyNumberFormat="1" applyFont="1" applyFill="1" applyBorder="1" applyAlignment="1">
      <alignment horizontal="center" vertical="center" wrapText="1"/>
    </xf>
    <xf numFmtId="1" fontId="0" fillId="0" borderId="20" xfId="1" applyNumberFormat="1" applyFont="1" applyFill="1" applyBorder="1" applyAlignment="1">
      <alignment horizontal="center" vertical="center" wrapText="1"/>
    </xf>
    <xf numFmtId="10" fontId="6" fillId="0" borderId="59" xfId="0" applyNumberFormat="1" applyFont="1" applyBorder="1" applyAlignment="1">
      <alignment horizontal="center" vertical="center" wrapText="1"/>
    </xf>
    <xf numFmtId="10" fontId="6" fillId="0" borderId="53" xfId="0" applyNumberFormat="1" applyFont="1" applyBorder="1" applyAlignment="1">
      <alignment horizontal="center" vertical="center" wrapText="1"/>
    </xf>
    <xf numFmtId="0" fontId="13" fillId="0" borderId="17" xfId="0" applyFont="1" applyBorder="1" applyAlignment="1">
      <alignment horizontal="justify" vertical="center" wrapText="1"/>
    </xf>
    <xf numFmtId="0" fontId="1" fillId="0" borderId="0" xfId="2" applyAlignment="1">
      <alignment horizontal="justify" vertical="center" wrapText="1"/>
    </xf>
    <xf numFmtId="0" fontId="0" fillId="0" borderId="0" xfId="2" applyFont="1" applyAlignment="1">
      <alignment horizontal="center" wrapText="1"/>
    </xf>
    <xf numFmtId="0" fontId="1" fillId="0" borderId="0" xfId="2" applyAlignment="1">
      <alignment horizontal="center" wrapText="1"/>
    </xf>
  </cellXfs>
  <cellStyles count="4">
    <cellStyle name="Millares" xfId="3" builtinId="3"/>
    <cellStyle name="Normal" xfId="0" builtinId="0"/>
    <cellStyle name="Normal 2" xfId="2" xr:uid="{00000000-0005-0000-0000-000002000000}"/>
    <cellStyle name="Porcentaje" xfId="1" builtinId="5"/>
  </cellStyles>
  <dxfs count="0"/>
  <tableStyles count="0" defaultTableStyle="TableStyleMedium2" defaultPivotStyle="PivotStyleLight16"/>
  <colors>
    <mruColors>
      <color rgb="FFFDE9EB"/>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2</xdr:row>
      <xdr:rowOff>28575</xdr:rowOff>
    </xdr:from>
    <xdr:to>
      <xdr:col>2</xdr:col>
      <xdr:colOff>1514475</xdr:colOff>
      <xdr:row>7</xdr:row>
      <xdr:rowOff>85725</xdr:rowOff>
    </xdr:to>
    <xdr:pic>
      <xdr:nvPicPr>
        <xdr:cNvPr id="3" name="Imagen 6">
          <a:extLst>
            <a:ext uri="{FF2B5EF4-FFF2-40B4-BE49-F238E27FC236}">
              <a16:creationId xmlns:a16="http://schemas.microsoft.com/office/drawing/2014/main" id="{C1828968-3968-4F8C-A985-9202763F78E3}"/>
            </a:ext>
            <a:ext uri="{147F2762-F138-4A5C-976F-8EAC2B608ADB}">
              <a16:predDERef xmlns:a16="http://schemas.microsoft.com/office/drawing/2014/main" pred="{DD11D82B-6725-4047-BFD8-3530741FA114}"/>
            </a:ext>
          </a:extLst>
        </xdr:cNvPr>
        <xdr:cNvPicPr>
          <a:picLocks noChangeAspect="1"/>
        </xdr:cNvPicPr>
      </xdr:nvPicPr>
      <xdr:blipFill>
        <a:blip xmlns:r="http://schemas.openxmlformats.org/officeDocument/2006/relationships" r:embed="rId1"/>
        <a:srcRect l="5984" t="2830" r="4724" b="3150"/>
        <a:stretch/>
      </xdr:blipFill>
      <xdr:spPr>
        <a:xfrm>
          <a:off x="1943100" y="409575"/>
          <a:ext cx="1095375" cy="1123950"/>
        </a:xfrm>
        <a:prstGeom prst="rect">
          <a:avLst/>
        </a:prstGeom>
      </xdr:spPr>
    </xdr:pic>
    <xdr:clientData/>
  </xdr:twoCellAnchor>
  <xdr:twoCellAnchor>
    <xdr:from>
      <xdr:col>14</xdr:col>
      <xdr:colOff>884894</xdr:colOff>
      <xdr:row>2</xdr:row>
      <xdr:rowOff>104191</xdr:rowOff>
    </xdr:from>
    <xdr:to>
      <xdr:col>16</xdr:col>
      <xdr:colOff>1360714</xdr:colOff>
      <xdr:row>7</xdr:row>
      <xdr:rowOff>118797</xdr:rowOff>
    </xdr:to>
    <xdr:grpSp>
      <xdr:nvGrpSpPr>
        <xdr:cNvPr id="4" name="Grupo 3">
          <a:extLst>
            <a:ext uri="{FF2B5EF4-FFF2-40B4-BE49-F238E27FC236}">
              <a16:creationId xmlns:a16="http://schemas.microsoft.com/office/drawing/2014/main" id="{739E1615-F267-4626-937A-A0EEF565F8E9}"/>
            </a:ext>
          </a:extLst>
        </xdr:cNvPr>
        <xdr:cNvGrpSpPr/>
      </xdr:nvGrpSpPr>
      <xdr:grpSpPr>
        <a:xfrm>
          <a:off x="18715694" y="485191"/>
          <a:ext cx="3895295" cy="1081406"/>
          <a:chOff x="25360313" y="595312"/>
          <a:chExt cx="7096124" cy="2152650"/>
        </a:xfrm>
      </xdr:grpSpPr>
      <xdr:pic>
        <xdr:nvPicPr>
          <xdr:cNvPr id="5" name="Imagen 4">
            <a:extLst>
              <a:ext uri="{FF2B5EF4-FFF2-40B4-BE49-F238E27FC236}">
                <a16:creationId xmlns:a16="http://schemas.microsoft.com/office/drawing/2014/main" id="{F527FF1D-9BB2-A739-7F06-F3477CB45B8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1887" t="4076" r="1348" b="85803"/>
          <a:stretch/>
        </xdr:blipFill>
        <xdr:spPr>
          <a:xfrm>
            <a:off x="27098624" y="712064"/>
            <a:ext cx="5357813" cy="1908725"/>
          </a:xfrm>
          <a:prstGeom prst="rect">
            <a:avLst/>
          </a:prstGeom>
        </xdr:spPr>
      </xdr:pic>
      <xdr:pic>
        <xdr:nvPicPr>
          <xdr:cNvPr id="6" name="Imagen 5">
            <a:extLst>
              <a:ext uri="{FF2B5EF4-FFF2-40B4-BE49-F238E27FC236}">
                <a16:creationId xmlns:a16="http://schemas.microsoft.com/office/drawing/2014/main" id="{73DE2855-A693-B9B2-5823-0BABA8CC6BB2}"/>
              </a:ext>
              <a:ext uri="{147F2762-F138-4A5C-976F-8EAC2B608ADB}">
                <a16:predDERef xmlns:a16="http://schemas.microsoft.com/office/drawing/2014/main" pred="{89254E76-3E52-49FF-A8A9-84CA64814402}"/>
              </a:ext>
            </a:extLst>
          </xdr:cNvPr>
          <xdr:cNvPicPr>
            <a:picLocks noChangeAspect="1"/>
          </xdr:cNvPicPr>
        </xdr:nvPicPr>
        <xdr:blipFill>
          <a:blip xmlns:r="http://schemas.openxmlformats.org/officeDocument/2006/relationships" r:embed="rId1"/>
          <a:srcRect l="5984" t="2830" r="4724" b="3150"/>
          <a:stretch/>
        </xdr:blipFill>
        <xdr:spPr>
          <a:xfrm>
            <a:off x="25360313" y="595312"/>
            <a:ext cx="2076450" cy="21526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340179</xdr:colOff>
      <xdr:row>2</xdr:row>
      <xdr:rowOff>176893</xdr:rowOff>
    </xdr:from>
    <xdr:to>
      <xdr:col>16</xdr:col>
      <xdr:colOff>394607</xdr:colOff>
      <xdr:row>6</xdr:row>
      <xdr:rowOff>162941</xdr:rowOff>
    </xdr:to>
    <xdr:pic>
      <xdr:nvPicPr>
        <xdr:cNvPr id="2" name="Imagen 1">
          <a:extLst>
            <a:ext uri="{FF2B5EF4-FFF2-40B4-BE49-F238E27FC236}">
              <a16:creationId xmlns:a16="http://schemas.microsoft.com/office/drawing/2014/main" id="{9504C58B-9BCE-DA1E-812C-CE470011B778}"/>
            </a:ext>
          </a:extLst>
        </xdr:cNvPr>
        <xdr:cNvPicPr>
          <a:picLocks noChangeAspect="1"/>
        </xdr:cNvPicPr>
      </xdr:nvPicPr>
      <xdr:blipFill>
        <a:blip xmlns:r="http://schemas.openxmlformats.org/officeDocument/2006/relationships" r:embed="rId1"/>
        <a:stretch>
          <a:fillRect/>
        </a:stretch>
      </xdr:blipFill>
      <xdr:spPr>
        <a:xfrm>
          <a:off x="19920858" y="557893"/>
          <a:ext cx="1673678" cy="870512"/>
        </a:xfrm>
        <a:prstGeom prst="rect">
          <a:avLst/>
        </a:prstGeom>
      </xdr:spPr>
    </xdr:pic>
    <xdr:clientData/>
  </xdr:twoCellAnchor>
  <xdr:twoCellAnchor editAs="oneCell">
    <xdr:from>
      <xdr:col>2</xdr:col>
      <xdr:colOff>419100</xdr:colOff>
      <xdr:row>2</xdr:row>
      <xdr:rowOff>28575</xdr:rowOff>
    </xdr:from>
    <xdr:to>
      <xdr:col>2</xdr:col>
      <xdr:colOff>1514475</xdr:colOff>
      <xdr:row>7</xdr:row>
      <xdr:rowOff>133350</xdr:rowOff>
    </xdr:to>
    <xdr:pic>
      <xdr:nvPicPr>
        <xdr:cNvPr id="7" name="Imagen 6">
          <a:extLst>
            <a:ext uri="{FF2B5EF4-FFF2-40B4-BE49-F238E27FC236}">
              <a16:creationId xmlns:a16="http://schemas.microsoft.com/office/drawing/2014/main" id="{E210E2A6-B17C-4534-85B6-6EB132D46CB2}"/>
            </a:ext>
            <a:ext uri="{147F2762-F138-4A5C-976F-8EAC2B608ADB}">
              <a16:predDERef xmlns:a16="http://schemas.microsoft.com/office/drawing/2014/main" pred="{2F7FDE4F-C66D-4810-936B-82E610C4EBE7}"/>
            </a:ext>
          </a:extLst>
        </xdr:cNvPr>
        <xdr:cNvPicPr>
          <a:picLocks noChangeAspect="1"/>
        </xdr:cNvPicPr>
      </xdr:nvPicPr>
      <xdr:blipFill>
        <a:blip xmlns:r="http://schemas.openxmlformats.org/officeDocument/2006/relationships" r:embed="rId2"/>
        <a:srcRect l="5984" t="2830" r="4724" b="3150"/>
        <a:stretch/>
      </xdr:blipFill>
      <xdr:spPr>
        <a:xfrm>
          <a:off x="1943100" y="390525"/>
          <a:ext cx="1095375" cy="1123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340179</xdr:colOff>
      <xdr:row>2</xdr:row>
      <xdr:rowOff>176893</xdr:rowOff>
    </xdr:from>
    <xdr:to>
      <xdr:col>16</xdr:col>
      <xdr:colOff>394607</xdr:colOff>
      <xdr:row>6</xdr:row>
      <xdr:rowOff>124841</xdr:rowOff>
    </xdr:to>
    <xdr:pic>
      <xdr:nvPicPr>
        <xdr:cNvPr id="2" name="Imagen 1">
          <a:extLst>
            <a:ext uri="{FF2B5EF4-FFF2-40B4-BE49-F238E27FC236}">
              <a16:creationId xmlns:a16="http://schemas.microsoft.com/office/drawing/2014/main" id="{02C7C501-3551-4958-884A-5B6905CE9E11}"/>
            </a:ext>
          </a:extLst>
        </xdr:cNvPr>
        <xdr:cNvPicPr>
          <a:picLocks noChangeAspect="1"/>
        </xdr:cNvPicPr>
      </xdr:nvPicPr>
      <xdr:blipFill>
        <a:blip xmlns:r="http://schemas.openxmlformats.org/officeDocument/2006/relationships" r:embed="rId1"/>
        <a:stretch>
          <a:fillRect/>
        </a:stretch>
      </xdr:blipFill>
      <xdr:spPr>
        <a:xfrm>
          <a:off x="20009304" y="538843"/>
          <a:ext cx="1673678" cy="824248"/>
        </a:xfrm>
        <a:prstGeom prst="rect">
          <a:avLst/>
        </a:prstGeom>
      </xdr:spPr>
    </xdr:pic>
    <xdr:clientData/>
  </xdr:twoCellAnchor>
  <xdr:twoCellAnchor editAs="oneCell">
    <xdr:from>
      <xdr:col>2</xdr:col>
      <xdr:colOff>419100</xdr:colOff>
      <xdr:row>2</xdr:row>
      <xdr:rowOff>28575</xdr:rowOff>
    </xdr:from>
    <xdr:to>
      <xdr:col>2</xdr:col>
      <xdr:colOff>1514475</xdr:colOff>
      <xdr:row>7</xdr:row>
      <xdr:rowOff>85725</xdr:rowOff>
    </xdr:to>
    <xdr:pic>
      <xdr:nvPicPr>
        <xdr:cNvPr id="3" name="Imagen 6">
          <a:extLst>
            <a:ext uri="{FF2B5EF4-FFF2-40B4-BE49-F238E27FC236}">
              <a16:creationId xmlns:a16="http://schemas.microsoft.com/office/drawing/2014/main" id="{47446D20-F028-467D-94C7-1EC13E9C980B}"/>
            </a:ext>
            <a:ext uri="{147F2762-F138-4A5C-976F-8EAC2B608ADB}">
              <a16:predDERef xmlns:a16="http://schemas.microsoft.com/office/drawing/2014/main" pred="{02C7C501-3551-4958-884A-5B6905CE9E11}"/>
            </a:ext>
          </a:extLst>
        </xdr:cNvPr>
        <xdr:cNvPicPr>
          <a:picLocks noChangeAspect="1"/>
        </xdr:cNvPicPr>
      </xdr:nvPicPr>
      <xdr:blipFill>
        <a:blip xmlns:r="http://schemas.openxmlformats.org/officeDocument/2006/relationships" r:embed="rId2"/>
        <a:srcRect l="5984" t="2830" r="4724" b="3150"/>
        <a:stretch/>
      </xdr:blipFill>
      <xdr:spPr>
        <a:xfrm>
          <a:off x="1943100" y="390525"/>
          <a:ext cx="1095375" cy="11239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T202"/>
  <sheetViews>
    <sheetView tabSelected="1" view="pageBreakPreview" topLeftCell="C1" zoomScale="70" zoomScaleNormal="70" zoomScaleSheetLayoutView="70" workbookViewId="0">
      <selection activeCell="E7" sqref="E7"/>
    </sheetView>
  </sheetViews>
  <sheetFormatPr defaultColWidth="11.42578125" defaultRowHeight="15"/>
  <cols>
    <col min="2" max="2" width="6.140625" customWidth="1"/>
    <col min="3" max="3" width="56.28515625" style="33" customWidth="1"/>
    <col min="4" max="4" width="20.42578125" style="28" customWidth="1"/>
    <col min="5" max="5" width="21.42578125" style="2" customWidth="1"/>
    <col min="6" max="6" width="17.85546875" customWidth="1"/>
    <col min="7" max="7" width="23.42578125" style="3" customWidth="1"/>
    <col min="8" max="8" width="21" style="4" customWidth="1"/>
    <col min="9" max="12" width="14.42578125" customWidth="1"/>
    <col min="13" max="13" width="15" style="5" customWidth="1"/>
    <col min="14" max="14" width="16.7109375" style="5" customWidth="1"/>
    <col min="15" max="15" width="24.28515625" style="36" customWidth="1"/>
    <col min="16" max="16" width="27" style="36" customWidth="1"/>
    <col min="17" max="17" width="35.7109375" style="36" customWidth="1"/>
  </cols>
  <sheetData>
    <row r="3" spans="3:17">
      <c r="C3" s="30"/>
      <c r="D3" s="26"/>
      <c r="E3" s="9"/>
      <c r="F3" s="9"/>
      <c r="G3" s="9"/>
      <c r="H3" s="9"/>
      <c r="I3" s="9"/>
      <c r="J3" s="9"/>
      <c r="K3" s="9"/>
      <c r="L3" s="9"/>
      <c r="M3" s="9"/>
      <c r="N3" s="9"/>
      <c r="O3" s="26"/>
      <c r="P3" s="26"/>
      <c r="Q3" s="34"/>
    </row>
    <row r="4" spans="3:17" ht="18">
      <c r="C4" s="31"/>
      <c r="D4" s="125" t="s">
        <v>0</v>
      </c>
      <c r="E4" s="125"/>
      <c r="F4" s="125"/>
      <c r="G4" s="125"/>
      <c r="H4" s="125"/>
      <c r="I4" s="125"/>
      <c r="J4" s="125"/>
      <c r="K4" s="125"/>
      <c r="L4" s="125"/>
      <c r="M4" s="125"/>
      <c r="N4" s="125"/>
      <c r="O4" s="125"/>
      <c r="P4" s="125"/>
      <c r="Q4" s="126"/>
    </row>
    <row r="5" spans="3:17" ht="18">
      <c r="C5" s="31"/>
      <c r="D5" s="125" t="s">
        <v>1</v>
      </c>
      <c r="E5" s="125"/>
      <c r="F5" s="125"/>
      <c r="G5" s="125"/>
      <c r="H5" s="125"/>
      <c r="I5" s="125"/>
      <c r="J5" s="125"/>
      <c r="K5" s="125"/>
      <c r="L5" s="125"/>
      <c r="M5" s="125"/>
      <c r="N5" s="125"/>
      <c r="O5" s="125"/>
      <c r="P5" s="125"/>
      <c r="Q5" s="126"/>
    </row>
    <row r="6" spans="3:17" ht="18">
      <c r="C6" s="31"/>
      <c r="D6" s="127" t="s">
        <v>2</v>
      </c>
      <c r="E6" s="127"/>
      <c r="F6" s="127"/>
      <c r="G6" s="127"/>
      <c r="H6" s="127"/>
      <c r="I6" s="127"/>
      <c r="J6" s="127"/>
      <c r="K6" s="127"/>
      <c r="L6" s="127"/>
      <c r="M6" s="127"/>
      <c r="N6" s="127"/>
      <c r="O6" s="127"/>
      <c r="P6" s="127"/>
      <c r="Q6" s="128"/>
    </row>
    <row r="7" spans="3:17">
      <c r="C7" s="31"/>
      <c r="D7" s="27"/>
      <c r="E7"/>
      <c r="G7"/>
      <c r="H7"/>
      <c r="M7"/>
      <c r="N7"/>
      <c r="O7" s="27"/>
      <c r="P7" s="27"/>
      <c r="Q7" s="35"/>
    </row>
    <row r="8" spans="3:17" ht="15.75" thickBot="1">
      <c r="C8" s="31"/>
      <c r="D8" s="27"/>
      <c r="E8"/>
      <c r="G8"/>
      <c r="H8"/>
      <c r="M8"/>
      <c r="N8"/>
      <c r="O8" s="27"/>
      <c r="P8" s="27"/>
      <c r="Q8" s="35"/>
    </row>
    <row r="9" spans="3:17" ht="54" customHeight="1">
      <c r="C9" s="32" t="s">
        <v>3</v>
      </c>
      <c r="D9" s="129" t="s">
        <v>4</v>
      </c>
      <c r="E9" s="130"/>
      <c r="F9" s="130"/>
      <c r="G9" s="130"/>
      <c r="H9" s="130"/>
      <c r="I9" s="130"/>
      <c r="J9" s="130"/>
      <c r="K9" s="130"/>
      <c r="L9" s="130"/>
      <c r="M9" s="130"/>
      <c r="N9" s="130"/>
      <c r="O9" s="130"/>
      <c r="P9" s="130"/>
      <c r="Q9" s="131"/>
    </row>
    <row r="10" spans="3:17" ht="15.75">
      <c r="C10" s="132" t="s">
        <v>5</v>
      </c>
      <c r="D10" s="133" t="s">
        <v>6</v>
      </c>
      <c r="E10" s="134" t="s">
        <v>7</v>
      </c>
      <c r="F10" s="134" t="s">
        <v>8</v>
      </c>
      <c r="G10" s="137" t="s">
        <v>9</v>
      </c>
      <c r="H10" s="137"/>
      <c r="I10" s="137"/>
      <c r="J10" s="137"/>
      <c r="K10" s="137"/>
      <c r="L10" s="137"/>
      <c r="M10" s="137"/>
      <c r="N10" s="137"/>
      <c r="O10" s="133" t="s">
        <v>10</v>
      </c>
      <c r="P10" s="138"/>
      <c r="Q10" s="139"/>
    </row>
    <row r="11" spans="3:17" ht="27.75" customHeight="1">
      <c r="C11" s="132"/>
      <c r="D11" s="133"/>
      <c r="E11" s="135"/>
      <c r="F11" s="135"/>
      <c r="G11" s="137" t="s">
        <v>11</v>
      </c>
      <c r="H11" s="137" t="s">
        <v>12</v>
      </c>
      <c r="I11" s="137" t="s">
        <v>13</v>
      </c>
      <c r="J11" s="137"/>
      <c r="K11" s="137"/>
      <c r="L11" s="137"/>
      <c r="M11" s="140" t="s">
        <v>14</v>
      </c>
      <c r="N11" s="140"/>
      <c r="O11" s="133"/>
      <c r="P11" s="138"/>
      <c r="Q11" s="139"/>
    </row>
    <row r="12" spans="3:17" ht="31.5">
      <c r="C12" s="132"/>
      <c r="D12" s="133"/>
      <c r="E12" s="136"/>
      <c r="F12" s="136"/>
      <c r="G12" s="137"/>
      <c r="H12" s="137"/>
      <c r="I12" s="59" t="s">
        <v>15</v>
      </c>
      <c r="J12" s="59" t="s">
        <v>16</v>
      </c>
      <c r="K12" s="59" t="s">
        <v>17</v>
      </c>
      <c r="L12" s="59" t="s">
        <v>18</v>
      </c>
      <c r="M12" s="60" t="s">
        <v>19</v>
      </c>
      <c r="N12" s="60" t="s">
        <v>20</v>
      </c>
      <c r="O12" s="133"/>
      <c r="P12" s="138"/>
      <c r="Q12" s="139"/>
    </row>
    <row r="13" spans="3:17" ht="105" customHeight="1">
      <c r="C13" s="117" t="s">
        <v>21</v>
      </c>
      <c r="D13" s="119" t="s">
        <v>22</v>
      </c>
      <c r="E13" s="120" t="s">
        <v>23</v>
      </c>
      <c r="F13" s="122" t="s">
        <v>24</v>
      </c>
      <c r="G13" s="123">
        <v>0.84119999999999995</v>
      </c>
      <c r="H13" s="141" t="s">
        <v>25</v>
      </c>
      <c r="I13" s="62">
        <v>0.21029999999999999</v>
      </c>
      <c r="J13" s="63">
        <v>0.21029999999999999</v>
      </c>
      <c r="K13" s="57" t="s">
        <v>26</v>
      </c>
      <c r="L13" s="57" t="s">
        <v>26</v>
      </c>
      <c r="M13" s="142">
        <v>1</v>
      </c>
      <c r="N13" s="111">
        <v>0.5</v>
      </c>
      <c r="O13" s="113" t="s">
        <v>27</v>
      </c>
      <c r="P13" s="113"/>
      <c r="Q13" s="114"/>
    </row>
    <row r="14" spans="3:17" ht="71.25" customHeight="1">
      <c r="C14" s="118"/>
      <c r="D14" s="90"/>
      <c r="E14" s="121"/>
      <c r="F14" s="69"/>
      <c r="G14" s="124"/>
      <c r="H14" s="71"/>
      <c r="I14" s="64">
        <v>0.21029999999999999</v>
      </c>
      <c r="J14" s="64">
        <v>0.21029999999999999</v>
      </c>
      <c r="K14" s="64">
        <v>0.21029999999999999</v>
      </c>
      <c r="L14" s="64">
        <v>0.21029999999999999</v>
      </c>
      <c r="M14" s="143"/>
      <c r="N14" s="112"/>
      <c r="O14" s="115"/>
      <c r="P14" s="115"/>
      <c r="Q14" s="116"/>
    </row>
    <row r="15" spans="3:17" ht="49.5" customHeight="1">
      <c r="C15" s="105" t="s">
        <v>28</v>
      </c>
      <c r="D15" s="100" t="s">
        <v>29</v>
      </c>
      <c r="E15" s="85" t="s">
        <v>23</v>
      </c>
      <c r="F15" s="85" t="s">
        <v>24</v>
      </c>
      <c r="G15" s="85">
        <f>I16+J16+K16+L16</f>
        <v>52</v>
      </c>
      <c r="H15" s="85" t="s">
        <v>25</v>
      </c>
      <c r="I15" s="55">
        <v>0</v>
      </c>
      <c r="J15" s="55">
        <v>2</v>
      </c>
      <c r="K15" s="55"/>
      <c r="L15" s="55"/>
      <c r="M15" s="75">
        <f>IFERROR(J15/J16,"ND")</f>
        <v>7.6923076923076927E-2</v>
      </c>
      <c r="N15" s="77">
        <f>IFERROR(((I15+J15+K15+L15)/G15),"ND")</f>
        <v>3.8461538461538464E-2</v>
      </c>
      <c r="O15" s="94" t="s">
        <v>30</v>
      </c>
      <c r="P15" s="95"/>
      <c r="Q15" s="96"/>
    </row>
    <row r="16" spans="3:17" ht="49.5" customHeight="1">
      <c r="C16" s="106"/>
      <c r="D16" s="101"/>
      <c r="E16" s="86"/>
      <c r="F16" s="86"/>
      <c r="G16" s="86"/>
      <c r="H16" s="86"/>
      <c r="I16" s="39">
        <v>0</v>
      </c>
      <c r="J16" s="39">
        <v>26</v>
      </c>
      <c r="K16" s="39">
        <v>19</v>
      </c>
      <c r="L16" s="40">
        <v>7</v>
      </c>
      <c r="M16" s="76"/>
      <c r="N16" s="77"/>
      <c r="O16" s="97"/>
      <c r="P16" s="98"/>
      <c r="Q16" s="99"/>
    </row>
    <row r="17" spans="3:20" ht="49.5" customHeight="1">
      <c r="C17" s="106"/>
      <c r="D17" s="89" t="s">
        <v>31</v>
      </c>
      <c r="E17" s="73" t="s">
        <v>23</v>
      </c>
      <c r="F17" s="85" t="s">
        <v>24</v>
      </c>
      <c r="G17" s="85">
        <f t="shared" ref="G17" si="0">I18+J18+K18+L18</f>
        <v>30</v>
      </c>
      <c r="H17" s="85" t="s">
        <v>25</v>
      </c>
      <c r="I17" s="39">
        <v>7</v>
      </c>
      <c r="J17" s="39">
        <v>8</v>
      </c>
      <c r="K17" s="39"/>
      <c r="L17" s="40"/>
      <c r="M17" s="75">
        <f t="shared" ref="M17" si="1">IFERROR(J17/J18,"ND")</f>
        <v>1</v>
      </c>
      <c r="N17" s="77">
        <f t="shared" ref="N17:N77" si="2">IFERROR(((I17+J17+K17+L17)/G17),"ND")</f>
        <v>0.5</v>
      </c>
      <c r="O17" s="94" t="s">
        <v>32</v>
      </c>
      <c r="P17" s="95"/>
      <c r="Q17" s="96"/>
    </row>
    <row r="18" spans="3:20" ht="49.5" customHeight="1">
      <c r="C18" s="107"/>
      <c r="D18" s="90"/>
      <c r="E18" s="91"/>
      <c r="F18" s="86"/>
      <c r="G18" s="86"/>
      <c r="H18" s="86"/>
      <c r="I18" s="39">
        <v>7</v>
      </c>
      <c r="J18" s="39">
        <v>8</v>
      </c>
      <c r="K18" s="39">
        <v>8</v>
      </c>
      <c r="L18" s="40">
        <v>7</v>
      </c>
      <c r="M18" s="76"/>
      <c r="N18" s="77"/>
      <c r="O18" s="97"/>
      <c r="P18" s="98"/>
      <c r="Q18" s="99"/>
    </row>
    <row r="19" spans="3:20" ht="38.25" customHeight="1">
      <c r="C19" s="67" t="s">
        <v>33</v>
      </c>
      <c r="D19" s="84" t="s">
        <v>34</v>
      </c>
      <c r="E19" s="85" t="s">
        <v>23</v>
      </c>
      <c r="F19" s="85" t="s">
        <v>24</v>
      </c>
      <c r="G19" s="85">
        <f t="shared" ref="G19" si="3">I20+J20+K20+L20</f>
        <v>30</v>
      </c>
      <c r="H19" s="85" t="s">
        <v>25</v>
      </c>
      <c r="I19" s="39">
        <v>7</v>
      </c>
      <c r="J19" s="39">
        <v>7</v>
      </c>
      <c r="K19" s="39"/>
      <c r="L19" s="40"/>
      <c r="M19" s="75">
        <f t="shared" ref="M19" si="4">IFERROR(J19/J20,"ND")</f>
        <v>1</v>
      </c>
      <c r="N19" s="77">
        <f t="shared" si="2"/>
        <v>0.46666666666666667</v>
      </c>
      <c r="O19" s="94" t="s">
        <v>35</v>
      </c>
      <c r="P19" s="95"/>
      <c r="Q19" s="96"/>
    </row>
    <row r="20" spans="3:20" ht="38.25" customHeight="1">
      <c r="C20" s="67"/>
      <c r="D20" s="84"/>
      <c r="E20" s="86"/>
      <c r="F20" s="86"/>
      <c r="G20" s="86"/>
      <c r="H20" s="86"/>
      <c r="I20" s="39">
        <v>7</v>
      </c>
      <c r="J20" s="39">
        <v>7</v>
      </c>
      <c r="K20" s="39">
        <v>8</v>
      </c>
      <c r="L20" s="40">
        <v>8</v>
      </c>
      <c r="M20" s="76"/>
      <c r="N20" s="77"/>
      <c r="O20" s="97"/>
      <c r="P20" s="98"/>
      <c r="Q20" s="99"/>
    </row>
    <row r="21" spans="3:20" ht="44.25" customHeight="1">
      <c r="C21" s="67" t="s">
        <v>36</v>
      </c>
      <c r="D21" s="100" t="s">
        <v>37</v>
      </c>
      <c r="E21" s="73" t="s">
        <v>23</v>
      </c>
      <c r="F21" s="85" t="s">
        <v>24</v>
      </c>
      <c r="G21" s="85">
        <f t="shared" ref="G21" si="5">I22+J22+K22+L22</f>
        <v>40</v>
      </c>
      <c r="H21" s="85" t="s">
        <v>25</v>
      </c>
      <c r="I21" s="39">
        <v>7</v>
      </c>
      <c r="J21" s="39">
        <v>10</v>
      </c>
      <c r="K21" s="39"/>
      <c r="L21" s="40"/>
      <c r="M21" s="75">
        <f t="shared" ref="M21" si="6">IFERROR(J21/J22,"ND")</f>
        <v>1</v>
      </c>
      <c r="N21" s="77">
        <f t="shared" si="2"/>
        <v>0.42499999999999999</v>
      </c>
      <c r="O21" s="94" t="s">
        <v>38</v>
      </c>
      <c r="P21" s="95"/>
      <c r="Q21" s="96"/>
    </row>
    <row r="22" spans="3:20" ht="44.25" customHeight="1">
      <c r="C22" s="67"/>
      <c r="D22" s="101"/>
      <c r="E22" s="91"/>
      <c r="F22" s="86"/>
      <c r="G22" s="86"/>
      <c r="H22" s="86"/>
      <c r="I22" s="39">
        <v>10</v>
      </c>
      <c r="J22" s="39">
        <v>10</v>
      </c>
      <c r="K22" s="39">
        <v>10</v>
      </c>
      <c r="L22" s="40">
        <v>10</v>
      </c>
      <c r="M22" s="76"/>
      <c r="N22" s="77"/>
      <c r="O22" s="97"/>
      <c r="P22" s="98"/>
      <c r="Q22" s="99"/>
      <c r="T22" s="6"/>
    </row>
    <row r="23" spans="3:20" ht="42.75" customHeight="1">
      <c r="C23" s="108" t="s">
        <v>39</v>
      </c>
      <c r="D23" s="100" t="s">
        <v>40</v>
      </c>
      <c r="E23" s="85" t="s">
        <v>23</v>
      </c>
      <c r="F23" s="85" t="s">
        <v>24</v>
      </c>
      <c r="G23" s="85">
        <f t="shared" ref="G23" si="7">I24+J24+K24+L24</f>
        <v>15</v>
      </c>
      <c r="H23" s="85" t="s">
        <v>25</v>
      </c>
      <c r="I23" s="39">
        <v>3</v>
      </c>
      <c r="J23" s="39">
        <v>0</v>
      </c>
      <c r="K23" s="39"/>
      <c r="L23" s="40"/>
      <c r="M23" s="75">
        <f t="shared" ref="M23" si="8">IFERROR(J23/J24,"ND")</f>
        <v>0</v>
      </c>
      <c r="N23" s="77">
        <f t="shared" si="2"/>
        <v>0.2</v>
      </c>
      <c r="O23" s="94" t="s">
        <v>41</v>
      </c>
      <c r="P23" s="95"/>
      <c r="Q23" s="96"/>
    </row>
    <row r="24" spans="3:20" ht="42.75" customHeight="1">
      <c r="C24" s="109"/>
      <c r="D24" s="101"/>
      <c r="E24" s="86"/>
      <c r="F24" s="86"/>
      <c r="G24" s="86"/>
      <c r="H24" s="86"/>
      <c r="I24" s="39">
        <v>3</v>
      </c>
      <c r="J24" s="39">
        <v>6</v>
      </c>
      <c r="K24" s="39">
        <v>3</v>
      </c>
      <c r="L24" s="40">
        <v>3</v>
      </c>
      <c r="M24" s="76"/>
      <c r="N24" s="77"/>
      <c r="O24" s="97"/>
      <c r="P24" s="98"/>
      <c r="Q24" s="99"/>
      <c r="T24" s="6"/>
    </row>
    <row r="25" spans="3:20" ht="43.5" customHeight="1">
      <c r="C25" s="67" t="s">
        <v>42</v>
      </c>
      <c r="D25" s="84" t="s">
        <v>43</v>
      </c>
      <c r="E25" s="73" t="s">
        <v>23</v>
      </c>
      <c r="F25" s="85" t="s">
        <v>24</v>
      </c>
      <c r="G25" s="85">
        <f t="shared" ref="G25" si="9">I26+J26+K26+L26</f>
        <v>5</v>
      </c>
      <c r="H25" s="85" t="s">
        <v>25</v>
      </c>
      <c r="I25" s="39">
        <v>1</v>
      </c>
      <c r="J25" s="39">
        <v>1</v>
      </c>
      <c r="K25" s="39"/>
      <c r="L25" s="40"/>
      <c r="M25" s="75">
        <f t="shared" ref="M25" si="10">IFERROR(J25/J26,"ND")</f>
        <v>1</v>
      </c>
      <c r="N25" s="77">
        <f t="shared" si="2"/>
        <v>0.4</v>
      </c>
      <c r="O25" s="94" t="s">
        <v>44</v>
      </c>
      <c r="P25" s="95"/>
      <c r="Q25" s="96"/>
    </row>
    <row r="26" spans="3:20" ht="43.5" customHeight="1">
      <c r="C26" s="67"/>
      <c r="D26" s="84"/>
      <c r="E26" s="91"/>
      <c r="F26" s="86"/>
      <c r="G26" s="86"/>
      <c r="H26" s="86"/>
      <c r="I26" s="39">
        <v>1</v>
      </c>
      <c r="J26" s="39">
        <v>1</v>
      </c>
      <c r="K26" s="39">
        <v>2</v>
      </c>
      <c r="L26" s="40">
        <v>1</v>
      </c>
      <c r="M26" s="76"/>
      <c r="N26" s="77"/>
      <c r="O26" s="97"/>
      <c r="P26" s="98"/>
      <c r="Q26" s="99"/>
    </row>
    <row r="27" spans="3:20" ht="36.75" customHeight="1">
      <c r="C27" s="87" t="s">
        <v>45</v>
      </c>
      <c r="D27" s="100" t="s">
        <v>46</v>
      </c>
      <c r="E27" s="85" t="s">
        <v>23</v>
      </c>
      <c r="F27" s="85" t="s">
        <v>24</v>
      </c>
      <c r="G27" s="85">
        <f t="shared" ref="G27" si="11">I28+J28+K28+L28</f>
        <v>200</v>
      </c>
      <c r="H27" s="85" t="s">
        <v>25</v>
      </c>
      <c r="I27" s="39">
        <v>30</v>
      </c>
      <c r="J27" s="39">
        <v>24</v>
      </c>
      <c r="K27" s="39"/>
      <c r="L27" s="40"/>
      <c r="M27" s="75">
        <f t="shared" ref="M27" si="12">IFERROR(J27/J28,"ND")</f>
        <v>0.48</v>
      </c>
      <c r="N27" s="77">
        <f t="shared" si="2"/>
        <v>0.27</v>
      </c>
      <c r="O27" s="94" t="s">
        <v>47</v>
      </c>
      <c r="P27" s="95"/>
      <c r="Q27" s="96"/>
    </row>
    <row r="28" spans="3:20" ht="36.75" customHeight="1">
      <c r="C28" s="110"/>
      <c r="D28" s="101"/>
      <c r="E28" s="86"/>
      <c r="F28" s="86"/>
      <c r="G28" s="86"/>
      <c r="H28" s="86"/>
      <c r="I28" s="39">
        <v>40</v>
      </c>
      <c r="J28" s="39">
        <v>50</v>
      </c>
      <c r="K28" s="39">
        <v>60</v>
      </c>
      <c r="L28" s="40">
        <v>50</v>
      </c>
      <c r="M28" s="76"/>
      <c r="N28" s="77"/>
      <c r="O28" s="97"/>
      <c r="P28" s="98"/>
      <c r="Q28" s="99"/>
      <c r="T28" s="6"/>
    </row>
    <row r="29" spans="3:20" ht="36.75" customHeight="1">
      <c r="C29" s="110"/>
      <c r="D29" s="100" t="s">
        <v>48</v>
      </c>
      <c r="E29" s="73" t="s">
        <v>23</v>
      </c>
      <c r="F29" s="85" t="s">
        <v>24</v>
      </c>
      <c r="G29" s="85">
        <f t="shared" ref="G29" si="13">I30+J30+K30+L30</f>
        <v>200</v>
      </c>
      <c r="H29" s="85" t="s">
        <v>25</v>
      </c>
      <c r="I29" s="39">
        <v>30</v>
      </c>
      <c r="J29" s="39">
        <v>24</v>
      </c>
      <c r="K29" s="39"/>
      <c r="L29" s="40"/>
      <c r="M29" s="75">
        <f t="shared" ref="M29" si="14">IFERROR(J29/J30,"ND")</f>
        <v>0.48</v>
      </c>
      <c r="N29" s="77">
        <f t="shared" si="2"/>
        <v>0.27</v>
      </c>
      <c r="O29" s="94" t="s">
        <v>49</v>
      </c>
      <c r="P29" s="95"/>
      <c r="Q29" s="96"/>
    </row>
    <row r="30" spans="3:20" ht="36.75" customHeight="1">
      <c r="C30" s="88"/>
      <c r="D30" s="101"/>
      <c r="E30" s="91"/>
      <c r="F30" s="86"/>
      <c r="G30" s="86"/>
      <c r="H30" s="86"/>
      <c r="I30" s="39">
        <v>40</v>
      </c>
      <c r="J30" s="39">
        <v>50</v>
      </c>
      <c r="K30" s="39">
        <v>60</v>
      </c>
      <c r="L30" s="40">
        <v>50</v>
      </c>
      <c r="M30" s="76"/>
      <c r="N30" s="77"/>
      <c r="O30" s="97"/>
      <c r="P30" s="98"/>
      <c r="Q30" s="99"/>
      <c r="T30" s="6"/>
    </row>
    <row r="31" spans="3:20" ht="50.25" customHeight="1">
      <c r="C31" s="67" t="s">
        <v>50</v>
      </c>
      <c r="D31" s="84" t="s">
        <v>51</v>
      </c>
      <c r="E31" s="85" t="s">
        <v>23</v>
      </c>
      <c r="F31" s="85" t="s">
        <v>24</v>
      </c>
      <c r="G31" s="85">
        <f t="shared" ref="G31:G33" si="15">I32+J32+K32+L32</f>
        <v>220</v>
      </c>
      <c r="H31" s="85" t="s">
        <v>25</v>
      </c>
      <c r="I31" s="39">
        <v>49</v>
      </c>
      <c r="J31" s="39">
        <v>37</v>
      </c>
      <c r="K31" s="39"/>
      <c r="L31" s="40"/>
      <c r="M31" s="75">
        <f t="shared" ref="M31" si="16">IFERROR(J31/J32,"ND")</f>
        <v>0.67272727272727273</v>
      </c>
      <c r="N31" s="77">
        <f t="shared" si="2"/>
        <v>0.39090909090909093</v>
      </c>
      <c r="O31" s="94" t="s">
        <v>52</v>
      </c>
      <c r="P31" s="95"/>
      <c r="Q31" s="96"/>
    </row>
    <row r="32" spans="3:20" ht="50.25" customHeight="1">
      <c r="C32" s="67"/>
      <c r="D32" s="84"/>
      <c r="E32" s="86"/>
      <c r="F32" s="86"/>
      <c r="G32" s="86"/>
      <c r="H32" s="86"/>
      <c r="I32" s="39">
        <v>55</v>
      </c>
      <c r="J32" s="39">
        <v>55</v>
      </c>
      <c r="K32" s="39">
        <v>55</v>
      </c>
      <c r="L32" s="40">
        <v>55</v>
      </c>
      <c r="M32" s="76"/>
      <c r="N32" s="77"/>
      <c r="O32" s="97"/>
      <c r="P32" s="98"/>
      <c r="Q32" s="99"/>
    </row>
    <row r="33" spans="1:17" ht="52.5" customHeight="1">
      <c r="A33" s="38"/>
      <c r="C33" s="102" t="s">
        <v>53</v>
      </c>
      <c r="D33" s="104" t="s">
        <v>54</v>
      </c>
      <c r="E33" s="73" t="s">
        <v>23</v>
      </c>
      <c r="F33" s="85" t="s">
        <v>24</v>
      </c>
      <c r="G33" s="85">
        <f t="shared" si="15"/>
        <v>20</v>
      </c>
      <c r="H33" s="85" t="s">
        <v>25</v>
      </c>
      <c r="I33" s="39">
        <v>4</v>
      </c>
      <c r="J33" s="39">
        <v>0</v>
      </c>
      <c r="K33" s="39"/>
      <c r="L33" s="40"/>
      <c r="M33" s="75">
        <f t="shared" ref="M33" si="17">IFERROR(J33/J34,"ND")</f>
        <v>0</v>
      </c>
      <c r="N33" s="77">
        <f t="shared" si="2"/>
        <v>0.2</v>
      </c>
      <c r="O33" s="94" t="s">
        <v>55</v>
      </c>
      <c r="P33" s="95"/>
      <c r="Q33" s="96"/>
    </row>
    <row r="34" spans="1:17" ht="52.5" customHeight="1">
      <c r="A34" s="38"/>
      <c r="C34" s="103"/>
      <c r="D34" s="90"/>
      <c r="E34" s="91"/>
      <c r="F34" s="86"/>
      <c r="G34" s="86"/>
      <c r="H34" s="86"/>
      <c r="I34" s="39">
        <v>5</v>
      </c>
      <c r="J34" s="39">
        <v>5</v>
      </c>
      <c r="K34" s="39">
        <v>5</v>
      </c>
      <c r="L34" s="40">
        <v>5</v>
      </c>
      <c r="M34" s="76"/>
      <c r="N34" s="77"/>
      <c r="O34" s="97"/>
      <c r="P34" s="98"/>
      <c r="Q34" s="99"/>
    </row>
    <row r="35" spans="1:17" ht="44.25" customHeight="1">
      <c r="C35" s="83" t="s">
        <v>56</v>
      </c>
      <c r="D35" s="84" t="s">
        <v>57</v>
      </c>
      <c r="E35" s="85" t="s">
        <v>23</v>
      </c>
      <c r="F35" s="85" t="s">
        <v>24</v>
      </c>
      <c r="G35" s="85">
        <f t="shared" ref="G35" si="18">I36+J36+K36+L36</f>
        <v>30</v>
      </c>
      <c r="H35" s="85" t="s">
        <v>25</v>
      </c>
      <c r="I35" s="39">
        <v>9</v>
      </c>
      <c r="J35" s="39">
        <v>7</v>
      </c>
      <c r="K35" s="39"/>
      <c r="L35" s="40"/>
      <c r="M35" s="75">
        <f t="shared" ref="M35" si="19">IFERROR(J35/J36,"ND")</f>
        <v>1</v>
      </c>
      <c r="N35" s="77">
        <f t="shared" si="2"/>
        <v>0.53333333333333333</v>
      </c>
      <c r="O35" s="94" t="s">
        <v>58</v>
      </c>
      <c r="P35" s="95"/>
      <c r="Q35" s="96"/>
    </row>
    <row r="36" spans="1:17" ht="44.25" customHeight="1">
      <c r="C36" s="83"/>
      <c r="D36" s="84"/>
      <c r="E36" s="86"/>
      <c r="F36" s="86"/>
      <c r="G36" s="86"/>
      <c r="H36" s="86"/>
      <c r="I36" s="39">
        <v>9</v>
      </c>
      <c r="J36" s="39">
        <v>7</v>
      </c>
      <c r="K36" s="39">
        <v>7</v>
      </c>
      <c r="L36" s="40">
        <v>7</v>
      </c>
      <c r="M36" s="76"/>
      <c r="N36" s="77"/>
      <c r="O36" s="97"/>
      <c r="P36" s="98"/>
      <c r="Q36" s="99"/>
    </row>
    <row r="37" spans="1:17" ht="47.25" customHeight="1">
      <c r="C37" s="83" t="s">
        <v>59</v>
      </c>
      <c r="D37" s="84" t="s">
        <v>60</v>
      </c>
      <c r="E37" s="85" t="s">
        <v>23</v>
      </c>
      <c r="F37" s="85" t="s">
        <v>24</v>
      </c>
      <c r="G37" s="85">
        <f t="shared" ref="G37" si="20">I38+J38+K38+L38</f>
        <v>1500</v>
      </c>
      <c r="H37" s="85" t="s">
        <v>25</v>
      </c>
      <c r="I37" s="39">
        <v>260</v>
      </c>
      <c r="J37" s="39">
        <v>170</v>
      </c>
      <c r="L37" s="40"/>
      <c r="M37" s="75">
        <f t="shared" ref="M37" si="21">IFERROR(J37/J38,"ND")</f>
        <v>0.45333333333333331</v>
      </c>
      <c r="N37" s="77">
        <f t="shared" si="2"/>
        <v>0.28666666666666668</v>
      </c>
      <c r="O37" s="94" t="s">
        <v>61</v>
      </c>
      <c r="P37" s="95"/>
      <c r="Q37" s="96"/>
    </row>
    <row r="38" spans="1:17" ht="47.25" customHeight="1">
      <c r="C38" s="83"/>
      <c r="D38" s="84"/>
      <c r="E38" s="86"/>
      <c r="F38" s="86"/>
      <c r="G38" s="86"/>
      <c r="H38" s="86"/>
      <c r="I38" s="39">
        <v>375</v>
      </c>
      <c r="J38" s="39">
        <v>375</v>
      </c>
      <c r="K38" s="39">
        <v>375</v>
      </c>
      <c r="L38" s="39">
        <v>375</v>
      </c>
      <c r="M38" s="76"/>
      <c r="N38" s="77"/>
      <c r="O38" s="97"/>
      <c r="P38" s="98"/>
      <c r="Q38" s="99"/>
    </row>
    <row r="39" spans="1:17" ht="51.75" customHeight="1">
      <c r="A39" t="s">
        <v>62</v>
      </c>
      <c r="C39" s="83" t="s">
        <v>63</v>
      </c>
      <c r="D39" s="84" t="s">
        <v>64</v>
      </c>
      <c r="E39" s="85" t="s">
        <v>23</v>
      </c>
      <c r="F39" s="85" t="s">
        <v>24</v>
      </c>
      <c r="G39" s="85">
        <f t="shared" ref="G39" si="22">I40+J40+K40+L40</f>
        <v>26</v>
      </c>
      <c r="H39" s="85" t="s">
        <v>25</v>
      </c>
      <c r="I39" s="39">
        <v>5</v>
      </c>
      <c r="J39" s="39">
        <v>5</v>
      </c>
      <c r="K39" s="39"/>
      <c r="L39" s="40"/>
      <c r="M39" s="75">
        <f t="shared" ref="M39" si="23">IFERROR(J39/J40,"ND")</f>
        <v>1</v>
      </c>
      <c r="N39" s="77">
        <f t="shared" si="2"/>
        <v>0.38461538461538464</v>
      </c>
      <c r="O39" s="94" t="s">
        <v>65</v>
      </c>
      <c r="P39" s="95"/>
      <c r="Q39" s="96"/>
    </row>
    <row r="40" spans="1:17" ht="51.75" customHeight="1">
      <c r="C40" s="83"/>
      <c r="D40" s="84"/>
      <c r="E40" s="86"/>
      <c r="F40" s="86"/>
      <c r="G40" s="86"/>
      <c r="H40" s="86"/>
      <c r="I40" s="39">
        <v>5</v>
      </c>
      <c r="J40" s="39">
        <v>5</v>
      </c>
      <c r="K40" s="39">
        <v>7</v>
      </c>
      <c r="L40" s="39">
        <v>9</v>
      </c>
      <c r="M40" s="76"/>
      <c r="N40" s="77"/>
      <c r="O40" s="97"/>
      <c r="P40" s="98"/>
      <c r="Q40" s="99"/>
    </row>
    <row r="41" spans="1:17" ht="51.75" customHeight="1">
      <c r="C41" s="162" t="s">
        <v>66</v>
      </c>
      <c r="D41" s="84" t="s">
        <v>67</v>
      </c>
      <c r="E41" s="85" t="s">
        <v>23</v>
      </c>
      <c r="F41" s="85" t="s">
        <v>24</v>
      </c>
      <c r="G41" s="85">
        <f t="shared" ref="G41" si="24">I42+J42+K42+L42</f>
        <v>110</v>
      </c>
      <c r="H41" s="85" t="s">
        <v>25</v>
      </c>
      <c r="I41" s="39">
        <v>25</v>
      </c>
      <c r="J41" s="39">
        <v>25</v>
      </c>
      <c r="K41" s="39"/>
      <c r="L41" s="40"/>
      <c r="M41" s="75">
        <f t="shared" ref="M41" si="25">IFERROR(J41/J42,"ND")</f>
        <v>0.8928571428571429</v>
      </c>
      <c r="N41" s="77">
        <f t="shared" si="2"/>
        <v>0.45454545454545453</v>
      </c>
      <c r="O41" s="144" t="s">
        <v>68</v>
      </c>
      <c r="P41" s="144"/>
      <c r="Q41" s="145"/>
    </row>
    <row r="42" spans="1:17" ht="51.75" customHeight="1">
      <c r="C42" s="163"/>
      <c r="D42" s="84"/>
      <c r="E42" s="86"/>
      <c r="F42" s="86"/>
      <c r="G42" s="86"/>
      <c r="H42" s="86"/>
      <c r="I42" s="39">
        <v>25</v>
      </c>
      <c r="J42" s="39">
        <v>28</v>
      </c>
      <c r="K42" s="39">
        <v>28</v>
      </c>
      <c r="L42" s="40">
        <v>29</v>
      </c>
      <c r="M42" s="76"/>
      <c r="N42" s="77"/>
      <c r="O42" s="146"/>
      <c r="P42" s="146"/>
      <c r="Q42" s="147"/>
    </row>
    <row r="43" spans="1:17" ht="53.25" customHeight="1">
      <c r="C43" s="164" t="s">
        <v>69</v>
      </c>
      <c r="D43" s="89" t="s">
        <v>70</v>
      </c>
      <c r="E43" s="85" t="s">
        <v>23</v>
      </c>
      <c r="F43" s="85" t="s">
        <v>24</v>
      </c>
      <c r="G43" s="85">
        <f t="shared" ref="G43" si="26">I44+J44+K44+L44</f>
        <v>66</v>
      </c>
      <c r="H43" s="85" t="s">
        <v>25</v>
      </c>
      <c r="I43" s="39">
        <v>12</v>
      </c>
      <c r="J43" s="39">
        <v>13</v>
      </c>
      <c r="K43" s="39"/>
      <c r="L43" s="40"/>
      <c r="M43" s="75">
        <f t="shared" ref="M43" si="27">IFERROR(J43/J44,"ND")</f>
        <v>0.8666666666666667</v>
      </c>
      <c r="N43" s="77">
        <f>IFERROR(((I43+J43+K43+L43)/G43),"ND")</f>
        <v>0.37878787878787878</v>
      </c>
      <c r="O43" s="144" t="s">
        <v>71</v>
      </c>
      <c r="P43" s="144"/>
      <c r="Q43" s="145"/>
    </row>
    <row r="44" spans="1:17" ht="53.25" customHeight="1">
      <c r="C44" s="103"/>
      <c r="D44" s="90"/>
      <c r="E44" s="86"/>
      <c r="F44" s="86"/>
      <c r="G44" s="86"/>
      <c r="H44" s="86"/>
      <c r="I44" s="39">
        <v>12</v>
      </c>
      <c r="J44" s="39">
        <v>15</v>
      </c>
      <c r="K44" s="39">
        <v>18</v>
      </c>
      <c r="L44" s="40">
        <v>21</v>
      </c>
      <c r="M44" s="76"/>
      <c r="N44" s="77"/>
      <c r="O44" s="146"/>
      <c r="P44" s="146"/>
      <c r="Q44" s="147"/>
    </row>
    <row r="45" spans="1:17" ht="56.25" customHeight="1">
      <c r="C45" s="164" t="s">
        <v>72</v>
      </c>
      <c r="D45" s="89" t="s">
        <v>73</v>
      </c>
      <c r="E45" s="85" t="s">
        <v>23</v>
      </c>
      <c r="F45" s="85" t="s">
        <v>24</v>
      </c>
      <c r="G45" s="85">
        <f>I46+J46+K46+L46</f>
        <v>4387</v>
      </c>
      <c r="H45" s="85" t="s">
        <v>25</v>
      </c>
      <c r="I45" s="39">
        <v>1027</v>
      </c>
      <c r="J45" s="39">
        <v>1016</v>
      </c>
      <c r="K45" s="39"/>
      <c r="L45" s="40"/>
      <c r="M45" s="75">
        <f t="shared" ref="M45" si="28">IFERROR(J45/J46,"ND")</f>
        <v>0.94953271028037378</v>
      </c>
      <c r="N45" s="77">
        <f>IFERROR(((I45+J45+K45+L45)/G45),"ND")</f>
        <v>0.46569409619329838</v>
      </c>
      <c r="O45" s="144" t="s">
        <v>74</v>
      </c>
      <c r="P45" s="144"/>
      <c r="Q45" s="145"/>
    </row>
    <row r="46" spans="1:17" ht="56.25" customHeight="1">
      <c r="C46" s="103"/>
      <c r="D46" s="90"/>
      <c r="E46" s="86"/>
      <c r="F46" s="86"/>
      <c r="G46" s="86"/>
      <c r="H46" s="86"/>
      <c r="I46" s="39">
        <v>1027</v>
      </c>
      <c r="J46" s="39">
        <v>1070</v>
      </c>
      <c r="K46" s="39">
        <v>1100</v>
      </c>
      <c r="L46" s="40">
        <v>1190</v>
      </c>
      <c r="M46" s="76"/>
      <c r="N46" s="77"/>
      <c r="O46" s="146"/>
      <c r="P46" s="146"/>
      <c r="Q46" s="147"/>
    </row>
    <row r="47" spans="1:17" ht="62.25" customHeight="1">
      <c r="C47" s="164" t="s">
        <v>75</v>
      </c>
      <c r="D47" s="89" t="s">
        <v>76</v>
      </c>
      <c r="E47" s="85" t="s">
        <v>23</v>
      </c>
      <c r="F47" s="85" t="s">
        <v>24</v>
      </c>
      <c r="G47" s="85">
        <f t="shared" ref="G47" si="29">I48+J48+K48+L48</f>
        <v>660</v>
      </c>
      <c r="H47" s="85" t="s">
        <v>25</v>
      </c>
      <c r="I47" s="39">
        <v>150</v>
      </c>
      <c r="J47" s="39">
        <v>136</v>
      </c>
      <c r="K47" s="39"/>
      <c r="L47" s="40"/>
      <c r="M47" s="75">
        <f t="shared" ref="M47" si="30">IFERROR(J47/J48,"ND")</f>
        <v>0.85</v>
      </c>
      <c r="N47" s="77">
        <f t="shared" si="2"/>
        <v>0.43333333333333335</v>
      </c>
      <c r="O47" s="144" t="s">
        <v>77</v>
      </c>
      <c r="P47" s="144"/>
      <c r="Q47" s="145"/>
    </row>
    <row r="48" spans="1:17" ht="62.25" customHeight="1">
      <c r="C48" s="103"/>
      <c r="D48" s="90"/>
      <c r="E48" s="86"/>
      <c r="F48" s="86"/>
      <c r="G48" s="86"/>
      <c r="H48" s="86"/>
      <c r="I48" s="39">
        <v>150</v>
      </c>
      <c r="J48" s="39">
        <v>160</v>
      </c>
      <c r="K48" s="39">
        <v>160</v>
      </c>
      <c r="L48" s="40">
        <v>190</v>
      </c>
      <c r="M48" s="76"/>
      <c r="N48" s="77"/>
      <c r="O48" s="146"/>
      <c r="P48" s="146"/>
      <c r="Q48" s="147"/>
    </row>
    <row r="49" spans="1:17" ht="82.5" customHeight="1">
      <c r="A49" t="s">
        <v>78</v>
      </c>
      <c r="C49" s="102" t="s">
        <v>79</v>
      </c>
      <c r="D49" s="89" t="s">
        <v>80</v>
      </c>
      <c r="E49" s="73" t="s">
        <v>23</v>
      </c>
      <c r="F49" s="73" t="s">
        <v>81</v>
      </c>
      <c r="G49" s="73">
        <v>9960</v>
      </c>
      <c r="H49" s="73" t="s">
        <v>25</v>
      </c>
      <c r="I49" s="55">
        <v>1684</v>
      </c>
      <c r="J49" s="55">
        <v>1927</v>
      </c>
      <c r="K49" s="55"/>
      <c r="L49" s="55"/>
      <c r="M49" s="75">
        <f t="shared" ref="M49" si="31">IFERROR(J49/J50,"ND")</f>
        <v>0.73774885145482394</v>
      </c>
      <c r="N49" s="77">
        <f t="shared" si="2"/>
        <v>0.36255020080321287</v>
      </c>
      <c r="O49" s="113" t="s">
        <v>82</v>
      </c>
      <c r="P49" s="113"/>
      <c r="Q49" s="114"/>
    </row>
    <row r="50" spans="1:17" ht="82.5" customHeight="1">
      <c r="C50" s="103"/>
      <c r="D50" s="90"/>
      <c r="E50" s="91"/>
      <c r="F50" s="91"/>
      <c r="G50" s="91"/>
      <c r="H50" s="91"/>
      <c r="I50" s="55">
        <v>2353</v>
      </c>
      <c r="J50" s="55">
        <v>2612</v>
      </c>
      <c r="K50" s="55">
        <v>2655</v>
      </c>
      <c r="L50" s="55">
        <v>2340</v>
      </c>
      <c r="M50" s="76"/>
      <c r="N50" s="77"/>
      <c r="O50" s="115"/>
      <c r="P50" s="115"/>
      <c r="Q50" s="116"/>
    </row>
    <row r="51" spans="1:17" ht="72" customHeight="1">
      <c r="C51" s="67" t="s">
        <v>83</v>
      </c>
      <c r="D51" s="84" t="s">
        <v>84</v>
      </c>
      <c r="E51" s="71" t="s">
        <v>23</v>
      </c>
      <c r="F51" s="71" t="s">
        <v>81</v>
      </c>
      <c r="G51" s="73">
        <v>9096</v>
      </c>
      <c r="H51" s="71" t="s">
        <v>25</v>
      </c>
      <c r="I51" s="55">
        <v>2217</v>
      </c>
      <c r="J51" s="55">
        <v>2520</v>
      </c>
      <c r="K51" s="55"/>
      <c r="L51" s="55"/>
      <c r="M51" s="75">
        <f t="shared" ref="M51" si="32">IFERROR(J51/J52,"ND")</f>
        <v>1.0975609756097562</v>
      </c>
      <c r="N51" s="77">
        <f t="shared" si="2"/>
        <v>0.52077836411609502</v>
      </c>
      <c r="O51" s="113" t="s">
        <v>85</v>
      </c>
      <c r="P51" s="113"/>
      <c r="Q51" s="114"/>
    </row>
    <row r="52" spans="1:17" ht="72" customHeight="1">
      <c r="C52" s="67"/>
      <c r="D52" s="84"/>
      <c r="E52" s="71"/>
      <c r="F52" s="71"/>
      <c r="G52" s="91"/>
      <c r="H52" s="71"/>
      <c r="I52" s="55">
        <v>2195</v>
      </c>
      <c r="J52" s="55">
        <v>2296</v>
      </c>
      <c r="K52" s="55">
        <v>2328</v>
      </c>
      <c r="L52" s="55">
        <v>2277</v>
      </c>
      <c r="M52" s="76"/>
      <c r="N52" s="77"/>
      <c r="O52" s="115"/>
      <c r="P52" s="115"/>
      <c r="Q52" s="116"/>
    </row>
    <row r="53" spans="1:17" ht="66.75" customHeight="1">
      <c r="C53" s="67" t="s">
        <v>86</v>
      </c>
      <c r="D53" s="84" t="s">
        <v>87</v>
      </c>
      <c r="E53" s="71" t="s">
        <v>23</v>
      </c>
      <c r="F53" s="71" t="s">
        <v>81</v>
      </c>
      <c r="G53" s="73">
        <v>9366</v>
      </c>
      <c r="H53" s="71" t="s">
        <v>25</v>
      </c>
      <c r="I53" s="55">
        <v>2055</v>
      </c>
      <c r="J53" s="55">
        <v>2742</v>
      </c>
      <c r="K53" s="55"/>
      <c r="L53" s="55"/>
      <c r="M53" s="75">
        <f t="shared" ref="M53" si="33">IFERROR(J53/J54,"ND")</f>
        <v>1.1598984771573604</v>
      </c>
      <c r="N53" s="77">
        <f t="shared" si="2"/>
        <v>0.5121716848174247</v>
      </c>
      <c r="O53" s="113" t="s">
        <v>88</v>
      </c>
      <c r="P53" s="113"/>
      <c r="Q53" s="114"/>
    </row>
    <row r="54" spans="1:17" ht="66.75" customHeight="1">
      <c r="C54" s="67"/>
      <c r="D54" s="84"/>
      <c r="E54" s="71"/>
      <c r="F54" s="71"/>
      <c r="G54" s="91"/>
      <c r="H54" s="71"/>
      <c r="I54" s="55">
        <v>2260</v>
      </c>
      <c r="J54" s="55">
        <v>2364</v>
      </c>
      <c r="K54" s="55">
        <v>2397</v>
      </c>
      <c r="L54" s="55">
        <v>2345</v>
      </c>
      <c r="M54" s="76"/>
      <c r="N54" s="77"/>
      <c r="O54" s="115"/>
      <c r="P54" s="115"/>
      <c r="Q54" s="116"/>
    </row>
    <row r="55" spans="1:17" ht="63.75" customHeight="1">
      <c r="C55" s="67" t="s">
        <v>89</v>
      </c>
      <c r="D55" s="84" t="s">
        <v>90</v>
      </c>
      <c r="E55" s="71" t="s">
        <v>23</v>
      </c>
      <c r="F55" s="71" t="s">
        <v>81</v>
      </c>
      <c r="G55" s="73">
        <v>72088</v>
      </c>
      <c r="H55" s="71" t="s">
        <v>25</v>
      </c>
      <c r="I55" s="55">
        <v>17622</v>
      </c>
      <c r="J55" s="55">
        <v>24027</v>
      </c>
      <c r="K55" s="55"/>
      <c r="L55" s="55"/>
      <c r="M55" s="75">
        <f t="shared" ref="M55" si="34">IFERROR(J55/J56,"ND")</f>
        <v>1.289486395105458</v>
      </c>
      <c r="N55" s="77">
        <f t="shared" si="2"/>
        <v>0.57775219176561976</v>
      </c>
      <c r="O55" s="113" t="s">
        <v>91</v>
      </c>
      <c r="P55" s="113"/>
      <c r="Q55" s="114"/>
    </row>
    <row r="56" spans="1:17" ht="63.75" customHeight="1">
      <c r="C56" s="67"/>
      <c r="D56" s="84"/>
      <c r="E56" s="71"/>
      <c r="F56" s="71"/>
      <c r="G56" s="91"/>
      <c r="H56" s="71"/>
      <c r="I56" s="55">
        <v>16800</v>
      </c>
      <c r="J56" s="55">
        <v>18633</v>
      </c>
      <c r="K56" s="55">
        <v>18633</v>
      </c>
      <c r="L56" s="55">
        <v>18022</v>
      </c>
      <c r="M56" s="76"/>
      <c r="N56" s="77"/>
      <c r="O56" s="115"/>
      <c r="P56" s="115"/>
      <c r="Q56" s="116"/>
    </row>
    <row r="57" spans="1:17" ht="72" customHeight="1">
      <c r="A57" s="38"/>
      <c r="C57" s="87" t="s">
        <v>92</v>
      </c>
      <c r="D57" s="89" t="s">
        <v>93</v>
      </c>
      <c r="E57" s="71" t="s">
        <v>23</v>
      </c>
      <c r="F57" s="71" t="s">
        <v>81</v>
      </c>
      <c r="G57" s="73">
        <v>384</v>
      </c>
      <c r="H57" s="71" t="s">
        <v>25</v>
      </c>
      <c r="I57" s="55">
        <v>35</v>
      </c>
      <c r="J57" s="55">
        <v>25</v>
      </c>
      <c r="K57" s="55"/>
      <c r="L57" s="55"/>
      <c r="M57" s="75">
        <f t="shared" ref="M57" si="35">IFERROR(J57/J58,"ND")</f>
        <v>0.25</v>
      </c>
      <c r="N57" s="77">
        <f t="shared" si="2"/>
        <v>0.15625</v>
      </c>
      <c r="O57" s="148" t="s">
        <v>94</v>
      </c>
      <c r="P57" s="148"/>
      <c r="Q57" s="149"/>
    </row>
    <row r="58" spans="1:17" ht="72" customHeight="1">
      <c r="A58" s="38"/>
      <c r="C58" s="88"/>
      <c r="D58" s="90"/>
      <c r="E58" s="71"/>
      <c r="F58" s="71"/>
      <c r="G58" s="91"/>
      <c r="H58" s="71"/>
      <c r="I58" s="55">
        <v>92</v>
      </c>
      <c r="J58" s="55">
        <v>100</v>
      </c>
      <c r="K58" s="55">
        <v>100</v>
      </c>
      <c r="L58" s="55">
        <v>92</v>
      </c>
      <c r="M58" s="76"/>
      <c r="N58" s="77"/>
      <c r="O58" s="150"/>
      <c r="P58" s="150"/>
      <c r="Q58" s="151"/>
    </row>
    <row r="59" spans="1:17" ht="78.75" customHeight="1">
      <c r="A59" s="38"/>
      <c r="C59" s="67" t="s">
        <v>95</v>
      </c>
      <c r="D59" s="84" t="s">
        <v>96</v>
      </c>
      <c r="E59" s="71" t="s">
        <v>23</v>
      </c>
      <c r="F59" s="71" t="s">
        <v>81</v>
      </c>
      <c r="G59" s="73">
        <v>200</v>
      </c>
      <c r="H59" s="71" t="s">
        <v>25</v>
      </c>
      <c r="I59" s="55">
        <v>59</v>
      </c>
      <c r="J59" s="55">
        <v>35</v>
      </c>
      <c r="K59" s="55"/>
      <c r="L59" s="55"/>
      <c r="M59" s="75">
        <f t="shared" ref="M59" si="36">IFERROR(J59/J60,"ND")</f>
        <v>0.7</v>
      </c>
      <c r="N59" s="77">
        <f t="shared" si="2"/>
        <v>0.47</v>
      </c>
      <c r="O59" s="148" t="s">
        <v>97</v>
      </c>
      <c r="P59" s="148"/>
      <c r="Q59" s="149"/>
    </row>
    <row r="60" spans="1:17" ht="78.75" customHeight="1">
      <c r="A60" s="38"/>
      <c r="C60" s="67"/>
      <c r="D60" s="84"/>
      <c r="E60" s="71"/>
      <c r="F60" s="71"/>
      <c r="G60" s="91"/>
      <c r="H60" s="71"/>
      <c r="I60" s="55">
        <v>50</v>
      </c>
      <c r="J60" s="55">
        <v>50</v>
      </c>
      <c r="K60" s="55">
        <v>50</v>
      </c>
      <c r="L60" s="55">
        <v>50</v>
      </c>
      <c r="M60" s="76"/>
      <c r="N60" s="77"/>
      <c r="O60" s="150"/>
      <c r="P60" s="150"/>
      <c r="Q60" s="151"/>
    </row>
    <row r="61" spans="1:17" ht="99.75" customHeight="1">
      <c r="C61" s="67" t="s">
        <v>98</v>
      </c>
      <c r="D61" s="84" t="s">
        <v>99</v>
      </c>
      <c r="E61" s="71" t="s">
        <v>23</v>
      </c>
      <c r="F61" s="71" t="s">
        <v>81</v>
      </c>
      <c r="G61" s="73">
        <v>104</v>
      </c>
      <c r="H61" s="71" t="s">
        <v>25</v>
      </c>
      <c r="I61" s="55">
        <v>20</v>
      </c>
      <c r="J61" s="55">
        <v>25</v>
      </c>
      <c r="K61" s="55"/>
      <c r="L61" s="55"/>
      <c r="M61" s="75">
        <f t="shared" ref="M61" si="37">IFERROR(J61/J62,"ND")</f>
        <v>0.92592592592592593</v>
      </c>
      <c r="N61" s="77">
        <f t="shared" si="2"/>
        <v>0.43269230769230771</v>
      </c>
      <c r="O61" s="113" t="s">
        <v>100</v>
      </c>
      <c r="P61" s="113"/>
      <c r="Q61" s="114"/>
    </row>
    <row r="62" spans="1:17" ht="99.75" customHeight="1">
      <c r="C62" s="67"/>
      <c r="D62" s="84"/>
      <c r="E62" s="71"/>
      <c r="F62" s="71"/>
      <c r="G62" s="91"/>
      <c r="H62" s="71"/>
      <c r="I62" s="55">
        <v>25</v>
      </c>
      <c r="J62" s="55">
        <v>27</v>
      </c>
      <c r="K62" s="55">
        <v>27</v>
      </c>
      <c r="L62" s="55">
        <v>25</v>
      </c>
      <c r="M62" s="76"/>
      <c r="N62" s="77"/>
      <c r="O62" s="165"/>
      <c r="P62" s="165"/>
      <c r="Q62" s="166"/>
    </row>
    <row r="63" spans="1:17" ht="75.75" customHeight="1">
      <c r="C63" s="67" t="s">
        <v>101</v>
      </c>
      <c r="D63" s="84" t="s">
        <v>102</v>
      </c>
      <c r="E63" s="85" t="s">
        <v>23</v>
      </c>
      <c r="F63" s="85" t="s">
        <v>81</v>
      </c>
      <c r="G63" s="73">
        <v>40</v>
      </c>
      <c r="H63" s="71" t="s">
        <v>25</v>
      </c>
      <c r="I63" s="55">
        <v>9</v>
      </c>
      <c r="J63" s="55">
        <v>11</v>
      </c>
      <c r="K63" s="55"/>
      <c r="L63" s="55"/>
      <c r="M63" s="75">
        <f t="shared" ref="M63" si="38">IFERROR(J63/J64,"ND")</f>
        <v>1</v>
      </c>
      <c r="N63" s="77">
        <f t="shared" si="2"/>
        <v>0.5</v>
      </c>
      <c r="O63" s="115" t="s">
        <v>103</v>
      </c>
      <c r="P63" s="115"/>
      <c r="Q63" s="116"/>
    </row>
    <row r="64" spans="1:17" ht="75.75" customHeight="1" thickBot="1">
      <c r="C64" s="67"/>
      <c r="D64" s="84"/>
      <c r="E64" s="86"/>
      <c r="F64" s="86"/>
      <c r="G64" s="91"/>
      <c r="H64" s="71"/>
      <c r="I64" s="55">
        <v>9</v>
      </c>
      <c r="J64" s="55">
        <v>11</v>
      </c>
      <c r="K64" s="55">
        <v>11</v>
      </c>
      <c r="L64" s="55">
        <v>9</v>
      </c>
      <c r="M64" s="76"/>
      <c r="N64" s="77"/>
      <c r="O64" s="167"/>
      <c r="P64" s="167"/>
      <c r="Q64" s="168"/>
    </row>
    <row r="65" spans="1:17" ht="74.25" customHeight="1">
      <c r="A65" t="s">
        <v>104</v>
      </c>
      <c r="C65" s="87" t="s">
        <v>105</v>
      </c>
      <c r="D65" s="89" t="s">
        <v>106</v>
      </c>
      <c r="E65" s="73" t="s">
        <v>23</v>
      </c>
      <c r="F65" s="73" t="s">
        <v>81</v>
      </c>
      <c r="G65" s="169">
        <v>180092</v>
      </c>
      <c r="H65" s="73" t="s">
        <v>107</v>
      </c>
      <c r="I65" s="41">
        <v>18839</v>
      </c>
      <c r="J65" s="41">
        <v>58948</v>
      </c>
      <c r="K65" s="55"/>
      <c r="L65" s="55"/>
      <c r="M65" s="75">
        <f t="shared" ref="M65" si="39">IFERROR(J65/J66,"ND")</f>
        <v>1.3092863647469071</v>
      </c>
      <c r="N65" s="77">
        <f t="shared" si="2"/>
        <v>0.43192923616818069</v>
      </c>
      <c r="O65" s="94" t="s">
        <v>108</v>
      </c>
      <c r="P65" s="95"/>
      <c r="Q65" s="96"/>
    </row>
    <row r="66" spans="1:17" ht="74.25" customHeight="1">
      <c r="C66" s="110"/>
      <c r="D66" s="90"/>
      <c r="E66" s="91"/>
      <c r="F66" s="91"/>
      <c r="G66" s="91"/>
      <c r="H66" s="91"/>
      <c r="I66" s="41">
        <v>45023</v>
      </c>
      <c r="J66" s="41">
        <v>45023</v>
      </c>
      <c r="K66" s="41">
        <v>45023</v>
      </c>
      <c r="L66" s="41">
        <v>45023</v>
      </c>
      <c r="M66" s="76"/>
      <c r="N66" s="77"/>
      <c r="O66" s="97"/>
      <c r="P66" s="98"/>
      <c r="Q66" s="99"/>
    </row>
    <row r="67" spans="1:17" ht="72.75" customHeight="1">
      <c r="C67" s="110"/>
      <c r="D67" s="84" t="s">
        <v>109</v>
      </c>
      <c r="E67" s="71" t="s">
        <v>23</v>
      </c>
      <c r="F67" s="71" t="s">
        <v>81</v>
      </c>
      <c r="G67" s="169">
        <v>5001150</v>
      </c>
      <c r="H67" s="71" t="s">
        <v>107</v>
      </c>
      <c r="I67" s="41">
        <v>4960000</v>
      </c>
      <c r="J67" s="41">
        <v>5520000</v>
      </c>
      <c r="K67" s="55"/>
      <c r="L67" s="55"/>
      <c r="M67" s="75">
        <f t="shared" ref="M67" si="40">IFERROR(J67/J68,"ND")</f>
        <v>4.4149827879656529</v>
      </c>
      <c r="N67" s="77">
        <f t="shared" si="2"/>
        <v>2.095518030852904</v>
      </c>
      <c r="O67" s="170" t="s">
        <v>110</v>
      </c>
      <c r="P67" s="170"/>
      <c r="Q67" s="171"/>
    </row>
    <row r="68" spans="1:17" ht="72.75" customHeight="1">
      <c r="C68" s="88"/>
      <c r="D68" s="84"/>
      <c r="E68" s="71"/>
      <c r="F68" s="71"/>
      <c r="G68" s="91"/>
      <c r="H68" s="71"/>
      <c r="I68" s="41">
        <v>1250287</v>
      </c>
      <c r="J68" s="41">
        <v>1250288</v>
      </c>
      <c r="K68" s="41">
        <v>1250288</v>
      </c>
      <c r="L68" s="41">
        <v>1250288</v>
      </c>
      <c r="M68" s="76"/>
      <c r="N68" s="77"/>
      <c r="O68" s="170"/>
      <c r="P68" s="170"/>
      <c r="Q68" s="171"/>
    </row>
    <row r="69" spans="1:17" ht="58.5" customHeight="1">
      <c r="C69" s="87" t="s">
        <v>111</v>
      </c>
      <c r="D69" s="89" t="s">
        <v>112</v>
      </c>
      <c r="E69" s="73" t="s">
        <v>23</v>
      </c>
      <c r="F69" s="73" t="s">
        <v>81</v>
      </c>
      <c r="G69" s="73">
        <v>620</v>
      </c>
      <c r="H69" s="55" t="s">
        <v>107</v>
      </c>
      <c r="I69" s="55">
        <v>166</v>
      </c>
      <c r="J69" s="55">
        <v>137</v>
      </c>
      <c r="K69" s="55"/>
      <c r="L69" s="55"/>
      <c r="M69" s="75">
        <f t="shared" ref="M69" si="41">IFERROR(J69/J70,"ND")</f>
        <v>0.88387096774193552</v>
      </c>
      <c r="N69" s="77">
        <f t="shared" si="2"/>
        <v>0.48870967741935484</v>
      </c>
      <c r="O69" s="94" t="s">
        <v>113</v>
      </c>
      <c r="P69" s="95"/>
      <c r="Q69" s="96"/>
    </row>
    <row r="70" spans="1:17" ht="58.5" customHeight="1">
      <c r="C70" s="88"/>
      <c r="D70" s="90"/>
      <c r="E70" s="91"/>
      <c r="F70" s="91"/>
      <c r="G70" s="91"/>
      <c r="H70" s="55" t="s">
        <v>107</v>
      </c>
      <c r="I70" s="55">
        <v>155</v>
      </c>
      <c r="J70" s="55">
        <v>155</v>
      </c>
      <c r="K70" s="55">
        <v>155</v>
      </c>
      <c r="L70" s="55">
        <v>155</v>
      </c>
      <c r="M70" s="76"/>
      <c r="N70" s="77"/>
      <c r="O70" s="97"/>
      <c r="P70" s="98"/>
      <c r="Q70" s="99"/>
    </row>
    <row r="71" spans="1:17" ht="64.5" customHeight="1">
      <c r="C71" s="87" t="s">
        <v>114</v>
      </c>
      <c r="D71" s="89" t="s">
        <v>115</v>
      </c>
      <c r="E71" s="73" t="s">
        <v>23</v>
      </c>
      <c r="F71" s="73" t="s">
        <v>81</v>
      </c>
      <c r="G71" s="73">
        <v>4</v>
      </c>
      <c r="H71" s="73" t="s">
        <v>107</v>
      </c>
      <c r="I71" s="55">
        <v>0</v>
      </c>
      <c r="J71" s="55">
        <v>0</v>
      </c>
      <c r="K71" s="55"/>
      <c r="L71" s="55"/>
      <c r="M71" s="75">
        <f t="shared" ref="M71" si="42">IFERROR(J71/J72,"ND")</f>
        <v>0</v>
      </c>
      <c r="N71" s="77">
        <f t="shared" si="2"/>
        <v>0</v>
      </c>
      <c r="O71" s="94" t="s">
        <v>116</v>
      </c>
      <c r="P71" s="95"/>
      <c r="Q71" s="96"/>
    </row>
    <row r="72" spans="1:17" ht="64.5" customHeight="1">
      <c r="C72" s="88"/>
      <c r="D72" s="90"/>
      <c r="E72" s="91"/>
      <c r="F72" s="91"/>
      <c r="G72" s="91"/>
      <c r="H72" s="91"/>
      <c r="I72" s="55">
        <v>1</v>
      </c>
      <c r="J72" s="55">
        <v>1</v>
      </c>
      <c r="K72" s="55">
        <v>1</v>
      </c>
      <c r="L72" s="55">
        <v>1</v>
      </c>
      <c r="M72" s="76"/>
      <c r="N72" s="77"/>
      <c r="O72" s="97"/>
      <c r="P72" s="98"/>
      <c r="Q72" s="99"/>
    </row>
    <row r="73" spans="1:17" ht="62.25" customHeight="1">
      <c r="C73" s="87" t="s">
        <v>117</v>
      </c>
      <c r="D73" s="89" t="s">
        <v>118</v>
      </c>
      <c r="E73" s="73" t="s">
        <v>23</v>
      </c>
      <c r="F73" s="73" t="s">
        <v>81</v>
      </c>
      <c r="G73" s="73">
        <v>6</v>
      </c>
      <c r="H73" s="73" t="s">
        <v>107</v>
      </c>
      <c r="I73" s="55">
        <v>1</v>
      </c>
      <c r="J73" s="55">
        <v>1</v>
      </c>
      <c r="K73" s="55"/>
      <c r="L73" s="55"/>
      <c r="M73" s="75">
        <f t="shared" ref="M73" si="43">IFERROR(J73/J74,"ND")</f>
        <v>0.5</v>
      </c>
      <c r="N73" s="77">
        <f t="shared" si="2"/>
        <v>0.33333333333333331</v>
      </c>
      <c r="O73" s="94" t="s">
        <v>119</v>
      </c>
      <c r="P73" s="95"/>
      <c r="Q73" s="96"/>
    </row>
    <row r="74" spans="1:17" ht="62.25" customHeight="1">
      <c r="C74" s="110"/>
      <c r="D74" s="90"/>
      <c r="E74" s="91" t="s">
        <v>23</v>
      </c>
      <c r="F74" s="91"/>
      <c r="G74" s="91"/>
      <c r="H74" s="91"/>
      <c r="I74" s="55">
        <v>1</v>
      </c>
      <c r="J74" s="55">
        <v>2</v>
      </c>
      <c r="K74" s="55">
        <v>2</v>
      </c>
      <c r="L74" s="55">
        <v>1</v>
      </c>
      <c r="M74" s="76"/>
      <c r="N74" s="77"/>
      <c r="O74" s="97"/>
      <c r="P74" s="98"/>
      <c r="Q74" s="99"/>
    </row>
    <row r="75" spans="1:17" ht="66" customHeight="1">
      <c r="C75" s="110"/>
      <c r="D75" s="89" t="s">
        <v>120</v>
      </c>
      <c r="E75" s="73" t="s">
        <v>23</v>
      </c>
      <c r="F75" s="73" t="s">
        <v>81</v>
      </c>
      <c r="G75" s="73">
        <v>4</v>
      </c>
      <c r="H75" s="73" t="s">
        <v>107</v>
      </c>
      <c r="I75" s="55">
        <v>1</v>
      </c>
      <c r="J75" s="55">
        <v>1</v>
      </c>
      <c r="K75" s="55"/>
      <c r="L75" s="55"/>
      <c r="M75" s="75">
        <f t="shared" ref="M75" si="44">IFERROR(J75/J76,"ND")</f>
        <v>1</v>
      </c>
      <c r="N75" s="77">
        <f t="shared" si="2"/>
        <v>0.5</v>
      </c>
      <c r="O75" s="94" t="s">
        <v>121</v>
      </c>
      <c r="P75" s="95"/>
      <c r="Q75" s="96"/>
    </row>
    <row r="76" spans="1:17" ht="66" customHeight="1">
      <c r="C76" s="110"/>
      <c r="D76" s="90"/>
      <c r="E76" s="91"/>
      <c r="F76" s="91"/>
      <c r="G76" s="91"/>
      <c r="H76" s="91"/>
      <c r="I76" s="55">
        <v>1</v>
      </c>
      <c r="J76" s="55">
        <v>1</v>
      </c>
      <c r="K76" s="55">
        <v>1</v>
      </c>
      <c r="L76" s="55">
        <v>1</v>
      </c>
      <c r="M76" s="76"/>
      <c r="N76" s="77"/>
      <c r="O76" s="97"/>
      <c r="P76" s="98"/>
      <c r="Q76" s="99"/>
    </row>
    <row r="77" spans="1:17" ht="66" customHeight="1">
      <c r="C77" s="110"/>
      <c r="D77" s="89" t="s">
        <v>122</v>
      </c>
      <c r="E77" s="73" t="s">
        <v>23</v>
      </c>
      <c r="F77" s="73" t="s">
        <v>81</v>
      </c>
      <c r="G77" s="73">
        <v>9</v>
      </c>
      <c r="H77" s="73" t="s">
        <v>107</v>
      </c>
      <c r="I77" s="55">
        <v>2</v>
      </c>
      <c r="J77" s="55">
        <v>1</v>
      </c>
      <c r="K77" s="55"/>
      <c r="L77" s="55"/>
      <c r="M77" s="75">
        <f t="shared" ref="M77" si="45">IFERROR(J77/J78,"ND")</f>
        <v>0.5</v>
      </c>
      <c r="N77" s="77">
        <f t="shared" si="2"/>
        <v>0.33333333333333331</v>
      </c>
      <c r="O77" s="94" t="s">
        <v>123</v>
      </c>
      <c r="P77" s="95"/>
      <c r="Q77" s="96"/>
    </row>
    <row r="78" spans="1:17" ht="66" customHeight="1">
      <c r="C78" s="88"/>
      <c r="D78" s="90"/>
      <c r="E78" s="91"/>
      <c r="F78" s="91"/>
      <c r="G78" s="91"/>
      <c r="H78" s="91"/>
      <c r="I78" s="55">
        <v>3</v>
      </c>
      <c r="J78" s="55">
        <v>2</v>
      </c>
      <c r="K78" s="55">
        <v>2</v>
      </c>
      <c r="L78" s="55">
        <v>2</v>
      </c>
      <c r="M78" s="76"/>
      <c r="N78" s="77"/>
      <c r="O78" s="97"/>
      <c r="P78" s="98"/>
      <c r="Q78" s="99"/>
    </row>
    <row r="79" spans="1:17" ht="62.25" customHeight="1">
      <c r="C79" s="87" t="s">
        <v>124</v>
      </c>
      <c r="D79" s="89" t="s">
        <v>125</v>
      </c>
      <c r="E79" s="73" t="s">
        <v>23</v>
      </c>
      <c r="F79" s="73" t="s">
        <v>81</v>
      </c>
      <c r="G79" s="73">
        <v>4</v>
      </c>
      <c r="H79" s="73" t="s">
        <v>107</v>
      </c>
      <c r="I79" s="55">
        <v>0</v>
      </c>
      <c r="J79" s="55">
        <v>1</v>
      </c>
      <c r="K79" s="55"/>
      <c r="L79" s="55"/>
      <c r="M79" s="75">
        <f t="shared" ref="M79" si="46">IFERROR(J79/J80,"ND")</f>
        <v>0.5</v>
      </c>
      <c r="N79" s="77">
        <f t="shared" ref="N79:N141" si="47">IFERROR(((I79+J79+K79+L79)/G79),"ND")</f>
        <v>0.25</v>
      </c>
      <c r="O79" s="150" t="s">
        <v>126</v>
      </c>
      <c r="P79" s="150"/>
      <c r="Q79" s="151"/>
    </row>
    <row r="80" spans="1:17" ht="62.25" customHeight="1" thickBot="1">
      <c r="C80" s="88"/>
      <c r="D80" s="90"/>
      <c r="E80" s="91"/>
      <c r="F80" s="91"/>
      <c r="G80" s="91"/>
      <c r="H80" s="91"/>
      <c r="I80" s="55">
        <v>2</v>
      </c>
      <c r="J80" s="55">
        <v>2</v>
      </c>
      <c r="K80" s="55">
        <v>2</v>
      </c>
      <c r="L80" s="55">
        <v>2</v>
      </c>
      <c r="M80" s="76"/>
      <c r="N80" s="77"/>
      <c r="O80" s="172"/>
      <c r="P80" s="172"/>
      <c r="Q80" s="173"/>
    </row>
    <row r="81" spans="1:17" ht="73.5" customHeight="1">
      <c r="C81" s="108" t="s">
        <v>127</v>
      </c>
      <c r="D81" s="100" t="s">
        <v>128</v>
      </c>
      <c r="E81" s="73" t="s">
        <v>23</v>
      </c>
      <c r="F81" s="85" t="s">
        <v>81</v>
      </c>
      <c r="G81" s="85">
        <v>2650</v>
      </c>
      <c r="H81" s="85" t="s">
        <v>107</v>
      </c>
      <c r="I81" s="55">
        <v>672</v>
      </c>
      <c r="J81" s="55">
        <v>672</v>
      </c>
      <c r="K81" s="55"/>
      <c r="L81" s="55"/>
      <c r="M81" s="75">
        <f t="shared" ref="M81" si="48">IFERROR(J81/J82,"ND")</f>
        <v>0.96</v>
      </c>
      <c r="N81" s="77">
        <f t="shared" si="47"/>
        <v>0.50716981132075467</v>
      </c>
      <c r="O81" s="174" t="s">
        <v>129</v>
      </c>
      <c r="P81" s="144"/>
      <c r="Q81" s="175"/>
    </row>
    <row r="82" spans="1:17" ht="73.5" customHeight="1">
      <c r="A82" t="s">
        <v>130</v>
      </c>
      <c r="C82" s="180"/>
      <c r="D82" s="101"/>
      <c r="E82" s="91"/>
      <c r="F82" s="86"/>
      <c r="G82" s="86"/>
      <c r="H82" s="86"/>
      <c r="I82" s="42">
        <v>600</v>
      </c>
      <c r="J82" s="42">
        <v>700</v>
      </c>
      <c r="K82" s="42">
        <v>680</v>
      </c>
      <c r="L82" s="42">
        <v>670</v>
      </c>
      <c r="M82" s="76"/>
      <c r="N82" s="77"/>
      <c r="O82" s="176" t="s">
        <v>131</v>
      </c>
      <c r="P82" s="144"/>
      <c r="Q82" s="175"/>
    </row>
    <row r="83" spans="1:17" ht="68.25" customHeight="1">
      <c r="C83" s="180"/>
      <c r="D83" s="89" t="s">
        <v>132</v>
      </c>
      <c r="E83" s="73" t="s">
        <v>23</v>
      </c>
      <c r="F83" s="85" t="s">
        <v>81</v>
      </c>
      <c r="G83" s="73">
        <v>18500000</v>
      </c>
      <c r="H83" s="73" t="s">
        <v>107</v>
      </c>
      <c r="I83" s="55">
        <v>4334907.4000000004</v>
      </c>
      <c r="J83" s="41">
        <v>4586937</v>
      </c>
      <c r="K83" s="55"/>
      <c r="L83" s="55"/>
      <c r="M83" s="75">
        <f t="shared" ref="M83" si="49">IFERROR(J83/J84,"ND")</f>
        <v>0.97594404255319145</v>
      </c>
      <c r="N83" s="77">
        <f t="shared" si="47"/>
        <v>0.48226185945945949</v>
      </c>
      <c r="O83" s="94" t="s">
        <v>133</v>
      </c>
      <c r="P83" s="95"/>
      <c r="Q83" s="177"/>
    </row>
    <row r="84" spans="1:17" ht="68.25" customHeight="1">
      <c r="C84" s="109"/>
      <c r="D84" s="90"/>
      <c r="E84" s="91"/>
      <c r="F84" s="86"/>
      <c r="G84" s="91"/>
      <c r="H84" s="91"/>
      <c r="I84" s="55">
        <v>4400000</v>
      </c>
      <c r="J84" s="55">
        <v>4700000</v>
      </c>
      <c r="K84" s="55">
        <v>4800000</v>
      </c>
      <c r="L84" s="55">
        <v>4600000</v>
      </c>
      <c r="M84" s="76"/>
      <c r="N84" s="77"/>
      <c r="O84" s="178" t="s">
        <v>134</v>
      </c>
      <c r="P84" s="146"/>
      <c r="Q84" s="179"/>
    </row>
    <row r="85" spans="1:17" ht="71.25" customHeight="1">
      <c r="C85" s="102" t="s">
        <v>135</v>
      </c>
      <c r="D85" s="89" t="s">
        <v>136</v>
      </c>
      <c r="E85" s="73" t="s">
        <v>23</v>
      </c>
      <c r="F85" s="85" t="s">
        <v>81</v>
      </c>
      <c r="G85" s="73">
        <v>125</v>
      </c>
      <c r="H85" s="73" t="s">
        <v>107</v>
      </c>
      <c r="I85" s="55">
        <v>10</v>
      </c>
      <c r="J85" s="55">
        <v>26</v>
      </c>
      <c r="K85" s="55"/>
      <c r="L85" s="55"/>
      <c r="M85" s="75">
        <f t="shared" ref="M85" si="50">IFERROR(J85/J86,"ND")</f>
        <v>1.1304347826086956</v>
      </c>
      <c r="N85" s="77">
        <f t="shared" si="47"/>
        <v>0.28799999999999998</v>
      </c>
      <c r="O85" s="152" t="s">
        <v>137</v>
      </c>
      <c r="P85" s="153"/>
      <c r="Q85" s="154"/>
    </row>
    <row r="86" spans="1:17" ht="71.25" customHeight="1">
      <c r="C86" s="103"/>
      <c r="D86" s="90"/>
      <c r="E86" s="91"/>
      <c r="F86" s="86"/>
      <c r="G86" s="91"/>
      <c r="H86" s="91"/>
      <c r="I86" s="55">
        <v>22</v>
      </c>
      <c r="J86" s="55">
        <v>23</v>
      </c>
      <c r="K86" s="55">
        <v>35</v>
      </c>
      <c r="L86" s="55">
        <v>45</v>
      </c>
      <c r="M86" s="76"/>
      <c r="N86" s="77"/>
      <c r="O86" s="152" t="s">
        <v>138</v>
      </c>
      <c r="P86" s="153"/>
      <c r="Q86" s="154"/>
    </row>
    <row r="87" spans="1:17" ht="60.75" customHeight="1">
      <c r="C87" s="102" t="s">
        <v>139</v>
      </c>
      <c r="D87" s="158" t="s">
        <v>140</v>
      </c>
      <c r="E87" s="73" t="s">
        <v>23</v>
      </c>
      <c r="F87" s="85" t="s">
        <v>81</v>
      </c>
      <c r="G87" s="85">
        <v>18000</v>
      </c>
      <c r="H87" s="85" t="s">
        <v>107</v>
      </c>
      <c r="I87" s="55">
        <v>3444</v>
      </c>
      <c r="J87" s="41">
        <v>3641</v>
      </c>
      <c r="K87" s="55"/>
      <c r="L87" s="55"/>
      <c r="M87" s="75">
        <f t="shared" ref="M87" si="51">IFERROR(J87/J88,"ND")</f>
        <v>0.8182022471910112</v>
      </c>
      <c r="N87" s="77">
        <f t="shared" si="47"/>
        <v>0.39361111111111113</v>
      </c>
      <c r="O87" s="181" t="s">
        <v>141</v>
      </c>
      <c r="P87" s="182"/>
      <c r="Q87" s="183"/>
    </row>
    <row r="88" spans="1:17" ht="60.75" customHeight="1">
      <c r="C88" s="164"/>
      <c r="D88" s="159"/>
      <c r="E88" s="91"/>
      <c r="F88" s="86"/>
      <c r="G88" s="86"/>
      <c r="H88" s="86"/>
      <c r="I88" s="55">
        <v>3950</v>
      </c>
      <c r="J88" s="55">
        <v>4450</v>
      </c>
      <c r="K88" s="55">
        <v>4750</v>
      </c>
      <c r="L88" s="55">
        <v>4850</v>
      </c>
      <c r="M88" s="76"/>
      <c r="N88" s="77"/>
      <c r="O88" s="184" t="s">
        <v>142</v>
      </c>
      <c r="P88" s="185"/>
      <c r="Q88" s="186"/>
    </row>
    <row r="89" spans="1:17" ht="79.5" customHeight="1">
      <c r="C89" s="164"/>
      <c r="D89" s="158" t="s">
        <v>140</v>
      </c>
      <c r="E89" s="73" t="s">
        <v>23</v>
      </c>
      <c r="F89" s="85" t="s">
        <v>81</v>
      </c>
      <c r="G89" s="73">
        <v>4610</v>
      </c>
      <c r="H89" s="73" t="s">
        <v>107</v>
      </c>
      <c r="I89" s="55">
        <v>1385</v>
      </c>
      <c r="J89" s="41">
        <v>1370</v>
      </c>
      <c r="K89" s="55"/>
      <c r="L89" s="55"/>
      <c r="M89" s="75">
        <f t="shared" ref="M89" si="52">IFERROR(J89/J90,"ND")</f>
        <v>1.191304347826087</v>
      </c>
      <c r="N89" s="77">
        <f t="shared" si="47"/>
        <v>0.59761388286334061</v>
      </c>
      <c r="O89" s="155" t="s">
        <v>143</v>
      </c>
      <c r="P89" s="156"/>
      <c r="Q89" s="157"/>
    </row>
    <row r="90" spans="1:17" ht="79.5" customHeight="1">
      <c r="C90" s="103"/>
      <c r="D90" s="159"/>
      <c r="E90" s="91"/>
      <c r="F90" s="86"/>
      <c r="G90" s="91"/>
      <c r="H90" s="91"/>
      <c r="I90" s="55">
        <v>990</v>
      </c>
      <c r="J90" s="55">
        <v>1150</v>
      </c>
      <c r="K90" s="55">
        <v>1200</v>
      </c>
      <c r="L90" s="55">
        <v>1270</v>
      </c>
      <c r="M90" s="76"/>
      <c r="N90" s="77"/>
      <c r="O90" s="155" t="s">
        <v>144</v>
      </c>
      <c r="P90" s="156"/>
      <c r="Q90" s="157"/>
    </row>
    <row r="91" spans="1:17" ht="63.75" customHeight="1">
      <c r="C91" s="87" t="s">
        <v>145</v>
      </c>
      <c r="D91" s="158" t="s">
        <v>146</v>
      </c>
      <c r="E91" s="73" t="s">
        <v>23</v>
      </c>
      <c r="F91" s="85" t="s">
        <v>81</v>
      </c>
      <c r="G91" s="73">
        <v>500000</v>
      </c>
      <c r="H91" s="85" t="s">
        <v>107</v>
      </c>
      <c r="I91" s="55">
        <v>128050</v>
      </c>
      <c r="J91" s="41">
        <v>147360</v>
      </c>
      <c r="K91" s="55"/>
      <c r="L91" s="55"/>
      <c r="M91" s="75">
        <f t="shared" ref="M91" si="53">IFERROR(J91/J92,"ND")</f>
        <v>1.248813559322034</v>
      </c>
      <c r="N91" s="77">
        <f t="shared" si="47"/>
        <v>0.55081999999999998</v>
      </c>
      <c r="O91" s="152" t="s">
        <v>147</v>
      </c>
      <c r="P91" s="153"/>
      <c r="Q91" s="154"/>
    </row>
    <row r="92" spans="1:17" ht="63.75" customHeight="1">
      <c r="C92" s="110"/>
      <c r="D92" s="159"/>
      <c r="E92" s="91"/>
      <c r="F92" s="86"/>
      <c r="G92" s="91"/>
      <c r="H92" s="86"/>
      <c r="I92" s="55">
        <v>112000</v>
      </c>
      <c r="J92" s="55">
        <v>118000</v>
      </c>
      <c r="K92" s="55">
        <v>137000</v>
      </c>
      <c r="L92" s="55">
        <v>133000</v>
      </c>
      <c r="M92" s="76"/>
      <c r="N92" s="77"/>
      <c r="O92" s="155" t="s">
        <v>148</v>
      </c>
      <c r="P92" s="156"/>
      <c r="Q92" s="157"/>
    </row>
    <row r="93" spans="1:17" ht="68.25" customHeight="1">
      <c r="C93" s="110"/>
      <c r="D93" s="84" t="s">
        <v>149</v>
      </c>
      <c r="E93" s="73" t="s">
        <v>23</v>
      </c>
      <c r="F93" s="85" t="s">
        <v>81</v>
      </c>
      <c r="G93" s="73">
        <v>14000</v>
      </c>
      <c r="H93" s="73" t="s">
        <v>107</v>
      </c>
      <c r="I93" s="55">
        <v>2350</v>
      </c>
      <c r="J93" s="41">
        <v>3713</v>
      </c>
      <c r="K93" s="55"/>
      <c r="L93" s="55"/>
      <c r="M93" s="75">
        <f t="shared" ref="M93" si="54">IFERROR(J93/J94,"ND")</f>
        <v>1.0035135135135136</v>
      </c>
      <c r="N93" s="77">
        <f t="shared" si="47"/>
        <v>0.43307142857142855</v>
      </c>
      <c r="O93" s="152" t="s">
        <v>150</v>
      </c>
      <c r="P93" s="153"/>
      <c r="Q93" s="154"/>
    </row>
    <row r="94" spans="1:17" ht="68.25" customHeight="1">
      <c r="C94" s="88"/>
      <c r="D94" s="84"/>
      <c r="E94" s="91"/>
      <c r="F94" s="86"/>
      <c r="G94" s="91"/>
      <c r="H94" s="91"/>
      <c r="I94" s="55">
        <v>3350</v>
      </c>
      <c r="J94" s="55">
        <v>3700</v>
      </c>
      <c r="K94" s="55">
        <v>3500</v>
      </c>
      <c r="L94" s="55">
        <v>3450</v>
      </c>
      <c r="M94" s="76"/>
      <c r="N94" s="77"/>
      <c r="O94" s="155" t="s">
        <v>151</v>
      </c>
      <c r="P94" s="156"/>
      <c r="Q94" s="157"/>
    </row>
    <row r="95" spans="1:17" ht="74.25" customHeight="1">
      <c r="C95" s="102" t="s">
        <v>152</v>
      </c>
      <c r="D95" s="89" t="s">
        <v>153</v>
      </c>
      <c r="E95" s="73" t="s">
        <v>23</v>
      </c>
      <c r="F95" s="85" t="s">
        <v>81</v>
      </c>
      <c r="G95" s="73">
        <v>35</v>
      </c>
      <c r="H95" s="73" t="s">
        <v>107</v>
      </c>
      <c r="I95" s="55">
        <v>7</v>
      </c>
      <c r="J95" s="55">
        <v>8</v>
      </c>
      <c r="K95" s="55"/>
      <c r="L95" s="55"/>
      <c r="M95" s="75">
        <f t="shared" ref="M95" si="55">IFERROR(J95/J96,"ND")</f>
        <v>0.8</v>
      </c>
      <c r="N95" s="77">
        <f t="shared" si="47"/>
        <v>0.42857142857142855</v>
      </c>
      <c r="O95" s="155" t="s">
        <v>154</v>
      </c>
      <c r="P95" s="156"/>
      <c r="Q95" s="157"/>
    </row>
    <row r="96" spans="1:17" ht="74.25" customHeight="1" thickBot="1">
      <c r="C96" s="103"/>
      <c r="D96" s="90"/>
      <c r="E96" s="91"/>
      <c r="F96" s="86"/>
      <c r="G96" s="91"/>
      <c r="H96" s="91"/>
      <c r="I96" s="55">
        <v>7</v>
      </c>
      <c r="J96" s="55">
        <v>10</v>
      </c>
      <c r="K96" s="55">
        <v>9</v>
      </c>
      <c r="L96" s="55">
        <v>9</v>
      </c>
      <c r="M96" s="76"/>
      <c r="N96" s="77"/>
      <c r="O96" s="187" t="s">
        <v>155</v>
      </c>
      <c r="P96" s="188"/>
      <c r="Q96" s="189"/>
    </row>
    <row r="97" spans="1:17" ht="94.5" customHeight="1">
      <c r="A97" t="s">
        <v>156</v>
      </c>
      <c r="C97" s="190" t="s">
        <v>157</v>
      </c>
      <c r="D97" s="192" t="s">
        <v>158</v>
      </c>
      <c r="E97" s="194" t="s">
        <v>23</v>
      </c>
      <c r="F97" s="194" t="s">
        <v>159</v>
      </c>
      <c r="G97" s="194">
        <f>I98+J98+K98+L98</f>
        <v>115</v>
      </c>
      <c r="H97" s="194" t="s">
        <v>25</v>
      </c>
      <c r="I97" s="43">
        <v>0</v>
      </c>
      <c r="J97" s="43">
        <v>1</v>
      </c>
      <c r="K97" s="43"/>
      <c r="L97" s="44"/>
      <c r="M97" s="75">
        <f t="shared" ref="M97" si="56">IFERROR(J97/J98,"ND")</f>
        <v>2.8571428571428571E-2</v>
      </c>
      <c r="N97" s="77">
        <f t="shared" si="47"/>
        <v>8.6956521739130436E-3</v>
      </c>
      <c r="O97" s="196" t="s">
        <v>160</v>
      </c>
      <c r="P97" s="196"/>
      <c r="Q97" s="197"/>
    </row>
    <row r="98" spans="1:17" ht="94.5" customHeight="1">
      <c r="C98" s="191"/>
      <c r="D98" s="193"/>
      <c r="E98" s="195"/>
      <c r="F98" s="195"/>
      <c r="G98" s="195"/>
      <c r="H98" s="195"/>
      <c r="I98" s="43">
        <v>25</v>
      </c>
      <c r="J98" s="43">
        <v>35</v>
      </c>
      <c r="K98" s="43">
        <v>30</v>
      </c>
      <c r="L98" s="44">
        <v>25</v>
      </c>
      <c r="M98" s="76"/>
      <c r="N98" s="77"/>
      <c r="O98" s="198"/>
      <c r="P98" s="198"/>
      <c r="Q98" s="199"/>
    </row>
    <row r="99" spans="1:17" ht="105.75" customHeight="1">
      <c r="C99" s="200" t="s">
        <v>161</v>
      </c>
      <c r="D99" s="84" t="s">
        <v>162</v>
      </c>
      <c r="E99" s="194" t="s">
        <v>23</v>
      </c>
      <c r="F99" s="71" t="s">
        <v>159</v>
      </c>
      <c r="G99" s="73">
        <f>I100+J100+K100+L100</f>
        <v>2380</v>
      </c>
      <c r="H99" s="73" t="s">
        <v>25</v>
      </c>
      <c r="I99" s="39">
        <v>492</v>
      </c>
      <c r="J99" s="39">
        <v>485</v>
      </c>
      <c r="K99" s="39"/>
      <c r="L99" s="40"/>
      <c r="M99" s="75">
        <f t="shared" ref="M99" si="57">IFERROR(J99/J100,"ND")</f>
        <v>0.81512605042016806</v>
      </c>
      <c r="N99" s="77">
        <f t="shared" si="47"/>
        <v>0.41050420168067225</v>
      </c>
      <c r="O99" s="202" t="s">
        <v>163</v>
      </c>
      <c r="P99" s="203"/>
      <c r="Q99" s="204"/>
    </row>
    <row r="100" spans="1:17" ht="105.75" customHeight="1">
      <c r="C100" s="201"/>
      <c r="D100" s="84"/>
      <c r="E100" s="195"/>
      <c r="F100" s="71"/>
      <c r="G100" s="91"/>
      <c r="H100" s="91"/>
      <c r="I100" s="54">
        <v>595</v>
      </c>
      <c r="J100" s="54">
        <v>595</v>
      </c>
      <c r="K100" s="54">
        <v>595</v>
      </c>
      <c r="L100" s="45">
        <v>595</v>
      </c>
      <c r="M100" s="76"/>
      <c r="N100" s="77"/>
      <c r="O100" s="205"/>
      <c r="P100" s="206"/>
      <c r="Q100" s="207"/>
    </row>
    <row r="101" spans="1:17" ht="103.5" customHeight="1">
      <c r="C101" s="200" t="s">
        <v>164</v>
      </c>
      <c r="D101" s="84" t="s">
        <v>165</v>
      </c>
      <c r="E101" s="194" t="s">
        <v>23</v>
      </c>
      <c r="F101" s="71" t="s">
        <v>159</v>
      </c>
      <c r="G101" s="73">
        <f>I102+J102+K102+L102</f>
        <v>350</v>
      </c>
      <c r="H101" s="73" t="s">
        <v>25</v>
      </c>
      <c r="I101" s="39">
        <v>0</v>
      </c>
      <c r="J101" s="39">
        <v>0</v>
      </c>
      <c r="K101" s="39"/>
      <c r="L101" s="40"/>
      <c r="M101" s="75">
        <f t="shared" ref="M101" si="58">IFERROR(J101/J102,"ND")</f>
        <v>0</v>
      </c>
      <c r="N101" s="77">
        <f t="shared" si="47"/>
        <v>0</v>
      </c>
      <c r="O101" s="202" t="s">
        <v>166</v>
      </c>
      <c r="P101" s="203"/>
      <c r="Q101" s="204"/>
    </row>
    <row r="102" spans="1:17" ht="103.5" customHeight="1">
      <c r="C102" s="201"/>
      <c r="D102" s="84"/>
      <c r="E102" s="195"/>
      <c r="F102" s="71"/>
      <c r="G102" s="91"/>
      <c r="H102" s="91"/>
      <c r="I102" s="54">
        <v>85</v>
      </c>
      <c r="J102" s="54">
        <v>90</v>
      </c>
      <c r="K102" s="54">
        <v>90</v>
      </c>
      <c r="L102" s="45">
        <v>85</v>
      </c>
      <c r="M102" s="76"/>
      <c r="N102" s="77"/>
      <c r="O102" s="205"/>
      <c r="P102" s="206"/>
      <c r="Q102" s="207"/>
    </row>
    <row r="103" spans="1:17" ht="101.25" customHeight="1">
      <c r="C103" s="200" t="s">
        <v>167</v>
      </c>
      <c r="D103" s="84" t="s">
        <v>168</v>
      </c>
      <c r="E103" s="194" t="s">
        <v>23</v>
      </c>
      <c r="F103" s="71" t="s">
        <v>159</v>
      </c>
      <c r="G103" s="73">
        <f>I104+J104+K104+L104</f>
        <v>8</v>
      </c>
      <c r="H103" s="73" t="s">
        <v>25</v>
      </c>
      <c r="I103" s="39">
        <v>0</v>
      </c>
      <c r="J103" s="39">
        <v>3</v>
      </c>
      <c r="K103" s="39"/>
      <c r="L103" s="40"/>
      <c r="M103" s="75">
        <f t="shared" ref="M103" si="59">IFERROR(J103/J104,"ND")</f>
        <v>1.5</v>
      </c>
      <c r="N103" s="77">
        <f t="shared" si="47"/>
        <v>0.375</v>
      </c>
      <c r="O103" s="208" t="s">
        <v>169</v>
      </c>
      <c r="P103" s="209"/>
      <c r="Q103" s="210"/>
    </row>
    <row r="104" spans="1:17" ht="101.25" customHeight="1">
      <c r="C104" s="201"/>
      <c r="D104" s="84"/>
      <c r="E104" s="195"/>
      <c r="F104" s="71"/>
      <c r="G104" s="91"/>
      <c r="H104" s="91"/>
      <c r="I104" s="54">
        <v>2</v>
      </c>
      <c r="J104" s="54">
        <v>2</v>
      </c>
      <c r="K104" s="54">
        <v>2</v>
      </c>
      <c r="L104" s="45">
        <v>2</v>
      </c>
      <c r="M104" s="76"/>
      <c r="N104" s="77"/>
      <c r="O104" s="206"/>
      <c r="P104" s="206"/>
      <c r="Q104" s="207"/>
    </row>
    <row r="105" spans="1:17" ht="117.75" customHeight="1">
      <c r="C105" s="200" t="s">
        <v>170</v>
      </c>
      <c r="D105" s="84" t="s">
        <v>171</v>
      </c>
      <c r="E105" s="194" t="s">
        <v>23</v>
      </c>
      <c r="F105" s="71" t="s">
        <v>159</v>
      </c>
      <c r="G105" s="73">
        <f>I106+J106+K106+L106</f>
        <v>1200</v>
      </c>
      <c r="H105" s="73" t="s">
        <v>25</v>
      </c>
      <c r="I105" s="39">
        <v>86</v>
      </c>
      <c r="J105" s="39">
        <v>128</v>
      </c>
      <c r="K105" s="39"/>
      <c r="L105" s="40"/>
      <c r="M105" s="75">
        <f t="shared" ref="M105" si="60">IFERROR(J105/J106,"ND")</f>
        <v>0.42666666666666669</v>
      </c>
      <c r="N105" s="77">
        <f t="shared" si="47"/>
        <v>0.17833333333333334</v>
      </c>
      <c r="O105" s="208" t="s">
        <v>172</v>
      </c>
      <c r="P105" s="209"/>
      <c r="Q105" s="210"/>
    </row>
    <row r="106" spans="1:17" ht="117.75" customHeight="1">
      <c r="C106" s="201"/>
      <c r="D106" s="84"/>
      <c r="E106" s="195"/>
      <c r="F106" s="71"/>
      <c r="G106" s="91"/>
      <c r="H106" s="91"/>
      <c r="I106" s="54">
        <v>300</v>
      </c>
      <c r="J106" s="54">
        <v>300</v>
      </c>
      <c r="K106" s="54">
        <v>300</v>
      </c>
      <c r="L106" s="45">
        <v>300</v>
      </c>
      <c r="M106" s="76"/>
      <c r="N106" s="77"/>
      <c r="O106" s="206"/>
      <c r="P106" s="206"/>
      <c r="Q106" s="207"/>
    </row>
    <row r="107" spans="1:17" ht="90.75" customHeight="1">
      <c r="C107" s="200" t="s">
        <v>173</v>
      </c>
      <c r="D107" s="84" t="s">
        <v>174</v>
      </c>
      <c r="E107" s="194" t="s">
        <v>23</v>
      </c>
      <c r="F107" s="71" t="s">
        <v>159</v>
      </c>
      <c r="G107" s="73">
        <f>I108+J108+K108+L108</f>
        <v>27</v>
      </c>
      <c r="H107" s="73" t="s">
        <v>25</v>
      </c>
      <c r="I107" s="39">
        <v>6</v>
      </c>
      <c r="J107" s="39">
        <v>5</v>
      </c>
      <c r="K107" s="39"/>
      <c r="L107" s="40"/>
      <c r="M107" s="75">
        <f t="shared" ref="M107" si="61">IFERROR(J107/J108,"ND")</f>
        <v>0.7142857142857143</v>
      </c>
      <c r="N107" s="77">
        <f t="shared" si="47"/>
        <v>0.40740740740740738</v>
      </c>
      <c r="O107" s="208" t="s">
        <v>175</v>
      </c>
      <c r="P107" s="209"/>
      <c r="Q107" s="210"/>
    </row>
    <row r="108" spans="1:17" ht="90.75" customHeight="1">
      <c r="C108" s="201"/>
      <c r="D108" s="84"/>
      <c r="E108" s="195"/>
      <c r="F108" s="71"/>
      <c r="G108" s="91"/>
      <c r="H108" s="91"/>
      <c r="I108" s="54">
        <v>6</v>
      </c>
      <c r="J108" s="54">
        <v>7</v>
      </c>
      <c r="K108" s="54">
        <v>7</v>
      </c>
      <c r="L108" s="45">
        <v>7</v>
      </c>
      <c r="M108" s="76"/>
      <c r="N108" s="77"/>
      <c r="O108" s="206"/>
      <c r="P108" s="206"/>
      <c r="Q108" s="207"/>
    </row>
    <row r="109" spans="1:17" ht="95.25" customHeight="1">
      <c r="C109" s="200" t="s">
        <v>176</v>
      </c>
      <c r="D109" s="84" t="s">
        <v>177</v>
      </c>
      <c r="E109" s="194" t="s">
        <v>23</v>
      </c>
      <c r="F109" s="71" t="s">
        <v>159</v>
      </c>
      <c r="G109" s="73">
        <f>I110+J110+K110+L110</f>
        <v>225</v>
      </c>
      <c r="H109" s="73" t="s">
        <v>25</v>
      </c>
      <c r="I109" s="39">
        <v>58</v>
      </c>
      <c r="J109" s="39">
        <v>34</v>
      </c>
      <c r="K109" s="39"/>
      <c r="L109" s="40"/>
      <c r="M109" s="75">
        <f t="shared" ref="M109" si="62">IFERROR(J109/J110,"ND")</f>
        <v>0.56666666666666665</v>
      </c>
      <c r="N109" s="77">
        <f t="shared" si="47"/>
        <v>0.40888888888888891</v>
      </c>
      <c r="O109" s="208" t="s">
        <v>178</v>
      </c>
      <c r="P109" s="209"/>
      <c r="Q109" s="210"/>
    </row>
    <row r="110" spans="1:17" ht="95.25" customHeight="1">
      <c r="C110" s="201"/>
      <c r="D110" s="84"/>
      <c r="E110" s="195"/>
      <c r="F110" s="71"/>
      <c r="G110" s="91"/>
      <c r="H110" s="91"/>
      <c r="I110" s="54">
        <v>60</v>
      </c>
      <c r="J110" s="54">
        <v>60</v>
      </c>
      <c r="K110" s="54">
        <v>50</v>
      </c>
      <c r="L110" s="45">
        <v>55</v>
      </c>
      <c r="M110" s="76"/>
      <c r="N110" s="77"/>
      <c r="O110" s="206"/>
      <c r="P110" s="206"/>
      <c r="Q110" s="207"/>
    </row>
    <row r="111" spans="1:17" ht="104.25" customHeight="1">
      <c r="C111" s="200" t="s">
        <v>179</v>
      </c>
      <c r="D111" s="84" t="s">
        <v>180</v>
      </c>
      <c r="E111" s="194" t="s">
        <v>23</v>
      </c>
      <c r="F111" s="71" t="s">
        <v>159</v>
      </c>
      <c r="G111" s="73">
        <f>I112+J112+K112+L112</f>
        <v>70</v>
      </c>
      <c r="H111" s="73" t="s">
        <v>25</v>
      </c>
      <c r="I111" s="39">
        <v>3</v>
      </c>
      <c r="J111" s="39">
        <v>121</v>
      </c>
      <c r="K111" s="39"/>
      <c r="L111" s="40"/>
      <c r="M111" s="75">
        <f t="shared" ref="M111" si="63">IFERROR(J111/J112,"ND")</f>
        <v>6.05</v>
      </c>
      <c r="N111" s="77">
        <f t="shared" si="47"/>
        <v>1.7714285714285714</v>
      </c>
      <c r="O111" s="208" t="s">
        <v>181</v>
      </c>
      <c r="P111" s="209"/>
      <c r="Q111" s="210"/>
    </row>
    <row r="112" spans="1:17" ht="104.25" customHeight="1">
      <c r="C112" s="201"/>
      <c r="D112" s="84"/>
      <c r="E112" s="195"/>
      <c r="F112" s="71"/>
      <c r="G112" s="91"/>
      <c r="H112" s="91"/>
      <c r="I112" s="54">
        <v>15</v>
      </c>
      <c r="J112" s="54">
        <v>20</v>
      </c>
      <c r="K112" s="54">
        <v>15</v>
      </c>
      <c r="L112" s="45">
        <v>20</v>
      </c>
      <c r="M112" s="76"/>
      <c r="N112" s="77"/>
      <c r="O112" s="206"/>
      <c r="P112" s="206"/>
      <c r="Q112" s="207"/>
    </row>
    <row r="113" spans="1:17" ht="100.5" customHeight="1">
      <c r="C113" s="200" t="s">
        <v>182</v>
      </c>
      <c r="D113" s="84" t="s">
        <v>183</v>
      </c>
      <c r="E113" s="194" t="s">
        <v>23</v>
      </c>
      <c r="F113" s="71" t="s">
        <v>159</v>
      </c>
      <c r="G113" s="73">
        <f>I114+J114+K114+L114</f>
        <v>170</v>
      </c>
      <c r="H113" s="73" t="s">
        <v>25</v>
      </c>
      <c r="I113" s="39">
        <v>14</v>
      </c>
      <c r="J113" s="39">
        <v>18</v>
      </c>
      <c r="K113" s="39"/>
      <c r="L113" s="40"/>
      <c r="M113" s="75">
        <f t="shared" ref="M113" si="64">IFERROR(J113/J114,"ND")</f>
        <v>0.3</v>
      </c>
      <c r="N113" s="77">
        <f t="shared" si="47"/>
        <v>0.18823529411764706</v>
      </c>
      <c r="O113" s="208" t="s">
        <v>184</v>
      </c>
      <c r="P113" s="209"/>
      <c r="Q113" s="210"/>
    </row>
    <row r="114" spans="1:17" ht="100.5" customHeight="1" thickBot="1">
      <c r="C114" s="201"/>
      <c r="D114" s="84"/>
      <c r="E114" s="195"/>
      <c r="F114" s="71"/>
      <c r="G114" s="91"/>
      <c r="H114" s="91"/>
      <c r="I114" s="54">
        <v>40</v>
      </c>
      <c r="J114" s="54">
        <v>60</v>
      </c>
      <c r="K114" s="54">
        <v>40</v>
      </c>
      <c r="L114" s="45">
        <v>30</v>
      </c>
      <c r="M114" s="76"/>
      <c r="N114" s="77"/>
      <c r="O114" s="211"/>
      <c r="P114" s="211"/>
      <c r="Q114" s="212"/>
    </row>
    <row r="115" spans="1:17" ht="57" customHeight="1">
      <c r="A115" t="s">
        <v>185</v>
      </c>
      <c r="C115" s="87" t="s">
        <v>186</v>
      </c>
      <c r="D115" s="89" t="s">
        <v>187</v>
      </c>
      <c r="E115" s="73" t="s">
        <v>23</v>
      </c>
      <c r="F115" s="141" t="s">
        <v>24</v>
      </c>
      <c r="G115" s="213">
        <v>1749</v>
      </c>
      <c r="H115" s="141" t="s">
        <v>188</v>
      </c>
      <c r="I115" s="55">
        <v>2874</v>
      </c>
      <c r="J115" s="41">
        <v>3392</v>
      </c>
      <c r="K115" s="55"/>
      <c r="L115" s="55"/>
      <c r="M115" s="75">
        <f t="shared" ref="M115" si="65">IFERROR(J115/J116,"ND")</f>
        <v>7.7575757575757578</v>
      </c>
      <c r="N115" s="77">
        <f t="shared" si="47"/>
        <v>3.5826186392224129</v>
      </c>
      <c r="O115" s="94" t="s">
        <v>189</v>
      </c>
      <c r="P115" s="95"/>
      <c r="Q115" s="96"/>
    </row>
    <row r="116" spans="1:17" ht="57" customHeight="1">
      <c r="C116" s="88"/>
      <c r="D116" s="90"/>
      <c r="E116" s="91"/>
      <c r="F116" s="71"/>
      <c r="G116" s="214"/>
      <c r="H116" s="71"/>
      <c r="I116" s="55">
        <v>437.25</v>
      </c>
      <c r="J116" s="55">
        <v>437.25</v>
      </c>
      <c r="K116" s="55">
        <v>437.25</v>
      </c>
      <c r="L116" s="55">
        <v>437.25</v>
      </c>
      <c r="M116" s="76"/>
      <c r="N116" s="77"/>
      <c r="O116" s="97"/>
      <c r="P116" s="98"/>
      <c r="Q116" s="99"/>
    </row>
    <row r="117" spans="1:17" ht="48" customHeight="1">
      <c r="C117" s="67" t="s">
        <v>190</v>
      </c>
      <c r="D117" s="84" t="s">
        <v>191</v>
      </c>
      <c r="E117" s="73" t="s">
        <v>23</v>
      </c>
      <c r="F117" s="141" t="s">
        <v>24</v>
      </c>
      <c r="G117" s="213">
        <v>84</v>
      </c>
      <c r="H117" s="141" t="s">
        <v>188</v>
      </c>
      <c r="I117" s="55">
        <v>9</v>
      </c>
      <c r="J117" s="55">
        <v>7</v>
      </c>
      <c r="K117" s="55"/>
      <c r="L117" s="55"/>
      <c r="M117" s="75">
        <f t="shared" ref="M117" si="66">IFERROR(J117/J118,"ND")</f>
        <v>0.33333333333333331</v>
      </c>
      <c r="N117" s="77">
        <f t="shared" si="47"/>
        <v>0.19047619047619047</v>
      </c>
      <c r="O117" s="94" t="s">
        <v>192</v>
      </c>
      <c r="P117" s="95"/>
      <c r="Q117" s="96"/>
    </row>
    <row r="118" spans="1:17" ht="48" customHeight="1">
      <c r="C118" s="67"/>
      <c r="D118" s="84"/>
      <c r="E118" s="91"/>
      <c r="F118" s="71"/>
      <c r="G118" s="214"/>
      <c r="H118" s="71"/>
      <c r="I118" s="55">
        <v>21</v>
      </c>
      <c r="J118" s="55">
        <v>21</v>
      </c>
      <c r="K118" s="55">
        <v>21</v>
      </c>
      <c r="L118" s="55">
        <v>21</v>
      </c>
      <c r="M118" s="76"/>
      <c r="N118" s="77"/>
      <c r="O118" s="97"/>
      <c r="P118" s="98"/>
      <c r="Q118" s="99"/>
    </row>
    <row r="119" spans="1:17" ht="48.75" customHeight="1">
      <c r="C119" s="67" t="s">
        <v>193</v>
      </c>
      <c r="D119" s="84" t="s">
        <v>194</v>
      </c>
      <c r="E119" s="73" t="s">
        <v>23</v>
      </c>
      <c r="F119" s="141" t="s">
        <v>24</v>
      </c>
      <c r="G119" s="213">
        <v>13800</v>
      </c>
      <c r="H119" s="141" t="s">
        <v>188</v>
      </c>
      <c r="I119" s="55">
        <v>2508.89</v>
      </c>
      <c r="J119" s="55">
        <v>2479.41</v>
      </c>
      <c r="K119" s="55"/>
      <c r="L119" s="55"/>
      <c r="M119" s="75">
        <f t="shared" ref="M119" si="67">IFERROR(J119/J120,"ND")</f>
        <v>0.71866956521739123</v>
      </c>
      <c r="N119" s="77">
        <f t="shared" si="47"/>
        <v>0.3614710144927536</v>
      </c>
      <c r="O119" s="94" t="s">
        <v>195</v>
      </c>
      <c r="P119" s="95"/>
      <c r="Q119" s="96"/>
    </row>
    <row r="120" spans="1:17" ht="48.75" customHeight="1">
      <c r="C120" s="67"/>
      <c r="D120" s="84"/>
      <c r="E120" s="91"/>
      <c r="F120" s="71"/>
      <c r="G120" s="214"/>
      <c r="H120" s="71"/>
      <c r="I120" s="55">
        <v>3450</v>
      </c>
      <c r="J120" s="55">
        <v>3450</v>
      </c>
      <c r="K120" s="55">
        <v>3450</v>
      </c>
      <c r="L120" s="55">
        <v>3450</v>
      </c>
      <c r="M120" s="76"/>
      <c r="N120" s="77"/>
      <c r="O120" s="97"/>
      <c r="P120" s="98"/>
      <c r="Q120" s="99"/>
    </row>
    <row r="121" spans="1:17" ht="56.25" customHeight="1">
      <c r="C121" s="67" t="s">
        <v>196</v>
      </c>
      <c r="D121" s="84" t="s">
        <v>197</v>
      </c>
      <c r="E121" s="73" t="s">
        <v>23</v>
      </c>
      <c r="F121" s="141" t="s">
        <v>24</v>
      </c>
      <c r="G121" s="213">
        <v>5900000</v>
      </c>
      <c r="H121" s="141" t="s">
        <v>188</v>
      </c>
      <c r="I121" s="55">
        <v>1071160</v>
      </c>
      <c r="J121" s="55">
        <v>936900</v>
      </c>
      <c r="K121" s="55"/>
      <c r="L121" s="55"/>
      <c r="M121" s="75">
        <f t="shared" ref="M121" si="68">IFERROR(J121/J122,"ND")</f>
        <v>0.63518644067796615</v>
      </c>
      <c r="N121" s="77">
        <f t="shared" si="47"/>
        <v>0.34034915254237286</v>
      </c>
      <c r="O121" s="94" t="s">
        <v>198</v>
      </c>
      <c r="P121" s="95"/>
      <c r="Q121" s="96"/>
    </row>
    <row r="122" spans="1:17" ht="56.25" customHeight="1">
      <c r="C122" s="67"/>
      <c r="D122" s="84"/>
      <c r="E122" s="91"/>
      <c r="F122" s="71"/>
      <c r="G122" s="214"/>
      <c r="H122" s="71"/>
      <c r="I122" s="55">
        <v>1475000</v>
      </c>
      <c r="J122" s="55">
        <v>1475000</v>
      </c>
      <c r="K122" s="55">
        <v>1475000</v>
      </c>
      <c r="L122" s="55">
        <v>1475000</v>
      </c>
      <c r="M122" s="76"/>
      <c r="N122" s="77"/>
      <c r="O122" s="97"/>
      <c r="P122" s="98"/>
      <c r="Q122" s="99"/>
    </row>
    <row r="123" spans="1:17" ht="61.5" customHeight="1">
      <c r="C123" s="67" t="s">
        <v>199</v>
      </c>
      <c r="D123" s="84" t="s">
        <v>200</v>
      </c>
      <c r="E123" s="73" t="s">
        <v>23</v>
      </c>
      <c r="F123" s="141" t="s">
        <v>24</v>
      </c>
      <c r="G123" s="213">
        <v>9400</v>
      </c>
      <c r="H123" s="141" t="s">
        <v>188</v>
      </c>
      <c r="I123" s="55">
        <v>985</v>
      </c>
      <c r="J123" s="41">
        <v>1147</v>
      </c>
      <c r="K123" s="55"/>
      <c r="L123" s="55"/>
      <c r="M123" s="75">
        <f t="shared" ref="M123" si="69">IFERROR(J123/J124,"ND")</f>
        <v>0.48808510638297875</v>
      </c>
      <c r="N123" s="77">
        <f t="shared" si="47"/>
        <v>0.22680851063829788</v>
      </c>
      <c r="O123" s="94" t="s">
        <v>201</v>
      </c>
      <c r="P123" s="95"/>
      <c r="Q123" s="96"/>
    </row>
    <row r="124" spans="1:17" ht="61.5" customHeight="1">
      <c r="C124" s="67"/>
      <c r="D124" s="84"/>
      <c r="E124" s="91"/>
      <c r="F124" s="71"/>
      <c r="G124" s="214"/>
      <c r="H124" s="71"/>
      <c r="I124" s="55">
        <v>2350</v>
      </c>
      <c r="J124" s="55">
        <v>2350</v>
      </c>
      <c r="K124" s="55">
        <v>2350</v>
      </c>
      <c r="L124" s="55">
        <v>2350</v>
      </c>
      <c r="M124" s="76"/>
      <c r="N124" s="77"/>
      <c r="O124" s="97"/>
      <c r="P124" s="98"/>
      <c r="Q124" s="99"/>
    </row>
    <row r="125" spans="1:17" ht="54.75" customHeight="1">
      <c r="C125" s="67" t="s">
        <v>202</v>
      </c>
      <c r="D125" s="84" t="s">
        <v>203</v>
      </c>
      <c r="E125" s="73" t="s">
        <v>23</v>
      </c>
      <c r="F125" s="141" t="s">
        <v>24</v>
      </c>
      <c r="G125" s="213">
        <v>300</v>
      </c>
      <c r="H125" s="141" t="s">
        <v>188</v>
      </c>
      <c r="I125" s="55">
        <v>6</v>
      </c>
      <c r="J125" s="55">
        <v>27</v>
      </c>
      <c r="K125" s="55"/>
      <c r="L125" s="55"/>
      <c r="M125" s="75">
        <f t="shared" ref="M125" si="70">IFERROR(J125/J126,"ND")</f>
        <v>0.36</v>
      </c>
      <c r="N125" s="77">
        <f t="shared" si="47"/>
        <v>0.11</v>
      </c>
      <c r="O125" s="94" t="s">
        <v>204</v>
      </c>
      <c r="P125" s="95"/>
      <c r="Q125" s="96"/>
    </row>
    <row r="126" spans="1:17" ht="54.75" customHeight="1">
      <c r="C126" s="67"/>
      <c r="D126" s="84"/>
      <c r="E126" s="91"/>
      <c r="F126" s="71"/>
      <c r="G126" s="214"/>
      <c r="H126" s="71"/>
      <c r="I126" s="55">
        <v>75</v>
      </c>
      <c r="J126" s="55">
        <v>75</v>
      </c>
      <c r="K126" s="55">
        <v>75</v>
      </c>
      <c r="L126" s="55">
        <v>75</v>
      </c>
      <c r="M126" s="76"/>
      <c r="N126" s="77"/>
      <c r="O126" s="97"/>
      <c r="P126" s="98"/>
      <c r="Q126" s="99"/>
    </row>
    <row r="127" spans="1:17" ht="54.75" customHeight="1">
      <c r="C127" s="67" t="s">
        <v>205</v>
      </c>
      <c r="D127" s="84" t="s">
        <v>206</v>
      </c>
      <c r="E127" s="73" t="s">
        <v>23</v>
      </c>
      <c r="F127" s="141" t="s">
        <v>24</v>
      </c>
      <c r="G127" s="213">
        <v>340000</v>
      </c>
      <c r="H127" s="141" t="s">
        <v>188</v>
      </c>
      <c r="I127" s="55">
        <v>22400</v>
      </c>
      <c r="J127" s="55">
        <v>16350</v>
      </c>
      <c r="K127" s="55"/>
      <c r="L127" s="55"/>
      <c r="M127" s="75">
        <f t="shared" ref="M127" si="71">IFERROR(J127/J128,"ND")</f>
        <v>0.19235294117647059</v>
      </c>
      <c r="N127" s="77">
        <f t="shared" si="47"/>
        <v>0.11397058823529412</v>
      </c>
      <c r="O127" s="94" t="s">
        <v>207</v>
      </c>
      <c r="P127" s="95"/>
      <c r="Q127" s="96"/>
    </row>
    <row r="128" spans="1:17" ht="54.75" customHeight="1">
      <c r="C128" s="67"/>
      <c r="D128" s="84"/>
      <c r="E128" s="91"/>
      <c r="F128" s="71"/>
      <c r="G128" s="214"/>
      <c r="H128" s="71"/>
      <c r="I128" s="55">
        <v>85000</v>
      </c>
      <c r="J128" s="55">
        <v>85000</v>
      </c>
      <c r="K128" s="55">
        <v>85000</v>
      </c>
      <c r="L128" s="55">
        <v>85000</v>
      </c>
      <c r="M128" s="76"/>
      <c r="N128" s="77"/>
      <c r="O128" s="97"/>
      <c r="P128" s="98"/>
      <c r="Q128" s="99"/>
    </row>
    <row r="129" spans="1:17" ht="49.5" customHeight="1">
      <c r="C129" s="67" t="s">
        <v>208</v>
      </c>
      <c r="D129" s="84" t="s">
        <v>209</v>
      </c>
      <c r="E129" s="73" t="s">
        <v>23</v>
      </c>
      <c r="F129" s="141" t="s">
        <v>24</v>
      </c>
      <c r="G129" s="213">
        <v>66</v>
      </c>
      <c r="H129" s="141" t="s">
        <v>188</v>
      </c>
      <c r="I129" s="55">
        <v>16</v>
      </c>
      <c r="J129" s="55">
        <v>14</v>
      </c>
      <c r="K129" s="55"/>
      <c r="L129" s="55"/>
      <c r="M129" s="75">
        <f t="shared" ref="M129" si="72">IFERROR(J129/J130,"ND")</f>
        <v>0.84848484848484851</v>
      </c>
      <c r="N129" s="77">
        <f t="shared" si="47"/>
        <v>0.45454545454545453</v>
      </c>
      <c r="O129" s="94" t="s">
        <v>210</v>
      </c>
      <c r="P129" s="95"/>
      <c r="Q129" s="96"/>
    </row>
    <row r="130" spans="1:17" ht="49.5" customHeight="1">
      <c r="C130" s="67"/>
      <c r="D130" s="84"/>
      <c r="E130" s="91"/>
      <c r="F130" s="71"/>
      <c r="G130" s="214"/>
      <c r="H130" s="71"/>
      <c r="I130" s="55">
        <v>16.5</v>
      </c>
      <c r="J130" s="55">
        <v>16.5</v>
      </c>
      <c r="K130" s="55">
        <v>16.5</v>
      </c>
      <c r="L130" s="55">
        <v>16.5</v>
      </c>
      <c r="M130" s="76"/>
      <c r="N130" s="77"/>
      <c r="O130" s="97"/>
      <c r="P130" s="98"/>
      <c r="Q130" s="99"/>
    </row>
    <row r="131" spans="1:17" ht="54" customHeight="1">
      <c r="C131" s="67" t="s">
        <v>211</v>
      </c>
      <c r="D131" s="84" t="s">
        <v>212</v>
      </c>
      <c r="E131" s="73" t="s">
        <v>23</v>
      </c>
      <c r="F131" s="215" t="s">
        <v>24</v>
      </c>
      <c r="G131" s="216">
        <v>28.6</v>
      </c>
      <c r="H131" s="215" t="s">
        <v>188</v>
      </c>
      <c r="I131" s="55">
        <v>7</v>
      </c>
      <c r="J131" s="55">
        <v>7</v>
      </c>
      <c r="K131" s="55"/>
      <c r="L131" s="55"/>
      <c r="M131" s="75">
        <f t="shared" ref="M131" si="73">IFERROR(J131/J132,"ND")</f>
        <v>0.97902097902097895</v>
      </c>
      <c r="N131" s="77">
        <f t="shared" si="47"/>
        <v>0.48951048951048948</v>
      </c>
      <c r="O131" s="94" t="s">
        <v>213</v>
      </c>
      <c r="P131" s="95"/>
      <c r="Q131" s="96"/>
    </row>
    <row r="132" spans="1:17" ht="54" customHeight="1">
      <c r="C132" s="67"/>
      <c r="D132" s="84"/>
      <c r="E132" s="91"/>
      <c r="F132" s="91"/>
      <c r="G132" s="217"/>
      <c r="H132" s="91"/>
      <c r="I132" s="46">
        <v>7.15</v>
      </c>
      <c r="J132" s="46">
        <v>7.15</v>
      </c>
      <c r="K132" s="46">
        <v>7.15</v>
      </c>
      <c r="L132" s="47">
        <v>7.15</v>
      </c>
      <c r="M132" s="76"/>
      <c r="N132" s="77"/>
      <c r="O132" s="97"/>
      <c r="P132" s="98"/>
      <c r="Q132" s="99"/>
    </row>
    <row r="133" spans="1:17" ht="51.75" customHeight="1">
      <c r="C133" s="67" t="s">
        <v>214</v>
      </c>
      <c r="D133" s="84" t="s">
        <v>215</v>
      </c>
      <c r="E133" s="73" t="s">
        <v>23</v>
      </c>
      <c r="F133" s="215" t="s">
        <v>24</v>
      </c>
      <c r="G133" s="216">
        <v>198</v>
      </c>
      <c r="H133" s="215" t="s">
        <v>188</v>
      </c>
      <c r="I133" s="55">
        <v>83</v>
      </c>
      <c r="J133" s="55">
        <v>66</v>
      </c>
      <c r="K133" s="55"/>
      <c r="L133" s="55"/>
      <c r="M133" s="75">
        <f t="shared" ref="M133" si="74">IFERROR(J133/J134,"ND")</f>
        <v>1.3333333333333333</v>
      </c>
      <c r="N133" s="77">
        <f t="shared" si="47"/>
        <v>0.75252525252525249</v>
      </c>
      <c r="O133" s="94" t="s">
        <v>216</v>
      </c>
      <c r="P133" s="95"/>
      <c r="Q133" s="96"/>
    </row>
    <row r="134" spans="1:17" ht="51.75" customHeight="1">
      <c r="C134" s="67"/>
      <c r="D134" s="84"/>
      <c r="E134" s="91"/>
      <c r="F134" s="91"/>
      <c r="G134" s="217"/>
      <c r="H134" s="91"/>
      <c r="I134" s="46">
        <v>49.5</v>
      </c>
      <c r="J134" s="46">
        <v>49.5</v>
      </c>
      <c r="K134" s="46">
        <v>49.5</v>
      </c>
      <c r="L134" s="47">
        <v>49.5</v>
      </c>
      <c r="M134" s="76"/>
      <c r="N134" s="77"/>
      <c r="O134" s="97"/>
      <c r="P134" s="98"/>
      <c r="Q134" s="99"/>
    </row>
    <row r="135" spans="1:17" ht="75.75" customHeight="1">
      <c r="A135" s="1" t="s">
        <v>217</v>
      </c>
      <c r="C135" s="218" t="s">
        <v>218</v>
      </c>
      <c r="D135" s="220" t="s">
        <v>219</v>
      </c>
      <c r="E135" s="222" t="s">
        <v>23</v>
      </c>
      <c r="F135" s="222" t="s">
        <v>81</v>
      </c>
      <c r="G135" s="222">
        <v>5000</v>
      </c>
      <c r="H135" s="222" t="s">
        <v>220</v>
      </c>
      <c r="I135" s="56">
        <v>1100</v>
      </c>
      <c r="J135" s="56">
        <v>1200</v>
      </c>
      <c r="K135" s="56"/>
      <c r="L135" s="56"/>
      <c r="M135" s="75">
        <f t="shared" ref="M135" si="75">IFERROR(J135/J136,"ND")</f>
        <v>0.96</v>
      </c>
      <c r="N135" s="77">
        <f t="shared" si="47"/>
        <v>0.46</v>
      </c>
      <c r="O135" s="224" t="s">
        <v>221</v>
      </c>
      <c r="P135" s="225"/>
      <c r="Q135" s="226"/>
    </row>
    <row r="136" spans="1:17" ht="75.75" customHeight="1">
      <c r="C136" s="219"/>
      <c r="D136" s="221"/>
      <c r="E136" s="223"/>
      <c r="F136" s="223"/>
      <c r="G136" s="223"/>
      <c r="H136" s="223"/>
      <c r="I136" s="56">
        <v>1250</v>
      </c>
      <c r="J136" s="56">
        <v>1250</v>
      </c>
      <c r="K136" s="56">
        <v>1250</v>
      </c>
      <c r="L136" s="56">
        <v>1250</v>
      </c>
      <c r="M136" s="76"/>
      <c r="N136" s="77"/>
      <c r="O136" s="227"/>
      <c r="P136" s="228"/>
      <c r="Q136" s="229"/>
    </row>
    <row r="137" spans="1:17" ht="69" customHeight="1">
      <c r="C137" s="230" t="s">
        <v>222</v>
      </c>
      <c r="D137" s="220" t="s">
        <v>223</v>
      </c>
      <c r="E137" s="222" t="s">
        <v>23</v>
      </c>
      <c r="F137" s="222" t="s">
        <v>81</v>
      </c>
      <c r="G137" s="222">
        <v>18240</v>
      </c>
      <c r="H137" s="222" t="s">
        <v>220</v>
      </c>
      <c r="I137" s="56">
        <v>4500</v>
      </c>
      <c r="J137" s="56">
        <v>4650</v>
      </c>
      <c r="K137" s="56"/>
      <c r="L137" s="56"/>
      <c r="M137" s="75">
        <f t="shared" ref="M137" si="76">IFERROR(J137/J138,"ND")</f>
        <v>1.0197368421052631</v>
      </c>
      <c r="N137" s="77">
        <f t="shared" si="47"/>
        <v>0.50164473684210531</v>
      </c>
      <c r="O137" s="224" t="s">
        <v>224</v>
      </c>
      <c r="P137" s="225"/>
      <c r="Q137" s="226"/>
    </row>
    <row r="138" spans="1:17" ht="69" customHeight="1">
      <c r="C138" s="230"/>
      <c r="D138" s="221"/>
      <c r="E138" s="223"/>
      <c r="F138" s="223"/>
      <c r="G138" s="231"/>
      <c r="H138" s="223"/>
      <c r="I138" s="56">
        <v>4560</v>
      </c>
      <c r="J138" s="56">
        <v>4560</v>
      </c>
      <c r="K138" s="56">
        <v>4560</v>
      </c>
      <c r="L138" s="56">
        <v>4560</v>
      </c>
      <c r="M138" s="76"/>
      <c r="N138" s="77"/>
      <c r="O138" s="227"/>
      <c r="P138" s="228"/>
      <c r="Q138" s="229"/>
    </row>
    <row r="139" spans="1:17" ht="75" customHeight="1">
      <c r="C139" s="230" t="s">
        <v>225</v>
      </c>
      <c r="D139" s="220" t="s">
        <v>226</v>
      </c>
      <c r="E139" s="222" t="s">
        <v>23</v>
      </c>
      <c r="F139" s="222" t="s">
        <v>81</v>
      </c>
      <c r="G139" s="222">
        <v>4200</v>
      </c>
      <c r="H139" s="222" t="s">
        <v>220</v>
      </c>
      <c r="I139" s="56">
        <v>1188</v>
      </c>
      <c r="J139" s="56">
        <v>1152</v>
      </c>
      <c r="K139" s="56"/>
      <c r="L139" s="56"/>
      <c r="M139" s="75">
        <f t="shared" ref="M139" si="77">IFERROR(J139/J140,"ND")</f>
        <v>1.0971428571428572</v>
      </c>
      <c r="N139" s="77">
        <f t="shared" si="47"/>
        <v>0.55714285714285716</v>
      </c>
      <c r="O139" s="224" t="s">
        <v>227</v>
      </c>
      <c r="P139" s="225"/>
      <c r="Q139" s="226"/>
    </row>
    <row r="140" spans="1:17" ht="75" customHeight="1">
      <c r="C140" s="230"/>
      <c r="D140" s="221"/>
      <c r="E140" s="223"/>
      <c r="F140" s="223"/>
      <c r="G140" s="223"/>
      <c r="H140" s="223"/>
      <c r="I140" s="56">
        <v>1050</v>
      </c>
      <c r="J140" s="56">
        <v>1050</v>
      </c>
      <c r="K140" s="56">
        <v>1050</v>
      </c>
      <c r="L140" s="56">
        <v>1050</v>
      </c>
      <c r="M140" s="76"/>
      <c r="N140" s="77"/>
      <c r="O140" s="227"/>
      <c r="P140" s="228"/>
      <c r="Q140" s="229"/>
    </row>
    <row r="141" spans="1:17" ht="77.25" customHeight="1">
      <c r="C141" s="230" t="s">
        <v>228</v>
      </c>
      <c r="D141" s="220" t="s">
        <v>229</v>
      </c>
      <c r="E141" s="222" t="s">
        <v>23</v>
      </c>
      <c r="F141" s="222" t="s">
        <v>81</v>
      </c>
      <c r="G141" s="222">
        <v>363825</v>
      </c>
      <c r="H141" s="222" t="s">
        <v>220</v>
      </c>
      <c r="I141" s="56">
        <v>110339.1</v>
      </c>
      <c r="J141" s="56">
        <v>127626.47</v>
      </c>
      <c r="K141" s="56"/>
      <c r="L141" s="48"/>
      <c r="M141" s="75">
        <f t="shared" ref="M141" si="78">IFERROR(J141/J142,"ND")</f>
        <v>1.4063522865013773</v>
      </c>
      <c r="N141" s="77">
        <f t="shared" si="47"/>
        <v>0.65406602075173503</v>
      </c>
      <c r="O141" s="224" t="s">
        <v>230</v>
      </c>
      <c r="P141" s="225"/>
      <c r="Q141" s="226"/>
    </row>
    <row r="142" spans="1:17" ht="77.25" customHeight="1">
      <c r="C142" s="230"/>
      <c r="D142" s="221"/>
      <c r="E142" s="223"/>
      <c r="F142" s="223"/>
      <c r="G142" s="223"/>
      <c r="H142" s="223"/>
      <c r="I142" s="56">
        <v>91025</v>
      </c>
      <c r="J142" s="56">
        <v>90750</v>
      </c>
      <c r="K142" s="56">
        <v>91025</v>
      </c>
      <c r="L142" s="56">
        <v>91025</v>
      </c>
      <c r="M142" s="76"/>
      <c r="N142" s="77"/>
      <c r="O142" s="227"/>
      <c r="P142" s="228"/>
      <c r="Q142" s="229"/>
    </row>
    <row r="143" spans="1:17" ht="76.5" customHeight="1">
      <c r="C143" s="230" t="s">
        <v>231</v>
      </c>
      <c r="D143" s="220" t="s">
        <v>232</v>
      </c>
      <c r="E143" s="222" t="s">
        <v>23</v>
      </c>
      <c r="F143" s="222" t="s">
        <v>81</v>
      </c>
      <c r="G143" s="231">
        <v>140</v>
      </c>
      <c r="H143" s="222" t="s">
        <v>220</v>
      </c>
      <c r="I143" s="56">
        <v>23</v>
      </c>
      <c r="J143" s="56">
        <v>29</v>
      </c>
      <c r="K143" s="56"/>
      <c r="L143" s="56"/>
      <c r="M143" s="75">
        <f t="shared" ref="M143" si="79">IFERROR(J143/J144,"ND")</f>
        <v>0.82857142857142863</v>
      </c>
      <c r="N143" s="77">
        <f t="shared" ref="N143:N191" si="80">IFERROR(((I143+J143+K143+L143)/G143),"ND")</f>
        <v>0.37142857142857144</v>
      </c>
      <c r="O143" s="224" t="s">
        <v>233</v>
      </c>
      <c r="P143" s="225"/>
      <c r="Q143" s="226"/>
    </row>
    <row r="144" spans="1:17" ht="76.5" customHeight="1">
      <c r="C144" s="230"/>
      <c r="D144" s="221"/>
      <c r="E144" s="223"/>
      <c r="F144" s="223"/>
      <c r="G144" s="223"/>
      <c r="H144" s="223"/>
      <c r="I144" s="56">
        <v>35</v>
      </c>
      <c r="J144" s="56">
        <v>35</v>
      </c>
      <c r="K144" s="56">
        <v>35</v>
      </c>
      <c r="L144" s="56">
        <v>35</v>
      </c>
      <c r="M144" s="76"/>
      <c r="N144" s="77"/>
      <c r="O144" s="227"/>
      <c r="P144" s="228"/>
      <c r="Q144" s="229"/>
    </row>
    <row r="145" spans="1:17" ht="79.5" customHeight="1">
      <c r="C145" s="230" t="s">
        <v>234</v>
      </c>
      <c r="D145" s="232" t="s">
        <v>235</v>
      </c>
      <c r="E145" s="233" t="s">
        <v>23</v>
      </c>
      <c r="F145" s="222" t="s">
        <v>81</v>
      </c>
      <c r="G145" s="222">
        <v>20</v>
      </c>
      <c r="H145" s="222" t="s">
        <v>220</v>
      </c>
      <c r="I145" s="56">
        <v>2</v>
      </c>
      <c r="J145" s="56">
        <v>3</v>
      </c>
      <c r="K145" s="56"/>
      <c r="L145" s="56"/>
      <c r="M145" s="75">
        <f t="shared" ref="M145" si="81">IFERROR(J145/J146,"ND")</f>
        <v>0.6</v>
      </c>
      <c r="N145" s="77">
        <f t="shared" si="80"/>
        <v>0.25</v>
      </c>
      <c r="O145" s="224" t="s">
        <v>236</v>
      </c>
      <c r="P145" s="225"/>
      <c r="Q145" s="226"/>
    </row>
    <row r="146" spans="1:17" ht="79.5" customHeight="1">
      <c r="C146" s="230"/>
      <c r="D146" s="232"/>
      <c r="E146" s="233"/>
      <c r="F146" s="223"/>
      <c r="G146" s="223"/>
      <c r="H146" s="223"/>
      <c r="I146" s="56">
        <v>5</v>
      </c>
      <c r="J146" s="56">
        <v>5</v>
      </c>
      <c r="K146" s="56">
        <v>5</v>
      </c>
      <c r="L146" s="56">
        <v>5</v>
      </c>
      <c r="M146" s="76"/>
      <c r="N146" s="77"/>
      <c r="O146" s="227"/>
      <c r="P146" s="228"/>
      <c r="Q146" s="229"/>
    </row>
    <row r="147" spans="1:17" ht="60.75" customHeight="1">
      <c r="A147" t="s">
        <v>237</v>
      </c>
      <c r="C147" s="87" t="s">
        <v>238</v>
      </c>
      <c r="D147" s="89" t="s">
        <v>239</v>
      </c>
      <c r="E147" s="73" t="s">
        <v>23</v>
      </c>
      <c r="F147" s="73" t="s">
        <v>81</v>
      </c>
      <c r="G147" s="73">
        <v>1100</v>
      </c>
      <c r="H147" s="73" t="s">
        <v>25</v>
      </c>
      <c r="I147" s="55">
        <v>392</v>
      </c>
      <c r="J147" s="55">
        <v>277</v>
      </c>
      <c r="K147" s="55"/>
      <c r="L147" s="55"/>
      <c r="M147" s="75">
        <f t="shared" ref="M147" si="82">IFERROR(J147/J148,"ND")</f>
        <v>1.0072727272727273</v>
      </c>
      <c r="N147" s="77">
        <f t="shared" si="80"/>
        <v>0.60818181818181816</v>
      </c>
      <c r="O147" s="234" t="s">
        <v>240</v>
      </c>
      <c r="P147" s="235"/>
      <c r="Q147" s="236"/>
    </row>
    <row r="148" spans="1:17" ht="60.75" customHeight="1">
      <c r="C148" s="88"/>
      <c r="D148" s="90"/>
      <c r="E148" s="91"/>
      <c r="F148" s="91"/>
      <c r="G148" s="91"/>
      <c r="H148" s="91"/>
      <c r="I148" s="55">
        <v>275</v>
      </c>
      <c r="J148" s="55">
        <v>275</v>
      </c>
      <c r="K148" s="55">
        <v>275</v>
      </c>
      <c r="L148" s="55">
        <v>275</v>
      </c>
      <c r="M148" s="76"/>
      <c r="N148" s="77"/>
      <c r="O148" s="237"/>
      <c r="P148" s="238"/>
      <c r="Q148" s="239"/>
    </row>
    <row r="149" spans="1:17" ht="56.25" customHeight="1">
      <c r="C149" s="67" t="s">
        <v>241</v>
      </c>
      <c r="D149" s="84" t="s">
        <v>242</v>
      </c>
      <c r="E149" s="71" t="s">
        <v>23</v>
      </c>
      <c r="F149" s="71" t="s">
        <v>81</v>
      </c>
      <c r="G149" s="73">
        <v>1320</v>
      </c>
      <c r="H149" s="71" t="s">
        <v>25</v>
      </c>
      <c r="I149" s="55">
        <v>377</v>
      </c>
      <c r="J149" s="55">
        <v>273</v>
      </c>
      <c r="K149" s="55"/>
      <c r="L149" s="55"/>
      <c r="M149" s="75">
        <f t="shared" ref="M149" si="83">IFERROR(J149/J150,"ND")</f>
        <v>0.82727272727272727</v>
      </c>
      <c r="N149" s="77">
        <f t="shared" si="80"/>
        <v>0.49242424242424243</v>
      </c>
      <c r="O149" s="234" t="s">
        <v>243</v>
      </c>
      <c r="P149" s="235"/>
      <c r="Q149" s="236"/>
    </row>
    <row r="150" spans="1:17" ht="56.25" customHeight="1">
      <c r="C150" s="67"/>
      <c r="D150" s="84"/>
      <c r="E150" s="71"/>
      <c r="F150" s="71"/>
      <c r="G150" s="91"/>
      <c r="H150" s="71"/>
      <c r="I150" s="55">
        <v>330</v>
      </c>
      <c r="J150" s="55">
        <v>330</v>
      </c>
      <c r="K150" s="55">
        <v>330</v>
      </c>
      <c r="L150" s="55">
        <v>330</v>
      </c>
      <c r="M150" s="76"/>
      <c r="N150" s="77"/>
      <c r="O150" s="237"/>
      <c r="P150" s="238"/>
      <c r="Q150" s="239"/>
    </row>
    <row r="151" spans="1:17" ht="80.25" customHeight="1">
      <c r="C151" s="230" t="s">
        <v>244</v>
      </c>
      <c r="D151" s="232" t="s">
        <v>245</v>
      </c>
      <c r="E151" s="233" t="s">
        <v>23</v>
      </c>
      <c r="F151" s="222" t="s">
        <v>81</v>
      </c>
      <c r="G151" s="222">
        <v>792</v>
      </c>
      <c r="H151" s="222" t="s">
        <v>25</v>
      </c>
      <c r="I151" s="56">
        <v>226</v>
      </c>
      <c r="J151" s="56">
        <v>182</v>
      </c>
      <c r="K151" s="56"/>
      <c r="L151" s="56"/>
      <c r="M151" s="75">
        <f t="shared" ref="M151" si="84">IFERROR(J151/J152,"ND")</f>
        <v>0.91919191919191923</v>
      </c>
      <c r="N151" s="77">
        <f t="shared" si="80"/>
        <v>0.51515151515151514</v>
      </c>
      <c r="O151" s="240" t="s">
        <v>246</v>
      </c>
      <c r="P151" s="240"/>
      <c r="Q151" s="241"/>
    </row>
    <row r="152" spans="1:17" ht="80.25" customHeight="1" thickBot="1">
      <c r="C152" s="230"/>
      <c r="D152" s="232"/>
      <c r="E152" s="233"/>
      <c r="F152" s="223"/>
      <c r="G152" s="223"/>
      <c r="H152" s="223"/>
      <c r="I152" s="56">
        <v>198</v>
      </c>
      <c r="J152" s="56">
        <v>198</v>
      </c>
      <c r="K152" s="56">
        <v>198</v>
      </c>
      <c r="L152" s="56">
        <v>198</v>
      </c>
      <c r="M152" s="76"/>
      <c r="N152" s="77"/>
      <c r="O152" s="242"/>
      <c r="P152" s="242"/>
      <c r="Q152" s="243"/>
    </row>
    <row r="153" spans="1:17" ht="68.25" customHeight="1">
      <c r="C153" s="230" t="s">
        <v>247</v>
      </c>
      <c r="D153" s="232" t="s">
        <v>248</v>
      </c>
      <c r="E153" s="233" t="s">
        <v>23</v>
      </c>
      <c r="F153" s="222" t="s">
        <v>81</v>
      </c>
      <c r="G153" s="222">
        <v>132</v>
      </c>
      <c r="H153" s="222" t="s">
        <v>25</v>
      </c>
      <c r="I153" s="56">
        <v>15</v>
      </c>
      <c r="J153" s="56">
        <v>20</v>
      </c>
      <c r="K153" s="56"/>
      <c r="L153" s="56"/>
      <c r="M153" s="75">
        <f t="shared" ref="M153" si="85">IFERROR(J153/J154,"ND")</f>
        <v>0.60606060606060608</v>
      </c>
      <c r="N153" s="77">
        <f t="shared" si="80"/>
        <v>0.26515151515151514</v>
      </c>
      <c r="O153" s="240" t="s">
        <v>249</v>
      </c>
      <c r="P153" s="240"/>
      <c r="Q153" s="241"/>
    </row>
    <row r="154" spans="1:17" ht="68.25" customHeight="1" thickBot="1">
      <c r="C154" s="230"/>
      <c r="D154" s="232"/>
      <c r="E154" s="233"/>
      <c r="F154" s="223"/>
      <c r="G154" s="223"/>
      <c r="H154" s="223"/>
      <c r="I154" s="56">
        <v>33</v>
      </c>
      <c r="J154" s="56">
        <v>33</v>
      </c>
      <c r="K154" s="56">
        <v>33</v>
      </c>
      <c r="L154" s="56">
        <v>33</v>
      </c>
      <c r="M154" s="76"/>
      <c r="N154" s="77"/>
      <c r="O154" s="242"/>
      <c r="P154" s="242"/>
      <c r="Q154" s="243"/>
    </row>
    <row r="155" spans="1:17" ht="112.5" customHeight="1">
      <c r="A155" t="s">
        <v>250</v>
      </c>
      <c r="C155" s="102" t="s">
        <v>251</v>
      </c>
      <c r="D155" s="89" t="s">
        <v>252</v>
      </c>
      <c r="E155" s="73" t="s">
        <v>23</v>
      </c>
      <c r="F155" s="85" t="s">
        <v>81</v>
      </c>
      <c r="G155" s="73">
        <v>52</v>
      </c>
      <c r="H155" s="73" t="s">
        <v>188</v>
      </c>
      <c r="I155" s="55">
        <v>0</v>
      </c>
      <c r="J155" s="55">
        <v>2</v>
      </c>
      <c r="K155" s="55"/>
      <c r="L155" s="55"/>
      <c r="M155" s="75">
        <f t="shared" ref="M155" si="86">IFERROR(J155/J156,"ND")</f>
        <v>7.6923076923076927E-2</v>
      </c>
      <c r="N155" s="77">
        <f t="shared" si="80"/>
        <v>3.8461538461538464E-2</v>
      </c>
      <c r="O155" s="78" t="s">
        <v>253</v>
      </c>
      <c r="P155" s="78"/>
      <c r="Q155" s="79"/>
    </row>
    <row r="156" spans="1:17" ht="112.5" customHeight="1">
      <c r="C156" s="103"/>
      <c r="D156" s="90"/>
      <c r="E156" s="91"/>
      <c r="F156" s="86"/>
      <c r="G156" s="91"/>
      <c r="H156" s="91"/>
      <c r="I156" s="42">
        <v>0</v>
      </c>
      <c r="J156" s="42">
        <v>26</v>
      </c>
      <c r="K156" s="42">
        <v>19</v>
      </c>
      <c r="L156" s="42">
        <v>7</v>
      </c>
      <c r="M156" s="76"/>
      <c r="N156" s="77"/>
      <c r="O156" s="92"/>
      <c r="P156" s="92"/>
      <c r="Q156" s="93"/>
    </row>
    <row r="157" spans="1:17" ht="96.75" customHeight="1">
      <c r="C157" s="67" t="s">
        <v>254</v>
      </c>
      <c r="D157" s="84" t="s">
        <v>255</v>
      </c>
      <c r="E157" s="71" t="s">
        <v>23</v>
      </c>
      <c r="F157" s="85" t="s">
        <v>81</v>
      </c>
      <c r="G157" s="73">
        <v>27</v>
      </c>
      <c r="H157" s="71" t="s">
        <v>188</v>
      </c>
      <c r="I157" s="55">
        <v>0</v>
      </c>
      <c r="J157" s="55">
        <v>1</v>
      </c>
      <c r="K157" s="55"/>
      <c r="L157" s="55"/>
      <c r="M157" s="75">
        <f t="shared" ref="M157" si="87">IFERROR(J157/J158,"ND")</f>
        <v>5.5555555555555552E-2</v>
      </c>
      <c r="N157" s="77">
        <f t="shared" si="80"/>
        <v>3.7037037037037035E-2</v>
      </c>
      <c r="O157" s="78" t="s">
        <v>256</v>
      </c>
      <c r="P157" s="78"/>
      <c r="Q157" s="79"/>
    </row>
    <row r="158" spans="1:17" ht="96.75" customHeight="1">
      <c r="C158" s="67"/>
      <c r="D158" s="84"/>
      <c r="E158" s="71"/>
      <c r="F158" s="86"/>
      <c r="G158" s="91"/>
      <c r="H158" s="71"/>
      <c r="I158" s="55">
        <v>0</v>
      </c>
      <c r="J158" s="55">
        <v>18</v>
      </c>
      <c r="K158" s="55">
        <v>5</v>
      </c>
      <c r="L158" s="55">
        <v>4</v>
      </c>
      <c r="M158" s="76"/>
      <c r="N158" s="77"/>
      <c r="O158" s="92"/>
      <c r="P158" s="92"/>
      <c r="Q158" s="93"/>
    </row>
    <row r="159" spans="1:17" ht="103.5" customHeight="1">
      <c r="C159" s="67" t="s">
        <v>257</v>
      </c>
      <c r="D159" s="84" t="s">
        <v>258</v>
      </c>
      <c r="E159" s="71" t="s">
        <v>23</v>
      </c>
      <c r="F159" s="85" t="s">
        <v>81</v>
      </c>
      <c r="G159" s="73">
        <v>19</v>
      </c>
      <c r="H159" s="71" t="s">
        <v>188</v>
      </c>
      <c r="I159" s="55">
        <v>0</v>
      </c>
      <c r="J159" s="55">
        <v>1</v>
      </c>
      <c r="K159" s="55"/>
      <c r="L159" s="55"/>
      <c r="M159" s="75">
        <f t="shared" ref="M159" si="88">IFERROR(J159/J160,"ND")</f>
        <v>0.14285714285714285</v>
      </c>
      <c r="N159" s="77">
        <f t="shared" si="80"/>
        <v>5.2631578947368418E-2</v>
      </c>
      <c r="O159" s="78" t="s">
        <v>259</v>
      </c>
      <c r="P159" s="78"/>
      <c r="Q159" s="79"/>
    </row>
    <row r="160" spans="1:17" ht="103.5" customHeight="1">
      <c r="C160" s="67"/>
      <c r="D160" s="84"/>
      <c r="E160" s="71"/>
      <c r="F160" s="86"/>
      <c r="G160" s="91"/>
      <c r="H160" s="71"/>
      <c r="I160" s="55">
        <v>0</v>
      </c>
      <c r="J160" s="55">
        <v>7</v>
      </c>
      <c r="K160" s="55">
        <v>11</v>
      </c>
      <c r="L160" s="55">
        <v>1</v>
      </c>
      <c r="M160" s="76"/>
      <c r="N160" s="77"/>
      <c r="O160" s="92"/>
      <c r="P160" s="92"/>
      <c r="Q160" s="93"/>
    </row>
    <row r="161" spans="3:17" ht="100.5" customHeight="1">
      <c r="C161" s="67" t="s">
        <v>260</v>
      </c>
      <c r="D161" s="84" t="s">
        <v>261</v>
      </c>
      <c r="E161" s="71" t="s">
        <v>23</v>
      </c>
      <c r="F161" s="85" t="s">
        <v>81</v>
      </c>
      <c r="G161" s="73">
        <v>4</v>
      </c>
      <c r="H161" s="71" t="s">
        <v>188</v>
      </c>
      <c r="I161" s="55">
        <v>0</v>
      </c>
      <c r="J161" s="55">
        <v>0</v>
      </c>
      <c r="K161" s="55"/>
      <c r="L161" s="55"/>
      <c r="M161" s="75">
        <f t="shared" ref="M161" si="89">IFERROR(J161/J162,"ND")</f>
        <v>0</v>
      </c>
      <c r="N161" s="77">
        <f t="shared" si="80"/>
        <v>0</v>
      </c>
      <c r="O161" s="78" t="s">
        <v>262</v>
      </c>
      <c r="P161" s="78"/>
      <c r="Q161" s="79"/>
    </row>
    <row r="162" spans="3:17" ht="100.5" customHeight="1">
      <c r="C162" s="67"/>
      <c r="D162" s="84"/>
      <c r="E162" s="71"/>
      <c r="F162" s="86"/>
      <c r="G162" s="91"/>
      <c r="H162" s="71"/>
      <c r="I162" s="55">
        <v>0</v>
      </c>
      <c r="J162" s="55">
        <v>1</v>
      </c>
      <c r="K162" s="55">
        <v>2</v>
      </c>
      <c r="L162" s="55">
        <v>1</v>
      </c>
      <c r="M162" s="76"/>
      <c r="N162" s="77"/>
      <c r="O162" s="92"/>
      <c r="P162" s="92"/>
      <c r="Q162" s="93"/>
    </row>
    <row r="163" spans="3:17" ht="85.5" customHeight="1">
      <c r="C163" s="67" t="s">
        <v>263</v>
      </c>
      <c r="D163" s="69" t="s">
        <v>264</v>
      </c>
      <c r="E163" s="71" t="s">
        <v>23</v>
      </c>
      <c r="F163" s="85" t="s">
        <v>81</v>
      </c>
      <c r="G163" s="73">
        <v>2</v>
      </c>
      <c r="H163" s="71" t="s">
        <v>188</v>
      </c>
      <c r="I163" s="55">
        <v>0</v>
      </c>
      <c r="J163" s="55">
        <v>0</v>
      </c>
      <c r="K163" s="55"/>
      <c r="L163" s="55"/>
      <c r="M163" s="75" t="str">
        <f t="shared" ref="M163" si="90">IFERROR(J163/J164,"ND")</f>
        <v>ND</v>
      </c>
      <c r="N163" s="77">
        <f t="shared" si="80"/>
        <v>0</v>
      </c>
      <c r="O163" s="78" t="s">
        <v>265</v>
      </c>
      <c r="P163" s="78"/>
      <c r="Q163" s="79"/>
    </row>
    <row r="164" spans="3:17" ht="85.5" customHeight="1">
      <c r="C164" s="67"/>
      <c r="D164" s="69"/>
      <c r="E164" s="71"/>
      <c r="F164" s="86"/>
      <c r="G164" s="91"/>
      <c r="H164" s="71"/>
      <c r="I164" s="55">
        <v>0</v>
      </c>
      <c r="J164" s="55">
        <v>0</v>
      </c>
      <c r="K164" s="55">
        <v>1</v>
      </c>
      <c r="L164" s="55">
        <v>1</v>
      </c>
      <c r="M164" s="76"/>
      <c r="N164" s="77"/>
      <c r="O164" s="92"/>
      <c r="P164" s="92"/>
      <c r="Q164" s="93"/>
    </row>
    <row r="165" spans="3:17" ht="85.5" customHeight="1">
      <c r="C165" s="67" t="s">
        <v>266</v>
      </c>
      <c r="D165" s="69" t="s">
        <v>267</v>
      </c>
      <c r="E165" s="71" t="s">
        <v>23</v>
      </c>
      <c r="F165" s="85" t="s">
        <v>81</v>
      </c>
      <c r="G165" s="73">
        <v>61</v>
      </c>
      <c r="H165" s="71" t="s">
        <v>188</v>
      </c>
      <c r="I165" s="55">
        <v>13</v>
      </c>
      <c r="J165" s="55">
        <v>1</v>
      </c>
      <c r="K165" s="55"/>
      <c r="L165" s="55"/>
      <c r="M165" s="75">
        <f t="shared" ref="M165" si="91">IFERROR(J165/J166,"ND")</f>
        <v>8.3333333333333329E-2</v>
      </c>
      <c r="N165" s="77">
        <f t="shared" si="80"/>
        <v>0.22950819672131148</v>
      </c>
      <c r="O165" s="78" t="s">
        <v>268</v>
      </c>
      <c r="P165" s="78"/>
      <c r="Q165" s="79"/>
    </row>
    <row r="166" spans="3:17" ht="85.5" customHeight="1">
      <c r="C166" s="67"/>
      <c r="D166" s="69"/>
      <c r="E166" s="71"/>
      <c r="F166" s="86"/>
      <c r="G166" s="91"/>
      <c r="H166" s="71"/>
      <c r="I166" s="55">
        <v>13</v>
      </c>
      <c r="J166" s="55">
        <v>12</v>
      </c>
      <c r="K166" s="55">
        <v>20</v>
      </c>
      <c r="L166" s="55">
        <v>16</v>
      </c>
      <c r="M166" s="76"/>
      <c r="N166" s="77"/>
      <c r="O166" s="92"/>
      <c r="P166" s="92"/>
      <c r="Q166" s="93"/>
    </row>
    <row r="167" spans="3:17" ht="85.5" customHeight="1">
      <c r="C167" s="67" t="s">
        <v>269</v>
      </c>
      <c r="D167" s="69" t="s">
        <v>270</v>
      </c>
      <c r="E167" s="71" t="s">
        <v>23</v>
      </c>
      <c r="F167" s="85" t="s">
        <v>81</v>
      </c>
      <c r="G167" s="73">
        <v>84</v>
      </c>
      <c r="H167" s="71" t="s">
        <v>188</v>
      </c>
      <c r="I167" s="55">
        <v>21</v>
      </c>
      <c r="J167" s="55">
        <v>21</v>
      </c>
      <c r="K167" s="55"/>
      <c r="L167" s="55"/>
      <c r="M167" s="75">
        <f t="shared" ref="M167" si="92">IFERROR(J167/J168,"ND")</f>
        <v>1</v>
      </c>
      <c r="N167" s="77">
        <f t="shared" si="80"/>
        <v>0.5</v>
      </c>
      <c r="O167" s="78" t="s">
        <v>271</v>
      </c>
      <c r="P167" s="78"/>
      <c r="Q167" s="79"/>
    </row>
    <row r="168" spans="3:17" ht="85.5" customHeight="1">
      <c r="C168" s="67"/>
      <c r="D168" s="69"/>
      <c r="E168" s="71"/>
      <c r="F168" s="86"/>
      <c r="G168" s="91"/>
      <c r="H168" s="71"/>
      <c r="I168" s="55">
        <v>21</v>
      </c>
      <c r="J168" s="55">
        <v>21</v>
      </c>
      <c r="K168" s="55">
        <v>21</v>
      </c>
      <c r="L168" s="55">
        <v>21</v>
      </c>
      <c r="M168" s="76"/>
      <c r="N168" s="77"/>
      <c r="O168" s="92"/>
      <c r="P168" s="92"/>
      <c r="Q168" s="93"/>
    </row>
    <row r="169" spans="3:17" ht="85.5" customHeight="1">
      <c r="C169" s="67" t="s">
        <v>272</v>
      </c>
      <c r="D169" s="69" t="s">
        <v>273</v>
      </c>
      <c r="E169" s="71" t="s">
        <v>23</v>
      </c>
      <c r="F169" s="85" t="s">
        <v>81</v>
      </c>
      <c r="G169" s="73">
        <v>40</v>
      </c>
      <c r="H169" s="71" t="s">
        <v>188</v>
      </c>
      <c r="I169" s="55">
        <v>16</v>
      </c>
      <c r="J169" s="55">
        <v>21</v>
      </c>
      <c r="K169" s="55"/>
      <c r="L169" s="55"/>
      <c r="M169" s="75">
        <f t="shared" ref="M169" si="93">IFERROR(J169/J170,"ND")</f>
        <v>4.2</v>
      </c>
      <c r="N169" s="77">
        <f t="shared" si="80"/>
        <v>0.92500000000000004</v>
      </c>
      <c r="O169" s="78" t="s">
        <v>274</v>
      </c>
      <c r="P169" s="78"/>
      <c r="Q169" s="79"/>
    </row>
    <row r="170" spans="3:17" ht="85.5" customHeight="1">
      <c r="C170" s="67"/>
      <c r="D170" s="69"/>
      <c r="E170" s="71"/>
      <c r="F170" s="86"/>
      <c r="G170" s="91"/>
      <c r="H170" s="71"/>
      <c r="I170" s="55">
        <v>0</v>
      </c>
      <c r="J170" s="55">
        <v>5</v>
      </c>
      <c r="K170" s="55">
        <v>25</v>
      </c>
      <c r="L170" s="55">
        <v>10</v>
      </c>
      <c r="M170" s="76"/>
      <c r="N170" s="77"/>
      <c r="O170" s="92"/>
      <c r="P170" s="92"/>
      <c r="Q170" s="93"/>
    </row>
    <row r="171" spans="3:17" ht="85.5" customHeight="1">
      <c r="C171" s="67" t="s">
        <v>275</v>
      </c>
      <c r="D171" s="69" t="s">
        <v>276</v>
      </c>
      <c r="E171" s="71" t="s">
        <v>23</v>
      </c>
      <c r="F171" s="85" t="s">
        <v>81</v>
      </c>
      <c r="G171" s="73">
        <v>52</v>
      </c>
      <c r="H171" s="71" t="s">
        <v>188</v>
      </c>
      <c r="I171" s="55">
        <v>20</v>
      </c>
      <c r="J171" s="55">
        <v>17</v>
      </c>
      <c r="K171" s="55"/>
      <c r="L171" s="55"/>
      <c r="M171" s="75">
        <f t="shared" ref="M171" si="94">IFERROR(J171/J172,"ND")</f>
        <v>1.0625</v>
      </c>
      <c r="N171" s="77">
        <f t="shared" si="80"/>
        <v>0.71153846153846156</v>
      </c>
      <c r="O171" s="78" t="s">
        <v>277</v>
      </c>
      <c r="P171" s="78"/>
      <c r="Q171" s="79"/>
    </row>
    <row r="172" spans="3:17" ht="85.5" customHeight="1">
      <c r="C172" s="67"/>
      <c r="D172" s="69"/>
      <c r="E172" s="71"/>
      <c r="F172" s="86"/>
      <c r="G172" s="91"/>
      <c r="H172" s="71"/>
      <c r="I172" s="55">
        <v>26</v>
      </c>
      <c r="J172" s="55">
        <v>16</v>
      </c>
      <c r="K172" s="55">
        <v>8</v>
      </c>
      <c r="L172" s="55">
        <v>2</v>
      </c>
      <c r="M172" s="76"/>
      <c r="N172" s="77"/>
      <c r="O172" s="92"/>
      <c r="P172" s="92"/>
      <c r="Q172" s="93"/>
    </row>
    <row r="173" spans="3:17" ht="85.5" customHeight="1">
      <c r="C173" s="67" t="s">
        <v>278</v>
      </c>
      <c r="D173" s="160" t="s">
        <v>279</v>
      </c>
      <c r="E173" s="73" t="s">
        <v>23</v>
      </c>
      <c r="F173" s="85" t="s">
        <v>81</v>
      </c>
      <c r="G173" s="73">
        <v>35</v>
      </c>
      <c r="H173" s="73" t="s">
        <v>188</v>
      </c>
      <c r="I173" s="55">
        <v>13</v>
      </c>
      <c r="J173" s="55">
        <v>16</v>
      </c>
      <c r="K173" s="55"/>
      <c r="L173" s="55"/>
      <c r="M173" s="75">
        <f t="shared" ref="M173" si="95">IFERROR(J173/J174,"ND")</f>
        <v>1.4545454545454546</v>
      </c>
      <c r="N173" s="77">
        <f t="shared" si="80"/>
        <v>0.82857142857142863</v>
      </c>
      <c r="O173" s="78" t="s">
        <v>280</v>
      </c>
      <c r="P173" s="78"/>
      <c r="Q173" s="79"/>
    </row>
    <row r="174" spans="3:17" ht="85.5" customHeight="1">
      <c r="C174" s="67"/>
      <c r="D174" s="161"/>
      <c r="E174" s="91"/>
      <c r="F174" s="86"/>
      <c r="G174" s="91"/>
      <c r="H174" s="91"/>
      <c r="I174" s="55">
        <v>14</v>
      </c>
      <c r="J174" s="55">
        <v>11</v>
      </c>
      <c r="K174" s="55">
        <v>8</v>
      </c>
      <c r="L174" s="55">
        <v>2</v>
      </c>
      <c r="M174" s="76"/>
      <c r="N174" s="77"/>
      <c r="O174" s="92"/>
      <c r="P174" s="92"/>
      <c r="Q174" s="93"/>
    </row>
    <row r="175" spans="3:17" ht="85.5" customHeight="1">
      <c r="C175" s="67" t="s">
        <v>281</v>
      </c>
      <c r="D175" s="69" t="s">
        <v>282</v>
      </c>
      <c r="E175" s="73" t="s">
        <v>23</v>
      </c>
      <c r="F175" s="85" t="s">
        <v>81</v>
      </c>
      <c r="G175" s="73">
        <v>17</v>
      </c>
      <c r="H175" s="71" t="s">
        <v>188</v>
      </c>
      <c r="I175" s="55">
        <v>7</v>
      </c>
      <c r="J175" s="55">
        <v>5</v>
      </c>
      <c r="K175" s="55"/>
      <c r="L175" s="55"/>
      <c r="M175" s="75">
        <f t="shared" ref="M175" si="96">IFERROR(J175/J176,"ND")</f>
        <v>1</v>
      </c>
      <c r="N175" s="77">
        <f t="shared" si="80"/>
        <v>0.70588235294117652</v>
      </c>
      <c r="O175" s="78" t="s">
        <v>283</v>
      </c>
      <c r="P175" s="78"/>
      <c r="Q175" s="79"/>
    </row>
    <row r="176" spans="3:17" ht="85.5" customHeight="1">
      <c r="C176" s="67"/>
      <c r="D176" s="69"/>
      <c r="E176" s="91"/>
      <c r="F176" s="86"/>
      <c r="G176" s="91"/>
      <c r="H176" s="71"/>
      <c r="I176" s="55">
        <v>3</v>
      </c>
      <c r="J176" s="55">
        <v>5</v>
      </c>
      <c r="K176" s="55">
        <v>8</v>
      </c>
      <c r="L176" s="55">
        <v>1</v>
      </c>
      <c r="M176" s="76"/>
      <c r="N176" s="77"/>
      <c r="O176" s="92"/>
      <c r="P176" s="92"/>
      <c r="Q176" s="93"/>
    </row>
    <row r="177" spans="3:17" ht="85.5" customHeight="1">
      <c r="C177" s="67" t="s">
        <v>284</v>
      </c>
      <c r="D177" s="160" t="s">
        <v>285</v>
      </c>
      <c r="E177" s="73" t="s">
        <v>23</v>
      </c>
      <c r="F177" s="85" t="s">
        <v>81</v>
      </c>
      <c r="G177" s="73">
        <v>52</v>
      </c>
      <c r="H177" s="73" t="s">
        <v>188</v>
      </c>
      <c r="I177" s="55">
        <v>3</v>
      </c>
      <c r="J177" s="55">
        <v>22</v>
      </c>
      <c r="K177" s="55"/>
      <c r="L177" s="55"/>
      <c r="M177" s="75">
        <f t="shared" ref="M177" si="97">IFERROR(J177/J178,"ND")</f>
        <v>1.375</v>
      </c>
      <c r="N177" s="77">
        <f t="shared" si="80"/>
        <v>0.48076923076923078</v>
      </c>
      <c r="O177" s="78" t="s">
        <v>286</v>
      </c>
      <c r="P177" s="78"/>
      <c r="Q177" s="79"/>
    </row>
    <row r="178" spans="3:17" ht="85.5" customHeight="1">
      <c r="C178" s="67"/>
      <c r="D178" s="161"/>
      <c r="E178" s="91"/>
      <c r="F178" s="86"/>
      <c r="G178" s="91"/>
      <c r="H178" s="91"/>
      <c r="I178" s="55">
        <v>26</v>
      </c>
      <c r="J178" s="55">
        <v>16</v>
      </c>
      <c r="K178" s="55">
        <v>8</v>
      </c>
      <c r="L178" s="55">
        <v>2</v>
      </c>
      <c r="M178" s="76"/>
      <c r="N178" s="77"/>
      <c r="O178" s="92"/>
      <c r="P178" s="92"/>
      <c r="Q178" s="93"/>
    </row>
    <row r="179" spans="3:17" ht="85.5" customHeight="1">
      <c r="C179" s="67" t="s">
        <v>287</v>
      </c>
      <c r="D179" s="69" t="s">
        <v>288</v>
      </c>
      <c r="E179" s="73" t="s">
        <v>23</v>
      </c>
      <c r="F179" s="85" t="s">
        <v>81</v>
      </c>
      <c r="G179" s="73">
        <v>65</v>
      </c>
      <c r="H179" s="71" t="s">
        <v>188</v>
      </c>
      <c r="I179" s="55">
        <v>39</v>
      </c>
      <c r="J179" s="55">
        <v>36</v>
      </c>
      <c r="K179" s="55"/>
      <c r="L179" s="55"/>
      <c r="M179" s="75">
        <f t="shared" ref="M179" si="98">IFERROR(J179/J180,"ND")</f>
        <v>2</v>
      </c>
      <c r="N179" s="77">
        <f t="shared" si="80"/>
        <v>1.1538461538461537</v>
      </c>
      <c r="O179" s="78" t="s">
        <v>289</v>
      </c>
      <c r="P179" s="78"/>
      <c r="Q179" s="79"/>
    </row>
    <row r="180" spans="3:17" ht="85.5" customHeight="1">
      <c r="C180" s="67"/>
      <c r="D180" s="69"/>
      <c r="E180" s="91"/>
      <c r="F180" s="86"/>
      <c r="G180" s="91"/>
      <c r="H180" s="71"/>
      <c r="I180" s="55">
        <v>30</v>
      </c>
      <c r="J180" s="55">
        <v>18</v>
      </c>
      <c r="K180" s="55">
        <v>10</v>
      </c>
      <c r="L180" s="55">
        <v>7</v>
      </c>
      <c r="M180" s="76"/>
      <c r="N180" s="77"/>
      <c r="O180" s="92"/>
      <c r="P180" s="92"/>
      <c r="Q180" s="93"/>
    </row>
    <row r="181" spans="3:17" ht="112.5" customHeight="1">
      <c r="C181" s="102" t="s">
        <v>290</v>
      </c>
      <c r="D181" s="160" t="s">
        <v>291</v>
      </c>
      <c r="E181" s="73" t="s">
        <v>23</v>
      </c>
      <c r="F181" s="85" t="s">
        <v>81</v>
      </c>
      <c r="G181" s="73">
        <v>52</v>
      </c>
      <c r="H181" s="73" t="s">
        <v>188</v>
      </c>
      <c r="I181" s="55">
        <v>0</v>
      </c>
      <c r="J181" s="55">
        <v>8</v>
      </c>
      <c r="K181" s="55"/>
      <c r="L181" s="55"/>
      <c r="M181" s="75">
        <f t="shared" ref="M181" si="99">IFERROR(J181/J182,"ND")</f>
        <v>0.30769230769230771</v>
      </c>
      <c r="N181" s="77">
        <f t="shared" si="80"/>
        <v>0.15384615384615385</v>
      </c>
      <c r="O181" s="78" t="s">
        <v>292</v>
      </c>
      <c r="P181" s="78"/>
      <c r="Q181" s="79"/>
    </row>
    <row r="182" spans="3:17" ht="112.5" customHeight="1">
      <c r="C182" s="103"/>
      <c r="D182" s="161"/>
      <c r="E182" s="91"/>
      <c r="F182" s="86"/>
      <c r="G182" s="91"/>
      <c r="H182" s="91"/>
      <c r="I182" s="55">
        <v>0</v>
      </c>
      <c r="J182" s="55">
        <v>26</v>
      </c>
      <c r="K182" s="55">
        <v>19</v>
      </c>
      <c r="L182" s="55">
        <v>7</v>
      </c>
      <c r="M182" s="76"/>
      <c r="N182" s="77"/>
      <c r="O182" s="92"/>
      <c r="P182" s="92"/>
      <c r="Q182" s="93"/>
    </row>
    <row r="183" spans="3:17" ht="108.75" customHeight="1">
      <c r="C183" s="67" t="s">
        <v>293</v>
      </c>
      <c r="D183" s="69" t="s">
        <v>294</v>
      </c>
      <c r="E183" s="73" t="s">
        <v>23</v>
      </c>
      <c r="F183" s="85" t="s">
        <v>81</v>
      </c>
      <c r="G183" s="73">
        <v>38</v>
      </c>
      <c r="H183" s="71" t="s">
        <v>188</v>
      </c>
      <c r="I183" s="55">
        <v>0</v>
      </c>
      <c r="J183" s="55">
        <v>9</v>
      </c>
      <c r="K183" s="55"/>
      <c r="L183" s="55"/>
      <c r="M183" s="75">
        <f t="shared" ref="M183" si="100">IFERROR(J183/J184,"ND")</f>
        <v>0.47368421052631576</v>
      </c>
      <c r="N183" s="77">
        <f t="shared" si="80"/>
        <v>0.23684210526315788</v>
      </c>
      <c r="O183" s="78" t="s">
        <v>295</v>
      </c>
      <c r="P183" s="78"/>
      <c r="Q183" s="79"/>
    </row>
    <row r="184" spans="3:17" ht="108.75" customHeight="1">
      <c r="C184" s="67"/>
      <c r="D184" s="69"/>
      <c r="E184" s="91"/>
      <c r="F184" s="86"/>
      <c r="G184" s="91"/>
      <c r="H184" s="71"/>
      <c r="I184" s="55">
        <v>0</v>
      </c>
      <c r="J184" s="55">
        <v>19</v>
      </c>
      <c r="K184" s="55">
        <v>14</v>
      </c>
      <c r="L184" s="55">
        <v>5</v>
      </c>
      <c r="M184" s="76"/>
      <c r="N184" s="77"/>
      <c r="O184" s="92"/>
      <c r="P184" s="92"/>
      <c r="Q184" s="93"/>
    </row>
    <row r="185" spans="3:17" ht="103.5" customHeight="1">
      <c r="C185" s="102" t="s">
        <v>296</v>
      </c>
      <c r="D185" s="69" t="s">
        <v>297</v>
      </c>
      <c r="E185" s="73" t="s">
        <v>23</v>
      </c>
      <c r="F185" s="85" t="s">
        <v>81</v>
      </c>
      <c r="G185" s="73">
        <v>52</v>
      </c>
      <c r="H185" s="71" t="s">
        <v>188</v>
      </c>
      <c r="I185" s="55">
        <v>0</v>
      </c>
      <c r="J185" s="55">
        <v>2</v>
      </c>
      <c r="K185" s="55"/>
      <c r="L185" s="55"/>
      <c r="M185" s="75">
        <f t="shared" ref="M185" si="101">IFERROR(J185/J186,"ND")</f>
        <v>7.6923076923076927E-2</v>
      </c>
      <c r="N185" s="77">
        <f t="shared" si="80"/>
        <v>3.8461538461538464E-2</v>
      </c>
      <c r="O185" s="78" t="s">
        <v>298</v>
      </c>
      <c r="P185" s="78"/>
      <c r="Q185" s="79"/>
    </row>
    <row r="186" spans="3:17" ht="103.5" customHeight="1">
      <c r="C186" s="103"/>
      <c r="D186" s="69"/>
      <c r="E186" s="91"/>
      <c r="F186" s="86"/>
      <c r="G186" s="91"/>
      <c r="H186" s="71"/>
      <c r="I186" s="55">
        <v>0</v>
      </c>
      <c r="J186" s="55">
        <v>26</v>
      </c>
      <c r="K186" s="55">
        <v>19</v>
      </c>
      <c r="L186" s="55">
        <v>7</v>
      </c>
      <c r="M186" s="76"/>
      <c r="N186" s="77"/>
      <c r="O186" s="92"/>
      <c r="P186" s="92"/>
      <c r="Q186" s="93"/>
    </row>
    <row r="187" spans="3:17" ht="110.25" customHeight="1">
      <c r="C187" s="67" t="s">
        <v>299</v>
      </c>
      <c r="D187" s="69" t="s">
        <v>300</v>
      </c>
      <c r="E187" s="73" t="s">
        <v>23</v>
      </c>
      <c r="F187" s="85" t="s">
        <v>81</v>
      </c>
      <c r="G187" s="73">
        <v>182</v>
      </c>
      <c r="H187" s="71" t="s">
        <v>188</v>
      </c>
      <c r="I187" s="55">
        <v>0</v>
      </c>
      <c r="J187" s="55">
        <v>0</v>
      </c>
      <c r="K187" s="55"/>
      <c r="L187" s="55"/>
      <c r="M187" s="75">
        <f t="shared" ref="M187" si="102">IFERROR(J187/J188,"ND")</f>
        <v>0</v>
      </c>
      <c r="N187" s="77">
        <f t="shared" si="80"/>
        <v>0</v>
      </c>
      <c r="O187" s="78" t="s">
        <v>301</v>
      </c>
      <c r="P187" s="78"/>
      <c r="Q187" s="79"/>
    </row>
    <row r="188" spans="3:17" ht="110.25" customHeight="1">
      <c r="C188" s="67"/>
      <c r="D188" s="69"/>
      <c r="E188" s="91"/>
      <c r="F188" s="86"/>
      <c r="G188" s="91"/>
      <c r="H188" s="71"/>
      <c r="I188" s="55">
        <v>0</v>
      </c>
      <c r="J188" s="55">
        <v>21</v>
      </c>
      <c r="K188" s="55">
        <v>57</v>
      </c>
      <c r="L188" s="55">
        <v>104</v>
      </c>
      <c r="M188" s="76"/>
      <c r="N188" s="77"/>
      <c r="O188" s="92"/>
      <c r="P188" s="92"/>
      <c r="Q188" s="93"/>
    </row>
    <row r="189" spans="3:17" ht="105" customHeight="1">
      <c r="C189" s="67" t="s">
        <v>302</v>
      </c>
      <c r="D189" s="69" t="s">
        <v>303</v>
      </c>
      <c r="E189" s="73" t="s">
        <v>23</v>
      </c>
      <c r="F189" s="85" t="s">
        <v>81</v>
      </c>
      <c r="G189" s="73">
        <v>52</v>
      </c>
      <c r="H189" s="71" t="s">
        <v>188</v>
      </c>
      <c r="I189" s="55">
        <v>0</v>
      </c>
      <c r="J189" s="55">
        <v>8</v>
      </c>
      <c r="K189" s="55"/>
      <c r="L189" s="55"/>
      <c r="M189" s="75">
        <f t="shared" ref="M189" si="103">IFERROR(J189/J190,"ND")</f>
        <v>0.30769230769230771</v>
      </c>
      <c r="N189" s="77">
        <f t="shared" si="80"/>
        <v>0.15384615384615385</v>
      </c>
      <c r="O189" s="78" t="s">
        <v>304</v>
      </c>
      <c r="P189" s="78"/>
      <c r="Q189" s="79"/>
    </row>
    <row r="190" spans="3:17" ht="105" customHeight="1">
      <c r="C190" s="67"/>
      <c r="D190" s="69"/>
      <c r="E190" s="91"/>
      <c r="F190" s="86"/>
      <c r="G190" s="91"/>
      <c r="H190" s="71"/>
      <c r="I190" s="55">
        <v>0</v>
      </c>
      <c r="J190" s="55">
        <v>26</v>
      </c>
      <c r="K190" s="55">
        <v>19</v>
      </c>
      <c r="L190" s="55">
        <v>7</v>
      </c>
      <c r="M190" s="76"/>
      <c r="N190" s="77"/>
      <c r="O190" s="92"/>
      <c r="P190" s="92"/>
      <c r="Q190" s="93"/>
    </row>
    <row r="191" spans="3:17" ht="96.75" customHeight="1">
      <c r="C191" s="67" t="s">
        <v>305</v>
      </c>
      <c r="D191" s="69" t="s">
        <v>306</v>
      </c>
      <c r="E191" s="71" t="s">
        <v>23</v>
      </c>
      <c r="F191" s="71" t="s">
        <v>81</v>
      </c>
      <c r="G191" s="73">
        <v>182</v>
      </c>
      <c r="H191" s="71" t="s">
        <v>188</v>
      </c>
      <c r="I191" s="55">
        <v>0</v>
      </c>
      <c r="J191" s="55">
        <v>0</v>
      </c>
      <c r="K191" s="55"/>
      <c r="L191" s="55"/>
      <c r="M191" s="75">
        <f t="shared" ref="M191" si="104">IFERROR(J191/J192,"ND")</f>
        <v>0</v>
      </c>
      <c r="N191" s="77">
        <f t="shared" si="80"/>
        <v>0</v>
      </c>
      <c r="O191" s="78" t="s">
        <v>307</v>
      </c>
      <c r="P191" s="78"/>
      <c r="Q191" s="79"/>
    </row>
    <row r="192" spans="3:17" ht="96.75" customHeight="1" thickBot="1">
      <c r="C192" s="68"/>
      <c r="D192" s="70"/>
      <c r="E192" s="72"/>
      <c r="F192" s="72"/>
      <c r="G192" s="74"/>
      <c r="H192" s="72"/>
      <c r="I192" s="61">
        <v>0</v>
      </c>
      <c r="J192" s="61">
        <v>21</v>
      </c>
      <c r="K192" s="61">
        <v>57</v>
      </c>
      <c r="L192" s="61">
        <v>104</v>
      </c>
      <c r="M192" s="76"/>
      <c r="N192" s="77"/>
      <c r="O192" s="80"/>
      <c r="P192" s="80"/>
      <c r="Q192" s="81"/>
    </row>
    <row r="194" spans="3:17" ht="96" customHeight="1"/>
    <row r="196" spans="3:17" ht="15.75" thickBot="1">
      <c r="O196" s="52"/>
      <c r="P196" s="52"/>
      <c r="Q196" s="52"/>
    </row>
    <row r="197" spans="3:17" s="49" customFormat="1" ht="25.9" customHeight="1" thickTop="1">
      <c r="C197" s="82" t="s">
        <v>308</v>
      </c>
      <c r="D197" s="82"/>
      <c r="E197" s="50"/>
      <c r="H197" s="65" t="s">
        <v>309</v>
      </c>
      <c r="I197" s="65"/>
      <c r="J197" s="65"/>
      <c r="K197" s="65"/>
      <c r="L197" s="51"/>
      <c r="O197" s="65" t="s">
        <v>310</v>
      </c>
      <c r="P197" s="65"/>
      <c r="Q197" s="65"/>
    </row>
    <row r="198" spans="3:17" s="49" customFormat="1" ht="23.25" customHeight="1">
      <c r="C198" s="66" t="s">
        <v>311</v>
      </c>
      <c r="D198" s="66"/>
      <c r="E198" s="50"/>
      <c r="H198" s="66" t="s">
        <v>312</v>
      </c>
      <c r="I198" s="66"/>
      <c r="J198" s="66"/>
      <c r="K198" s="66"/>
      <c r="L198" s="51"/>
      <c r="O198" s="66" t="s">
        <v>313</v>
      </c>
      <c r="P198" s="66"/>
      <c r="Q198" s="66"/>
    </row>
    <row r="199" spans="3:17" s="49" customFormat="1" ht="75.75" customHeight="1">
      <c r="C199" s="66" t="s">
        <v>314</v>
      </c>
      <c r="D199" s="66"/>
      <c r="E199" s="50"/>
      <c r="H199" s="66" t="s">
        <v>315</v>
      </c>
      <c r="I199" s="66"/>
      <c r="J199" s="66"/>
      <c r="K199" s="66"/>
      <c r="L199" s="51"/>
      <c r="O199" s="66" t="s">
        <v>316</v>
      </c>
      <c r="P199" s="66"/>
      <c r="Q199" s="66"/>
    </row>
    <row r="200" spans="3:17" ht="26.25">
      <c r="C200" s="29"/>
      <c r="D200" s="29"/>
      <c r="E200" s="23"/>
      <c r="F200" s="21"/>
      <c r="G200" s="23"/>
      <c r="H200" s="23"/>
      <c r="I200" s="23"/>
      <c r="J200" s="23"/>
      <c r="K200" s="24"/>
      <c r="L200" s="24"/>
      <c r="M200"/>
      <c r="N200" s="25"/>
      <c r="O200" s="37"/>
      <c r="P200" s="37"/>
      <c r="Q200" s="27"/>
    </row>
    <row r="201" spans="3:17" ht="26.25">
      <c r="C201" s="29"/>
      <c r="D201" s="29"/>
      <c r="E201" s="23"/>
      <c r="F201" s="21"/>
      <c r="G201" s="23"/>
      <c r="H201" s="23"/>
      <c r="I201" s="23"/>
      <c r="J201" s="23"/>
      <c r="K201" s="24"/>
      <c r="L201" s="24"/>
      <c r="M201"/>
      <c r="N201" s="25"/>
      <c r="O201" s="37"/>
      <c r="P201" s="37"/>
      <c r="Q201" s="27"/>
    </row>
    <row r="202" spans="3:17">
      <c r="C202" s="27"/>
      <c r="D202" s="27"/>
      <c r="E202"/>
      <c r="G202"/>
      <c r="H202"/>
      <c r="I202" s="22"/>
      <c r="M202"/>
      <c r="N202"/>
      <c r="O202" s="27"/>
      <c r="P202" s="27"/>
      <c r="Q202" s="27"/>
    </row>
  </sheetData>
  <mergeCells count="832">
    <mergeCell ref="C175:C176"/>
    <mergeCell ref="D175:D176"/>
    <mergeCell ref="E175:E176"/>
    <mergeCell ref="F175:F176"/>
    <mergeCell ref="G175:G176"/>
    <mergeCell ref="H175:H176"/>
    <mergeCell ref="M175:M176"/>
    <mergeCell ref="N175:N176"/>
    <mergeCell ref="O175:Q176"/>
    <mergeCell ref="C173:C174"/>
    <mergeCell ref="D173:D174"/>
    <mergeCell ref="E173:E174"/>
    <mergeCell ref="F173:F174"/>
    <mergeCell ref="G173:G174"/>
    <mergeCell ref="H173:H174"/>
    <mergeCell ref="M173:M174"/>
    <mergeCell ref="N173:N174"/>
    <mergeCell ref="O173:Q174"/>
    <mergeCell ref="C171:C172"/>
    <mergeCell ref="D171:D172"/>
    <mergeCell ref="E171:E172"/>
    <mergeCell ref="F171:F172"/>
    <mergeCell ref="G171:G172"/>
    <mergeCell ref="H171:H172"/>
    <mergeCell ref="M171:M172"/>
    <mergeCell ref="N171:N172"/>
    <mergeCell ref="O171:Q172"/>
    <mergeCell ref="C169:C170"/>
    <mergeCell ref="D169:D170"/>
    <mergeCell ref="E169:E170"/>
    <mergeCell ref="F169:F170"/>
    <mergeCell ref="G169:G170"/>
    <mergeCell ref="H169:H170"/>
    <mergeCell ref="M169:M170"/>
    <mergeCell ref="N169:N170"/>
    <mergeCell ref="O169:Q170"/>
    <mergeCell ref="C167:C168"/>
    <mergeCell ref="D167:D168"/>
    <mergeCell ref="E167:E168"/>
    <mergeCell ref="F167:F168"/>
    <mergeCell ref="G167:G168"/>
    <mergeCell ref="H167:H168"/>
    <mergeCell ref="M167:M168"/>
    <mergeCell ref="N167:N168"/>
    <mergeCell ref="O167:Q168"/>
    <mergeCell ref="C165:C166"/>
    <mergeCell ref="D165:D166"/>
    <mergeCell ref="E165:E166"/>
    <mergeCell ref="F165:F166"/>
    <mergeCell ref="G165:G166"/>
    <mergeCell ref="H165:H166"/>
    <mergeCell ref="M165:M166"/>
    <mergeCell ref="N165:N166"/>
    <mergeCell ref="O165:Q166"/>
    <mergeCell ref="C163:C164"/>
    <mergeCell ref="D163:D164"/>
    <mergeCell ref="E163:E164"/>
    <mergeCell ref="F163:F164"/>
    <mergeCell ref="G163:G164"/>
    <mergeCell ref="H163:H164"/>
    <mergeCell ref="M163:M164"/>
    <mergeCell ref="N163:N164"/>
    <mergeCell ref="O163:Q164"/>
    <mergeCell ref="C161:C162"/>
    <mergeCell ref="D161:D162"/>
    <mergeCell ref="E161:E162"/>
    <mergeCell ref="F161:F162"/>
    <mergeCell ref="G161:G162"/>
    <mergeCell ref="H161:H162"/>
    <mergeCell ref="M161:M162"/>
    <mergeCell ref="N161:N162"/>
    <mergeCell ref="O161:Q162"/>
    <mergeCell ref="C159:C160"/>
    <mergeCell ref="D159:D160"/>
    <mergeCell ref="E159:E160"/>
    <mergeCell ref="F159:F160"/>
    <mergeCell ref="G159:G160"/>
    <mergeCell ref="H159:H160"/>
    <mergeCell ref="M159:M160"/>
    <mergeCell ref="N159:N160"/>
    <mergeCell ref="O159:Q160"/>
    <mergeCell ref="C157:C158"/>
    <mergeCell ref="D157:D158"/>
    <mergeCell ref="E157:E158"/>
    <mergeCell ref="F157:F158"/>
    <mergeCell ref="G157:G158"/>
    <mergeCell ref="H157:H158"/>
    <mergeCell ref="M157:M158"/>
    <mergeCell ref="N157:N158"/>
    <mergeCell ref="O157:Q158"/>
    <mergeCell ref="C155:C156"/>
    <mergeCell ref="D155:D156"/>
    <mergeCell ref="E155:E156"/>
    <mergeCell ref="F155:F156"/>
    <mergeCell ref="G155:G156"/>
    <mergeCell ref="H155:H156"/>
    <mergeCell ref="M155:M156"/>
    <mergeCell ref="N155:N156"/>
    <mergeCell ref="O155:Q156"/>
    <mergeCell ref="C153:C154"/>
    <mergeCell ref="D153:D154"/>
    <mergeCell ref="E153:E154"/>
    <mergeCell ref="F153:F154"/>
    <mergeCell ref="G153:G154"/>
    <mergeCell ref="H153:H154"/>
    <mergeCell ref="M153:M154"/>
    <mergeCell ref="N153:N154"/>
    <mergeCell ref="O153:Q154"/>
    <mergeCell ref="C151:C152"/>
    <mergeCell ref="D151:D152"/>
    <mergeCell ref="E151:E152"/>
    <mergeCell ref="F151:F152"/>
    <mergeCell ref="G151:G152"/>
    <mergeCell ref="H151:H152"/>
    <mergeCell ref="M151:M152"/>
    <mergeCell ref="N151:N152"/>
    <mergeCell ref="O151:Q152"/>
    <mergeCell ref="C149:C150"/>
    <mergeCell ref="D149:D150"/>
    <mergeCell ref="E149:E150"/>
    <mergeCell ref="F149:F150"/>
    <mergeCell ref="G149:G150"/>
    <mergeCell ref="H149:H150"/>
    <mergeCell ref="M149:M150"/>
    <mergeCell ref="N149:N150"/>
    <mergeCell ref="O149:Q150"/>
    <mergeCell ref="C147:C148"/>
    <mergeCell ref="D147:D148"/>
    <mergeCell ref="E147:E148"/>
    <mergeCell ref="F147:F148"/>
    <mergeCell ref="G147:G148"/>
    <mergeCell ref="H147:H148"/>
    <mergeCell ref="M147:M148"/>
    <mergeCell ref="N147:N148"/>
    <mergeCell ref="O147:Q148"/>
    <mergeCell ref="C145:C146"/>
    <mergeCell ref="D145:D146"/>
    <mergeCell ref="E145:E146"/>
    <mergeCell ref="F145:F146"/>
    <mergeCell ref="G145:G146"/>
    <mergeCell ref="H145:H146"/>
    <mergeCell ref="M145:M146"/>
    <mergeCell ref="N145:N146"/>
    <mergeCell ref="O145:Q146"/>
    <mergeCell ref="C143:C144"/>
    <mergeCell ref="D143:D144"/>
    <mergeCell ref="E143:E144"/>
    <mergeCell ref="F143:F144"/>
    <mergeCell ref="G143:G144"/>
    <mergeCell ref="H143:H144"/>
    <mergeCell ref="M143:M144"/>
    <mergeCell ref="N143:N144"/>
    <mergeCell ref="O143:Q144"/>
    <mergeCell ref="C141:C142"/>
    <mergeCell ref="D141:D142"/>
    <mergeCell ref="E141:E142"/>
    <mergeCell ref="F141:F142"/>
    <mergeCell ref="G141:G142"/>
    <mergeCell ref="H141:H142"/>
    <mergeCell ref="M141:M142"/>
    <mergeCell ref="N141:N142"/>
    <mergeCell ref="O141:Q142"/>
    <mergeCell ref="C139:C140"/>
    <mergeCell ref="D139:D140"/>
    <mergeCell ref="E139:E140"/>
    <mergeCell ref="F139:F140"/>
    <mergeCell ref="G139:G140"/>
    <mergeCell ref="H139:H140"/>
    <mergeCell ref="M139:M140"/>
    <mergeCell ref="N139:N140"/>
    <mergeCell ref="O139:Q140"/>
    <mergeCell ref="C137:C138"/>
    <mergeCell ref="D137:D138"/>
    <mergeCell ref="E137:E138"/>
    <mergeCell ref="F137:F138"/>
    <mergeCell ref="G137:G138"/>
    <mergeCell ref="H137:H138"/>
    <mergeCell ref="M137:M138"/>
    <mergeCell ref="N137:N138"/>
    <mergeCell ref="O137:Q138"/>
    <mergeCell ref="C135:C136"/>
    <mergeCell ref="D135:D136"/>
    <mergeCell ref="E135:E136"/>
    <mergeCell ref="F135:F136"/>
    <mergeCell ref="G135:G136"/>
    <mergeCell ref="H135:H136"/>
    <mergeCell ref="M135:M136"/>
    <mergeCell ref="N135:N136"/>
    <mergeCell ref="O135:Q136"/>
    <mergeCell ref="C133:C134"/>
    <mergeCell ref="D133:D134"/>
    <mergeCell ref="E133:E134"/>
    <mergeCell ref="F133:F134"/>
    <mergeCell ref="G133:G134"/>
    <mergeCell ref="H133:H134"/>
    <mergeCell ref="M133:M134"/>
    <mergeCell ref="N133:N134"/>
    <mergeCell ref="O133:Q134"/>
    <mergeCell ref="C131:C132"/>
    <mergeCell ref="D131:D132"/>
    <mergeCell ref="E131:E132"/>
    <mergeCell ref="F131:F132"/>
    <mergeCell ref="G131:G132"/>
    <mergeCell ref="H131:H132"/>
    <mergeCell ref="M131:M132"/>
    <mergeCell ref="N131:N132"/>
    <mergeCell ref="O131:Q132"/>
    <mergeCell ref="C129:C130"/>
    <mergeCell ref="D129:D130"/>
    <mergeCell ref="E129:E130"/>
    <mergeCell ref="F129:F130"/>
    <mergeCell ref="G129:G130"/>
    <mergeCell ref="H129:H130"/>
    <mergeCell ref="M129:M130"/>
    <mergeCell ref="N129:N130"/>
    <mergeCell ref="O129:Q130"/>
    <mergeCell ref="C127:C128"/>
    <mergeCell ref="D127:D128"/>
    <mergeCell ref="E127:E128"/>
    <mergeCell ref="F127:F128"/>
    <mergeCell ref="G127:G128"/>
    <mergeCell ref="H127:H128"/>
    <mergeCell ref="M127:M128"/>
    <mergeCell ref="N127:N128"/>
    <mergeCell ref="O127:Q128"/>
    <mergeCell ref="C125:C126"/>
    <mergeCell ref="D125:D126"/>
    <mergeCell ref="E125:E126"/>
    <mergeCell ref="F125:F126"/>
    <mergeCell ref="G125:G126"/>
    <mergeCell ref="H125:H126"/>
    <mergeCell ref="M125:M126"/>
    <mergeCell ref="N125:N126"/>
    <mergeCell ref="O125:Q126"/>
    <mergeCell ref="C123:C124"/>
    <mergeCell ref="D123:D124"/>
    <mergeCell ref="E123:E124"/>
    <mergeCell ref="F123:F124"/>
    <mergeCell ref="G123:G124"/>
    <mergeCell ref="H123:H124"/>
    <mergeCell ref="M123:M124"/>
    <mergeCell ref="N123:N124"/>
    <mergeCell ref="O123:Q124"/>
    <mergeCell ref="C121:C122"/>
    <mergeCell ref="D121:D122"/>
    <mergeCell ref="E121:E122"/>
    <mergeCell ref="F121:F122"/>
    <mergeCell ref="G121:G122"/>
    <mergeCell ref="H121:H122"/>
    <mergeCell ref="M121:M122"/>
    <mergeCell ref="N121:N122"/>
    <mergeCell ref="O121:Q122"/>
    <mergeCell ref="C119:C120"/>
    <mergeCell ref="D119:D120"/>
    <mergeCell ref="E119:E120"/>
    <mergeCell ref="F119:F120"/>
    <mergeCell ref="G119:G120"/>
    <mergeCell ref="H119:H120"/>
    <mergeCell ref="M119:M120"/>
    <mergeCell ref="N119:N120"/>
    <mergeCell ref="O119:Q120"/>
    <mergeCell ref="C117:C118"/>
    <mergeCell ref="D117:D118"/>
    <mergeCell ref="E117:E118"/>
    <mergeCell ref="F117:F118"/>
    <mergeCell ref="G117:G118"/>
    <mergeCell ref="H117:H118"/>
    <mergeCell ref="M117:M118"/>
    <mergeCell ref="N117:N118"/>
    <mergeCell ref="O117:Q118"/>
    <mergeCell ref="C115:C116"/>
    <mergeCell ref="D115:D116"/>
    <mergeCell ref="E115:E116"/>
    <mergeCell ref="F115:F116"/>
    <mergeCell ref="G115:G116"/>
    <mergeCell ref="H115:H116"/>
    <mergeCell ref="M115:M116"/>
    <mergeCell ref="N115:N116"/>
    <mergeCell ref="O115:Q116"/>
    <mergeCell ref="C113:C114"/>
    <mergeCell ref="D113:D114"/>
    <mergeCell ref="E113:E114"/>
    <mergeCell ref="F113:F114"/>
    <mergeCell ref="G113:G114"/>
    <mergeCell ref="H113:H114"/>
    <mergeCell ref="M113:M114"/>
    <mergeCell ref="N113:N114"/>
    <mergeCell ref="O113:Q114"/>
    <mergeCell ref="C111:C112"/>
    <mergeCell ref="D111:D112"/>
    <mergeCell ref="E111:E112"/>
    <mergeCell ref="F111:F112"/>
    <mergeCell ref="G111:G112"/>
    <mergeCell ref="H111:H112"/>
    <mergeCell ref="M111:M112"/>
    <mergeCell ref="N111:N112"/>
    <mergeCell ref="O111:Q112"/>
    <mergeCell ref="C109:C110"/>
    <mergeCell ref="D109:D110"/>
    <mergeCell ref="E109:E110"/>
    <mergeCell ref="F109:F110"/>
    <mergeCell ref="G109:G110"/>
    <mergeCell ref="H109:H110"/>
    <mergeCell ref="M109:M110"/>
    <mergeCell ref="N109:N110"/>
    <mergeCell ref="O109:Q110"/>
    <mergeCell ref="C107:C108"/>
    <mergeCell ref="D107:D108"/>
    <mergeCell ref="E107:E108"/>
    <mergeCell ref="F107:F108"/>
    <mergeCell ref="G107:G108"/>
    <mergeCell ref="H107:H108"/>
    <mergeCell ref="M107:M108"/>
    <mergeCell ref="N107:N108"/>
    <mergeCell ref="O107:Q108"/>
    <mergeCell ref="C105:C106"/>
    <mergeCell ref="D105:D106"/>
    <mergeCell ref="E105:E106"/>
    <mergeCell ref="F105:F106"/>
    <mergeCell ref="G105:G106"/>
    <mergeCell ref="H105:H106"/>
    <mergeCell ref="M105:M106"/>
    <mergeCell ref="N105:N106"/>
    <mergeCell ref="O105:Q106"/>
    <mergeCell ref="C103:C104"/>
    <mergeCell ref="D103:D104"/>
    <mergeCell ref="E103:E104"/>
    <mergeCell ref="F103:F104"/>
    <mergeCell ref="G103:G104"/>
    <mergeCell ref="H103:H104"/>
    <mergeCell ref="M103:M104"/>
    <mergeCell ref="N103:N104"/>
    <mergeCell ref="O103:Q104"/>
    <mergeCell ref="C101:C102"/>
    <mergeCell ref="D101:D102"/>
    <mergeCell ref="E101:E102"/>
    <mergeCell ref="F101:F102"/>
    <mergeCell ref="G101:G102"/>
    <mergeCell ref="H101:H102"/>
    <mergeCell ref="M101:M102"/>
    <mergeCell ref="N101:N102"/>
    <mergeCell ref="O101:Q102"/>
    <mergeCell ref="C99:C100"/>
    <mergeCell ref="D99:D100"/>
    <mergeCell ref="E99:E100"/>
    <mergeCell ref="F99:F100"/>
    <mergeCell ref="G99:G100"/>
    <mergeCell ref="H99:H100"/>
    <mergeCell ref="M99:M100"/>
    <mergeCell ref="N99:N100"/>
    <mergeCell ref="O99:Q100"/>
    <mergeCell ref="O95:Q95"/>
    <mergeCell ref="O96:Q96"/>
    <mergeCell ref="C97:C98"/>
    <mergeCell ref="D97:D98"/>
    <mergeCell ref="E97:E98"/>
    <mergeCell ref="F97:F98"/>
    <mergeCell ref="G97:G98"/>
    <mergeCell ref="H97:H98"/>
    <mergeCell ref="M97:M98"/>
    <mergeCell ref="N97:N98"/>
    <mergeCell ref="O97:Q98"/>
    <mergeCell ref="C95:C96"/>
    <mergeCell ref="D95:D96"/>
    <mergeCell ref="E95:E96"/>
    <mergeCell ref="F95:F96"/>
    <mergeCell ref="G95:G96"/>
    <mergeCell ref="H95:H96"/>
    <mergeCell ref="M95:M96"/>
    <mergeCell ref="N95:N96"/>
    <mergeCell ref="C91:C94"/>
    <mergeCell ref="D87:D88"/>
    <mergeCell ref="E87:E88"/>
    <mergeCell ref="F87:F88"/>
    <mergeCell ref="G87:G88"/>
    <mergeCell ref="H87:H88"/>
    <mergeCell ref="M87:M88"/>
    <mergeCell ref="N87:N88"/>
    <mergeCell ref="C87:C90"/>
    <mergeCell ref="O87:Q87"/>
    <mergeCell ref="O88:Q88"/>
    <mergeCell ref="O89:Q89"/>
    <mergeCell ref="O90:Q90"/>
    <mergeCell ref="D89:D90"/>
    <mergeCell ref="E89:E90"/>
    <mergeCell ref="F89:F90"/>
    <mergeCell ref="G89:G90"/>
    <mergeCell ref="H89:H90"/>
    <mergeCell ref="M89:M90"/>
    <mergeCell ref="N89:N90"/>
    <mergeCell ref="C85:C86"/>
    <mergeCell ref="D85:D86"/>
    <mergeCell ref="E85:E86"/>
    <mergeCell ref="F85:F86"/>
    <mergeCell ref="G85:G86"/>
    <mergeCell ref="H85:H86"/>
    <mergeCell ref="M85:M86"/>
    <mergeCell ref="N85:N86"/>
    <mergeCell ref="D83:D84"/>
    <mergeCell ref="E83:E84"/>
    <mergeCell ref="F83:F84"/>
    <mergeCell ref="G83:G84"/>
    <mergeCell ref="H83:H84"/>
    <mergeCell ref="M83:M84"/>
    <mergeCell ref="N83:N84"/>
    <mergeCell ref="C81:C84"/>
    <mergeCell ref="O75:Q76"/>
    <mergeCell ref="O81:Q81"/>
    <mergeCell ref="O82:Q82"/>
    <mergeCell ref="O83:Q83"/>
    <mergeCell ref="O84:Q84"/>
    <mergeCell ref="O85:Q85"/>
    <mergeCell ref="O86:Q86"/>
    <mergeCell ref="D81:D82"/>
    <mergeCell ref="E81:E82"/>
    <mergeCell ref="F81:F82"/>
    <mergeCell ref="G81:G82"/>
    <mergeCell ref="H81:H82"/>
    <mergeCell ref="M81:M82"/>
    <mergeCell ref="N81:N82"/>
    <mergeCell ref="C79:C80"/>
    <mergeCell ref="D79:D80"/>
    <mergeCell ref="E79:E80"/>
    <mergeCell ref="F79:F80"/>
    <mergeCell ref="G79:G80"/>
    <mergeCell ref="H79:H80"/>
    <mergeCell ref="M79:M80"/>
    <mergeCell ref="N79:N80"/>
    <mergeCell ref="O79:Q80"/>
    <mergeCell ref="C71:C72"/>
    <mergeCell ref="D71:D72"/>
    <mergeCell ref="E71:E72"/>
    <mergeCell ref="F71:F72"/>
    <mergeCell ref="G71:G72"/>
    <mergeCell ref="H71:H72"/>
    <mergeCell ref="M71:M72"/>
    <mergeCell ref="N71:N72"/>
    <mergeCell ref="O71:Q72"/>
    <mergeCell ref="C73:C78"/>
    <mergeCell ref="D73:D74"/>
    <mergeCell ref="E73:E74"/>
    <mergeCell ref="F73:F74"/>
    <mergeCell ref="G73:G74"/>
    <mergeCell ref="H73:H74"/>
    <mergeCell ref="M73:M74"/>
    <mergeCell ref="N73:N74"/>
    <mergeCell ref="O73:Q74"/>
    <mergeCell ref="D77:D78"/>
    <mergeCell ref="E77:E78"/>
    <mergeCell ref="F77:F78"/>
    <mergeCell ref="G77:G78"/>
    <mergeCell ref="H77:H78"/>
    <mergeCell ref="M77:M78"/>
    <mergeCell ref="N77:N78"/>
    <mergeCell ref="O77:Q78"/>
    <mergeCell ref="D75:D76"/>
    <mergeCell ref="E75:E76"/>
    <mergeCell ref="F75:F76"/>
    <mergeCell ref="G75:G76"/>
    <mergeCell ref="H75:H76"/>
    <mergeCell ref="M75:M76"/>
    <mergeCell ref="N75:N76"/>
    <mergeCell ref="E69:E70"/>
    <mergeCell ref="F69:F70"/>
    <mergeCell ref="G69:G70"/>
    <mergeCell ref="M69:M70"/>
    <mergeCell ref="N69:N70"/>
    <mergeCell ref="O69:Q70"/>
    <mergeCell ref="D67:D68"/>
    <mergeCell ref="E67:E68"/>
    <mergeCell ref="F67:F68"/>
    <mergeCell ref="G67:G68"/>
    <mergeCell ref="H67:H68"/>
    <mergeCell ref="M67:M68"/>
    <mergeCell ref="N67:N68"/>
    <mergeCell ref="O67:Q68"/>
    <mergeCell ref="F61:F62"/>
    <mergeCell ref="G61:G62"/>
    <mergeCell ref="H61:H62"/>
    <mergeCell ref="M61:M62"/>
    <mergeCell ref="N61:N62"/>
    <mergeCell ref="O61:Q62"/>
    <mergeCell ref="O65:Q66"/>
    <mergeCell ref="C63:C64"/>
    <mergeCell ref="D63:D64"/>
    <mergeCell ref="E63:E64"/>
    <mergeCell ref="F63:F64"/>
    <mergeCell ref="G63:G64"/>
    <mergeCell ref="H63:H64"/>
    <mergeCell ref="M63:M64"/>
    <mergeCell ref="N63:N64"/>
    <mergeCell ref="O63:Q64"/>
    <mergeCell ref="C65:C68"/>
    <mergeCell ref="D65:D66"/>
    <mergeCell ref="E65:E66"/>
    <mergeCell ref="F65:F66"/>
    <mergeCell ref="G65:G66"/>
    <mergeCell ref="H65:H66"/>
    <mergeCell ref="M65:M66"/>
    <mergeCell ref="N65:N66"/>
    <mergeCell ref="F53:F54"/>
    <mergeCell ref="G53:G54"/>
    <mergeCell ref="H53:H54"/>
    <mergeCell ref="M53:M54"/>
    <mergeCell ref="N53:N54"/>
    <mergeCell ref="O53:Q54"/>
    <mergeCell ref="C55:C56"/>
    <mergeCell ref="D55:D56"/>
    <mergeCell ref="E55:E56"/>
    <mergeCell ref="F55:F56"/>
    <mergeCell ref="G55:G56"/>
    <mergeCell ref="H55:H56"/>
    <mergeCell ref="M55:M56"/>
    <mergeCell ref="N55:N56"/>
    <mergeCell ref="O55:Q56"/>
    <mergeCell ref="N45:N46"/>
    <mergeCell ref="O45:Q46"/>
    <mergeCell ref="C43:C44"/>
    <mergeCell ref="C51:C52"/>
    <mergeCell ref="D51:D52"/>
    <mergeCell ref="E51:E52"/>
    <mergeCell ref="F51:F52"/>
    <mergeCell ref="G51:G52"/>
    <mergeCell ref="H51:H52"/>
    <mergeCell ref="M51:M52"/>
    <mergeCell ref="N51:N52"/>
    <mergeCell ref="O51:Q52"/>
    <mergeCell ref="M49:M50"/>
    <mergeCell ref="N49:N50"/>
    <mergeCell ref="O49:Q50"/>
    <mergeCell ref="C47:C48"/>
    <mergeCell ref="D47:D48"/>
    <mergeCell ref="E47:E48"/>
    <mergeCell ref="F47:F48"/>
    <mergeCell ref="G47:G48"/>
    <mergeCell ref="H47:H48"/>
    <mergeCell ref="M47:M48"/>
    <mergeCell ref="N47:N48"/>
    <mergeCell ref="O47:Q48"/>
    <mergeCell ref="M183:M184"/>
    <mergeCell ref="N183:N184"/>
    <mergeCell ref="O183:Q184"/>
    <mergeCell ref="C185:C186"/>
    <mergeCell ref="D185:D186"/>
    <mergeCell ref="E185:E186"/>
    <mergeCell ref="F185:F186"/>
    <mergeCell ref="G185:G186"/>
    <mergeCell ref="H185:H186"/>
    <mergeCell ref="M185:M186"/>
    <mergeCell ref="N185:N186"/>
    <mergeCell ref="O185:Q186"/>
    <mergeCell ref="N39:N40"/>
    <mergeCell ref="O39:Q40"/>
    <mergeCell ref="C177:C178"/>
    <mergeCell ref="D177:D178"/>
    <mergeCell ref="E177:E178"/>
    <mergeCell ref="F177:F178"/>
    <mergeCell ref="G177:G178"/>
    <mergeCell ref="H177:H178"/>
    <mergeCell ref="M177:M178"/>
    <mergeCell ref="N177:N178"/>
    <mergeCell ref="O177:Q178"/>
    <mergeCell ref="C41:C42"/>
    <mergeCell ref="D41:D42"/>
    <mergeCell ref="C45:C46"/>
    <mergeCell ref="D45:D46"/>
    <mergeCell ref="E45:E46"/>
    <mergeCell ref="F45:F46"/>
    <mergeCell ref="G45:G46"/>
    <mergeCell ref="H45:H46"/>
    <mergeCell ref="M45:M46"/>
    <mergeCell ref="M43:M44"/>
    <mergeCell ref="N43:N44"/>
    <mergeCell ref="O43:Q44"/>
    <mergeCell ref="C49:C50"/>
    <mergeCell ref="C187:C188"/>
    <mergeCell ref="D187:D188"/>
    <mergeCell ref="E187:E188"/>
    <mergeCell ref="F179:F180"/>
    <mergeCell ref="G179:G180"/>
    <mergeCell ref="H179:H180"/>
    <mergeCell ref="F187:F188"/>
    <mergeCell ref="G187:G188"/>
    <mergeCell ref="H187:H188"/>
    <mergeCell ref="F183:F184"/>
    <mergeCell ref="G183:G184"/>
    <mergeCell ref="H183:H184"/>
    <mergeCell ref="M179:M180"/>
    <mergeCell ref="N179:N180"/>
    <mergeCell ref="O179:Q180"/>
    <mergeCell ref="C181:C182"/>
    <mergeCell ref="D181:D182"/>
    <mergeCell ref="E181:E182"/>
    <mergeCell ref="F181:F182"/>
    <mergeCell ref="G181:G182"/>
    <mergeCell ref="H181:H182"/>
    <mergeCell ref="M181:M182"/>
    <mergeCell ref="N181:N182"/>
    <mergeCell ref="O181:Q182"/>
    <mergeCell ref="O91:Q91"/>
    <mergeCell ref="O92:Q92"/>
    <mergeCell ref="O93:Q93"/>
    <mergeCell ref="O94:Q94"/>
    <mergeCell ref="D93:D94"/>
    <mergeCell ref="E93:E94"/>
    <mergeCell ref="F93:F94"/>
    <mergeCell ref="G93:G94"/>
    <mergeCell ref="H93:H94"/>
    <mergeCell ref="M93:M94"/>
    <mergeCell ref="N93:N94"/>
    <mergeCell ref="D91:D92"/>
    <mergeCell ref="E91:E92"/>
    <mergeCell ref="F91:F92"/>
    <mergeCell ref="G91:G92"/>
    <mergeCell ref="H91:H92"/>
    <mergeCell ref="M91:M92"/>
    <mergeCell ref="N91:N92"/>
    <mergeCell ref="H13:H14"/>
    <mergeCell ref="M13:M14"/>
    <mergeCell ref="M187:M188"/>
    <mergeCell ref="N187:N188"/>
    <mergeCell ref="O187:Q188"/>
    <mergeCell ref="N37:N38"/>
    <mergeCell ref="O37:Q38"/>
    <mergeCell ref="E41:E42"/>
    <mergeCell ref="F41:F42"/>
    <mergeCell ref="G41:G42"/>
    <mergeCell ref="H41:H42"/>
    <mergeCell ref="M41:M42"/>
    <mergeCell ref="N41:N42"/>
    <mergeCell ref="O41:Q42"/>
    <mergeCell ref="N57:N58"/>
    <mergeCell ref="O57:Q58"/>
    <mergeCell ref="E59:E60"/>
    <mergeCell ref="F59:F60"/>
    <mergeCell ref="G59:G60"/>
    <mergeCell ref="H59:H60"/>
    <mergeCell ref="M59:M60"/>
    <mergeCell ref="N59:N60"/>
    <mergeCell ref="O59:Q60"/>
    <mergeCell ref="O35:Q36"/>
    <mergeCell ref="D4:Q4"/>
    <mergeCell ref="D5:Q5"/>
    <mergeCell ref="D6:Q6"/>
    <mergeCell ref="D9:Q9"/>
    <mergeCell ref="C10:C12"/>
    <mergeCell ref="D10:D12"/>
    <mergeCell ref="E10:E12"/>
    <mergeCell ref="F10:F12"/>
    <mergeCell ref="G10:N10"/>
    <mergeCell ref="O10:Q12"/>
    <mergeCell ref="G11:G12"/>
    <mergeCell ref="H11:H12"/>
    <mergeCell ref="I11:L11"/>
    <mergeCell ref="M11:N11"/>
    <mergeCell ref="C19:C20"/>
    <mergeCell ref="C39:C40"/>
    <mergeCell ref="D39:D40"/>
    <mergeCell ref="E39:E40"/>
    <mergeCell ref="C179:C180"/>
    <mergeCell ref="D179:D180"/>
    <mergeCell ref="E179:E180"/>
    <mergeCell ref="C183:C184"/>
    <mergeCell ref="D183:D184"/>
    <mergeCell ref="D43:D44"/>
    <mergeCell ref="E43:E44"/>
    <mergeCell ref="E183:E184"/>
    <mergeCell ref="C59:C60"/>
    <mergeCell ref="D59:D60"/>
    <mergeCell ref="D49:D50"/>
    <mergeCell ref="E49:E50"/>
    <mergeCell ref="C53:C54"/>
    <mergeCell ref="D53:D54"/>
    <mergeCell ref="E53:E54"/>
    <mergeCell ref="C61:C62"/>
    <mergeCell ref="D61:D62"/>
    <mergeCell ref="E61:E62"/>
    <mergeCell ref="C69:C70"/>
    <mergeCell ref="D69:D70"/>
    <mergeCell ref="C31:C32"/>
    <mergeCell ref="D25:D26"/>
    <mergeCell ref="D29:D30"/>
    <mergeCell ref="C27:C30"/>
    <mergeCell ref="N13:N14"/>
    <mergeCell ref="O13:Q14"/>
    <mergeCell ref="C13:C14"/>
    <mergeCell ref="D13:D14"/>
    <mergeCell ref="E13:E14"/>
    <mergeCell ref="F13:F14"/>
    <mergeCell ref="G13:G14"/>
    <mergeCell ref="M23:M24"/>
    <mergeCell ref="N23:N24"/>
    <mergeCell ref="O23:Q24"/>
    <mergeCell ref="H19:H20"/>
    <mergeCell ref="M19:M20"/>
    <mergeCell ref="N19:N20"/>
    <mergeCell ref="O19:Q20"/>
    <mergeCell ref="C21:C22"/>
    <mergeCell ref="D21:D22"/>
    <mergeCell ref="E21:E22"/>
    <mergeCell ref="F21:F22"/>
    <mergeCell ref="G21:G22"/>
    <mergeCell ref="H21:H22"/>
    <mergeCell ref="C23:C24"/>
    <mergeCell ref="D23:D24"/>
    <mergeCell ref="E23:E24"/>
    <mergeCell ref="F23:F24"/>
    <mergeCell ref="G23:G24"/>
    <mergeCell ref="H23:H24"/>
    <mergeCell ref="G27:G28"/>
    <mergeCell ref="H27:H28"/>
    <mergeCell ref="M27:M28"/>
    <mergeCell ref="C25:C26"/>
    <mergeCell ref="C15:C18"/>
    <mergeCell ref="D15:D16"/>
    <mergeCell ref="E15:E16"/>
    <mergeCell ref="F15:F16"/>
    <mergeCell ref="G15:G16"/>
    <mergeCell ref="H15:H16"/>
    <mergeCell ref="M15:M16"/>
    <mergeCell ref="N15:N16"/>
    <mergeCell ref="O15:Q16"/>
    <mergeCell ref="D17:D18"/>
    <mergeCell ref="E17:E18"/>
    <mergeCell ref="F17:F18"/>
    <mergeCell ref="G17:G18"/>
    <mergeCell ref="H17:H18"/>
    <mergeCell ref="M17:M18"/>
    <mergeCell ref="N17:N18"/>
    <mergeCell ref="O17:Q18"/>
    <mergeCell ref="N33:N34"/>
    <mergeCell ref="O33:Q34"/>
    <mergeCell ref="C35:C36"/>
    <mergeCell ref="D35:D36"/>
    <mergeCell ref="E35:E36"/>
    <mergeCell ref="F35:F36"/>
    <mergeCell ref="G35:G36"/>
    <mergeCell ref="H35:H36"/>
    <mergeCell ref="M35:M36"/>
    <mergeCell ref="N35:N36"/>
    <mergeCell ref="C33:C34"/>
    <mergeCell ref="D33:D34"/>
    <mergeCell ref="E33:E34"/>
    <mergeCell ref="F33:F34"/>
    <mergeCell ref="G33:G34"/>
    <mergeCell ref="H33:H34"/>
    <mergeCell ref="M33:M34"/>
    <mergeCell ref="D19:D20"/>
    <mergeCell ref="E19:E20"/>
    <mergeCell ref="F19:F20"/>
    <mergeCell ref="G19:G20"/>
    <mergeCell ref="N25:N26"/>
    <mergeCell ref="O25:Q26"/>
    <mergeCell ref="D27:D28"/>
    <mergeCell ref="E27:E28"/>
    <mergeCell ref="F27:F28"/>
    <mergeCell ref="N27:N28"/>
    <mergeCell ref="O27:Q28"/>
    <mergeCell ref="E25:E26"/>
    <mergeCell ref="F25:F26"/>
    <mergeCell ref="G25:G26"/>
    <mergeCell ref="H25:H26"/>
    <mergeCell ref="M25:M26"/>
    <mergeCell ref="M21:M22"/>
    <mergeCell ref="N21:N22"/>
    <mergeCell ref="O21:Q22"/>
    <mergeCell ref="N29:N30"/>
    <mergeCell ref="O29:Q30"/>
    <mergeCell ref="D31:D32"/>
    <mergeCell ref="E31:E32"/>
    <mergeCell ref="F31:F32"/>
    <mergeCell ref="G31:G32"/>
    <mergeCell ref="H31:H32"/>
    <mergeCell ref="M31:M32"/>
    <mergeCell ref="N31:N32"/>
    <mergeCell ref="O31:Q32"/>
    <mergeCell ref="E29:E30"/>
    <mergeCell ref="F29:F30"/>
    <mergeCell ref="G29:G30"/>
    <mergeCell ref="H29:H30"/>
    <mergeCell ref="M29:M30"/>
    <mergeCell ref="C189:C190"/>
    <mergeCell ref="D189:D190"/>
    <mergeCell ref="E189:E190"/>
    <mergeCell ref="F189:F190"/>
    <mergeCell ref="G189:G190"/>
    <mergeCell ref="H189:H190"/>
    <mergeCell ref="M189:M190"/>
    <mergeCell ref="N189:N190"/>
    <mergeCell ref="O189:Q190"/>
    <mergeCell ref="C37:C38"/>
    <mergeCell ref="D37:D38"/>
    <mergeCell ref="E37:E38"/>
    <mergeCell ref="F37:F38"/>
    <mergeCell ref="G37:G38"/>
    <mergeCell ref="H37:H38"/>
    <mergeCell ref="M37:M38"/>
    <mergeCell ref="C57:C58"/>
    <mergeCell ref="D57:D58"/>
    <mergeCell ref="E57:E58"/>
    <mergeCell ref="F57:F58"/>
    <mergeCell ref="G57:G58"/>
    <mergeCell ref="H57:H58"/>
    <mergeCell ref="M57:M58"/>
    <mergeCell ref="F43:F44"/>
    <mergeCell ref="G43:G44"/>
    <mergeCell ref="H43:H44"/>
    <mergeCell ref="F39:F40"/>
    <mergeCell ref="G39:G40"/>
    <mergeCell ref="H39:H40"/>
    <mergeCell ref="M39:M40"/>
    <mergeCell ref="F49:F50"/>
    <mergeCell ref="G49:G50"/>
    <mergeCell ref="H49:H50"/>
    <mergeCell ref="O197:Q197"/>
    <mergeCell ref="O198:Q198"/>
    <mergeCell ref="O199:Q199"/>
    <mergeCell ref="H197:K197"/>
    <mergeCell ref="H198:K198"/>
    <mergeCell ref="H199:K199"/>
    <mergeCell ref="C191:C192"/>
    <mergeCell ref="D191:D192"/>
    <mergeCell ref="E191:E192"/>
    <mergeCell ref="F191:F192"/>
    <mergeCell ref="G191:G192"/>
    <mergeCell ref="H191:H192"/>
    <mergeCell ref="M191:M192"/>
    <mergeCell ref="N191:N192"/>
    <mergeCell ref="O191:Q192"/>
    <mergeCell ref="C198:D198"/>
    <mergeCell ref="C199:D199"/>
    <mergeCell ref="C197:D197"/>
  </mergeCells>
  <pageMargins left="0.7" right="0.7" top="0.75" bottom="0.75" header="0.3" footer="0.3"/>
  <pageSetup paperSize="5" scale="47" fitToHeight="0" orientation="landscape" horizontalDpi="1200" verticalDpi="1200" r:id="rId1"/>
  <rowBreaks count="9" manualBreakCount="9">
    <brk id="64" min="1" max="16" man="1"/>
    <brk id="80" min="1" max="16" man="1"/>
    <brk id="106" min="1" max="16" man="1"/>
    <brk id="120" min="1" max="16" man="1"/>
    <brk id="138" min="1" max="16" man="1"/>
    <brk id="152" min="1" max="16" man="1"/>
    <brk id="162" min="1" max="16" man="1"/>
    <brk id="175" min="1" max="16" man="1"/>
    <brk id="186" min="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3:T35"/>
  <sheetViews>
    <sheetView zoomScale="60" zoomScaleNormal="60" workbookViewId="0">
      <selection activeCell="O15" sqref="O15:Q16"/>
    </sheetView>
  </sheetViews>
  <sheetFormatPr defaultColWidth="11.42578125" defaultRowHeight="15"/>
  <cols>
    <col min="3" max="3" width="56.28515625" style="1" customWidth="1"/>
    <col min="4" max="4" width="18.42578125" style="2" customWidth="1"/>
    <col min="5" max="5" width="21.42578125" style="2" customWidth="1"/>
    <col min="6" max="6" width="17.85546875" customWidth="1"/>
    <col min="7" max="7" width="23.42578125" style="3" customWidth="1"/>
    <col min="8" max="8" width="21" style="4" customWidth="1"/>
    <col min="9" max="12" width="14.42578125" customWidth="1"/>
    <col min="13" max="13" width="15" style="5" customWidth="1"/>
    <col min="14" max="14" width="16.7109375" style="5" customWidth="1"/>
    <col min="15" max="17" width="24.28515625" style="7" customWidth="1"/>
  </cols>
  <sheetData>
    <row r="3" spans="3:17">
      <c r="C3" s="8"/>
      <c r="D3" s="9"/>
      <c r="E3" s="9"/>
      <c r="F3" s="9"/>
      <c r="G3" s="9"/>
      <c r="H3" s="9"/>
      <c r="I3" s="9"/>
      <c r="J3" s="9"/>
      <c r="K3" s="9"/>
      <c r="L3" s="9"/>
      <c r="M3" s="9"/>
      <c r="N3" s="9"/>
      <c r="O3" s="9"/>
      <c r="P3" s="9"/>
      <c r="Q3" s="10"/>
    </row>
    <row r="4" spans="3:17" ht="18">
      <c r="C4" s="11"/>
      <c r="D4" s="125" t="s">
        <v>0</v>
      </c>
      <c r="E4" s="125"/>
      <c r="F4" s="125"/>
      <c r="G4" s="125"/>
      <c r="H4" s="125"/>
      <c r="I4" s="125"/>
      <c r="J4" s="125"/>
      <c r="K4" s="125"/>
      <c r="L4" s="125"/>
      <c r="M4" s="125"/>
      <c r="N4" s="125"/>
      <c r="O4" s="125"/>
      <c r="P4" s="125"/>
      <c r="Q4" s="126"/>
    </row>
    <row r="5" spans="3:17" ht="18">
      <c r="C5" s="11"/>
      <c r="D5" s="125" t="s">
        <v>1</v>
      </c>
      <c r="E5" s="125"/>
      <c r="F5" s="125"/>
      <c r="G5" s="125"/>
      <c r="H5" s="125"/>
      <c r="I5" s="125"/>
      <c r="J5" s="125"/>
      <c r="K5" s="125"/>
      <c r="L5" s="125"/>
      <c r="M5" s="125"/>
      <c r="N5" s="125"/>
      <c r="O5" s="125"/>
      <c r="P5" s="125"/>
      <c r="Q5" s="126"/>
    </row>
    <row r="6" spans="3:17" ht="18">
      <c r="C6" s="11"/>
      <c r="D6" s="127" t="s">
        <v>317</v>
      </c>
      <c r="E6" s="127"/>
      <c r="F6" s="127"/>
      <c r="G6" s="127"/>
      <c r="H6" s="127"/>
      <c r="I6" s="127"/>
      <c r="J6" s="127"/>
      <c r="K6" s="127"/>
      <c r="L6" s="127"/>
      <c r="M6" s="127"/>
      <c r="N6" s="127"/>
      <c r="O6" s="127"/>
      <c r="P6" s="127"/>
      <c r="Q6" s="128"/>
    </row>
    <row r="7" spans="3:17">
      <c r="C7" s="11"/>
      <c r="D7"/>
      <c r="E7"/>
      <c r="G7"/>
      <c r="H7"/>
      <c r="M7"/>
      <c r="N7"/>
      <c r="O7"/>
      <c r="P7"/>
      <c r="Q7" s="12"/>
    </row>
    <row r="8" spans="3:17" ht="15.75" thickBot="1">
      <c r="C8" s="11"/>
      <c r="D8"/>
      <c r="E8"/>
      <c r="G8"/>
      <c r="H8"/>
      <c r="M8"/>
      <c r="N8"/>
      <c r="O8"/>
      <c r="P8"/>
      <c r="Q8" s="12"/>
    </row>
    <row r="9" spans="3:17" ht="54" customHeight="1">
      <c r="C9" s="13" t="s">
        <v>3</v>
      </c>
      <c r="D9" s="129"/>
      <c r="E9" s="130"/>
      <c r="F9" s="130"/>
      <c r="G9" s="130"/>
      <c r="H9" s="130"/>
      <c r="I9" s="130"/>
      <c r="J9" s="130"/>
      <c r="K9" s="130"/>
      <c r="L9" s="130"/>
      <c r="M9" s="130"/>
      <c r="N9" s="130"/>
      <c r="O9" s="130"/>
      <c r="P9" s="130"/>
      <c r="Q9" s="131"/>
    </row>
    <row r="10" spans="3:17" ht="15.75">
      <c r="C10" s="279" t="s">
        <v>5</v>
      </c>
      <c r="D10" s="137" t="s">
        <v>6</v>
      </c>
      <c r="E10" s="134" t="s">
        <v>7</v>
      </c>
      <c r="F10" s="134" t="s">
        <v>8</v>
      </c>
      <c r="G10" s="137" t="s">
        <v>9</v>
      </c>
      <c r="H10" s="137"/>
      <c r="I10" s="137"/>
      <c r="J10" s="137"/>
      <c r="K10" s="137"/>
      <c r="L10" s="137"/>
      <c r="M10" s="137"/>
      <c r="N10" s="137"/>
      <c r="O10" s="137" t="s">
        <v>10</v>
      </c>
      <c r="P10" s="305"/>
      <c r="Q10" s="306"/>
    </row>
    <row r="11" spans="3:17" ht="27.75" customHeight="1">
      <c r="C11" s="279"/>
      <c r="D11" s="137"/>
      <c r="E11" s="135"/>
      <c r="F11" s="135"/>
      <c r="G11" s="137" t="s">
        <v>11</v>
      </c>
      <c r="H11" s="137" t="s">
        <v>12</v>
      </c>
      <c r="I11" s="137" t="s">
        <v>13</v>
      </c>
      <c r="J11" s="137"/>
      <c r="K11" s="137"/>
      <c r="L11" s="137"/>
      <c r="M11" s="140" t="s">
        <v>14</v>
      </c>
      <c r="N11" s="140"/>
      <c r="O11" s="137"/>
      <c r="P11" s="305"/>
      <c r="Q11" s="306"/>
    </row>
    <row r="12" spans="3:17" ht="31.5">
      <c r="C12" s="279"/>
      <c r="D12" s="137"/>
      <c r="E12" s="136"/>
      <c r="F12" s="136"/>
      <c r="G12" s="137"/>
      <c r="H12" s="137"/>
      <c r="I12" s="59" t="s">
        <v>15</v>
      </c>
      <c r="J12" s="59" t="s">
        <v>16</v>
      </c>
      <c r="K12" s="59" t="s">
        <v>17</v>
      </c>
      <c r="L12" s="59" t="s">
        <v>18</v>
      </c>
      <c r="M12" s="60" t="s">
        <v>19</v>
      </c>
      <c r="N12" s="60" t="s">
        <v>20</v>
      </c>
      <c r="O12" s="137"/>
      <c r="P12" s="305"/>
      <c r="Q12" s="306"/>
    </row>
    <row r="13" spans="3:17" ht="97.5" customHeight="1">
      <c r="C13" s="117" t="s">
        <v>21</v>
      </c>
      <c r="D13" s="119" t="s">
        <v>22</v>
      </c>
      <c r="E13" s="120" t="s">
        <v>23</v>
      </c>
      <c r="F13" s="122" t="s">
        <v>24</v>
      </c>
      <c r="G13" s="307" t="s">
        <v>318</v>
      </c>
      <c r="H13" s="122" t="s">
        <v>188</v>
      </c>
      <c r="I13" s="58" t="s">
        <v>319</v>
      </c>
      <c r="J13" s="58" t="s">
        <v>26</v>
      </c>
      <c r="K13" s="58" t="s">
        <v>26</v>
      </c>
      <c r="L13" s="58" t="s">
        <v>26</v>
      </c>
      <c r="M13" s="303" t="s">
        <v>319</v>
      </c>
      <c r="N13" s="284" t="s">
        <v>319</v>
      </c>
      <c r="O13" s="280" t="s">
        <v>320</v>
      </c>
      <c r="P13" s="280"/>
      <c r="Q13" s="281"/>
    </row>
    <row r="14" spans="3:17" ht="97.5" customHeight="1">
      <c r="C14" s="118"/>
      <c r="D14" s="90"/>
      <c r="E14" s="121"/>
      <c r="F14" s="69"/>
      <c r="G14" s="308"/>
      <c r="H14" s="69"/>
      <c r="I14" s="53" t="s">
        <v>319</v>
      </c>
      <c r="J14" s="53" t="s">
        <v>319</v>
      </c>
      <c r="K14" s="53" t="s">
        <v>319</v>
      </c>
      <c r="L14" s="53" t="s">
        <v>319</v>
      </c>
      <c r="M14" s="304"/>
      <c r="N14" s="285"/>
      <c r="O14" s="282"/>
      <c r="P14" s="282"/>
      <c r="Q14" s="283"/>
    </row>
    <row r="15" spans="3:17" ht="97.5" customHeight="1">
      <c r="C15" s="296" t="s">
        <v>321</v>
      </c>
      <c r="D15" s="297"/>
      <c r="E15" s="297"/>
      <c r="F15" s="298"/>
      <c r="G15" s="252"/>
      <c r="H15" s="20"/>
      <c r="I15" s="53"/>
      <c r="J15" s="53"/>
      <c r="K15" s="53"/>
      <c r="L15" s="53"/>
      <c r="M15" s="309" t="str">
        <f>IFERROR(I15/I16,"ND")</f>
        <v>ND</v>
      </c>
      <c r="N15" s="244" t="str">
        <f>IFERROR(((I15)/G15),"ND")</f>
        <v>ND</v>
      </c>
      <c r="O15" s="246"/>
      <c r="P15" s="247"/>
      <c r="Q15" s="248"/>
    </row>
    <row r="16" spans="3:17" ht="97.5" customHeight="1">
      <c r="C16" s="299"/>
      <c r="D16" s="300"/>
      <c r="E16" s="300"/>
      <c r="F16" s="301"/>
      <c r="G16" s="253"/>
      <c r="H16" s="20"/>
      <c r="I16" s="53"/>
      <c r="J16" s="53"/>
      <c r="K16" s="53"/>
      <c r="L16" s="53"/>
      <c r="M16" s="310"/>
      <c r="N16" s="245"/>
      <c r="O16" s="249"/>
      <c r="P16" s="250"/>
      <c r="Q16" s="251"/>
    </row>
    <row r="17" spans="3:20" ht="29.25" customHeight="1">
      <c r="C17" s="294" t="s">
        <v>322</v>
      </c>
      <c r="D17" s="274"/>
      <c r="E17" s="274"/>
      <c r="F17" s="274"/>
      <c r="G17" s="274"/>
      <c r="H17" s="274"/>
      <c r="I17" s="14"/>
      <c r="J17" s="14"/>
      <c r="K17" s="14"/>
      <c r="L17" s="14"/>
      <c r="M17" s="264" t="str">
        <f>IFERROR(I17/I18,"ND")</f>
        <v>ND</v>
      </c>
      <c r="N17" s="257" t="str">
        <f>IFERROR(J17/J18,"ND")</f>
        <v>ND</v>
      </c>
      <c r="O17" s="286"/>
      <c r="P17" s="287"/>
      <c r="Q17" s="288"/>
    </row>
    <row r="18" spans="3:20" ht="29.25" customHeight="1">
      <c r="C18" s="295"/>
      <c r="D18" s="275"/>
      <c r="E18" s="275"/>
      <c r="F18" s="275"/>
      <c r="G18" s="275"/>
      <c r="H18" s="275"/>
      <c r="I18" s="15"/>
      <c r="J18" s="15"/>
      <c r="K18" s="15"/>
      <c r="L18" s="15"/>
      <c r="M18" s="264"/>
      <c r="N18" s="257"/>
      <c r="O18" s="289"/>
      <c r="P18" s="290"/>
      <c r="Q18" s="291"/>
      <c r="T18" s="6"/>
    </row>
    <row r="19" spans="3:20" ht="29.25" customHeight="1">
      <c r="C19" s="292" t="s">
        <v>323</v>
      </c>
      <c r="D19" s="160"/>
      <c r="E19" s="160"/>
      <c r="F19" s="160"/>
      <c r="G19" s="160"/>
      <c r="H19" s="160"/>
      <c r="I19" s="14"/>
      <c r="J19" s="14"/>
      <c r="K19" s="14"/>
      <c r="L19" s="14"/>
      <c r="M19" s="264" t="str">
        <f t="shared" ref="M19" si="0">IFERROR(I19/I20,"ND")</f>
        <v>ND</v>
      </c>
      <c r="N19" s="257" t="str">
        <f t="shared" ref="N19" si="1">IFERROR(J19/J20,"ND")</f>
        <v>ND</v>
      </c>
      <c r="O19" s="258"/>
      <c r="P19" s="259"/>
      <c r="Q19" s="260"/>
    </row>
    <row r="20" spans="3:20" ht="29.25" customHeight="1">
      <c r="C20" s="293"/>
      <c r="D20" s="161"/>
      <c r="E20" s="161"/>
      <c r="F20" s="161"/>
      <c r="G20" s="161"/>
      <c r="H20" s="161"/>
      <c r="I20" s="14"/>
      <c r="J20" s="14"/>
      <c r="K20" s="14"/>
      <c r="L20" s="14"/>
      <c r="M20" s="264"/>
      <c r="N20" s="257"/>
      <c r="O20" s="261"/>
      <c r="P20" s="262"/>
      <c r="Q20" s="263"/>
    </row>
    <row r="21" spans="3:20" ht="29.25" customHeight="1">
      <c r="C21" s="277" t="s">
        <v>324</v>
      </c>
      <c r="D21" s="69"/>
      <c r="E21" s="69"/>
      <c r="F21" s="69"/>
      <c r="G21" s="160"/>
      <c r="H21" s="69"/>
      <c r="I21" s="14"/>
      <c r="J21" s="14"/>
      <c r="K21" s="14"/>
      <c r="L21" s="14"/>
      <c r="M21" s="264" t="str">
        <f t="shared" ref="M21" si="2">IFERROR(I21/I22,"ND")</f>
        <v>ND</v>
      </c>
      <c r="N21" s="257" t="str">
        <f t="shared" ref="N21" si="3">IFERROR(J21/J22,"ND")</f>
        <v>ND</v>
      </c>
      <c r="O21" s="265"/>
      <c r="P21" s="265"/>
      <c r="Q21" s="266"/>
    </row>
    <row r="22" spans="3:20" ht="29.25" customHeight="1">
      <c r="C22" s="277"/>
      <c r="D22" s="69"/>
      <c r="E22" s="69"/>
      <c r="F22" s="69"/>
      <c r="G22" s="161"/>
      <c r="H22" s="69"/>
      <c r="I22" s="14"/>
      <c r="J22" s="14"/>
      <c r="K22" s="14"/>
      <c r="L22" s="14"/>
      <c r="M22" s="264"/>
      <c r="N22" s="257"/>
      <c r="O22" s="265"/>
      <c r="P22" s="265"/>
      <c r="Q22" s="266"/>
    </row>
    <row r="23" spans="3:20" ht="29.25" customHeight="1">
      <c r="C23" s="277" t="s">
        <v>324</v>
      </c>
      <c r="D23" s="69"/>
      <c r="E23" s="69"/>
      <c r="F23" s="69"/>
      <c r="G23" s="160"/>
      <c r="H23" s="69"/>
      <c r="I23" s="14"/>
      <c r="J23" s="14"/>
      <c r="K23" s="14"/>
      <c r="L23" s="14"/>
      <c r="M23" s="267" t="str">
        <f>IFERROR(I23/I24,"ND")</f>
        <v>ND</v>
      </c>
      <c r="N23" s="257" t="str">
        <f>IFERROR(J23/J24,"ND")</f>
        <v>ND</v>
      </c>
      <c r="O23" s="269"/>
      <c r="P23" s="269"/>
      <c r="Q23" s="270"/>
    </row>
    <row r="24" spans="3:20" ht="29.25" customHeight="1" thickBot="1">
      <c r="C24" s="278"/>
      <c r="D24" s="70"/>
      <c r="E24" s="70"/>
      <c r="F24" s="70"/>
      <c r="G24" s="302"/>
      <c r="H24" s="70"/>
      <c r="I24" s="16"/>
      <c r="J24" s="16"/>
      <c r="K24" s="16"/>
      <c r="L24" s="17"/>
      <c r="M24" s="268"/>
      <c r="N24" s="273"/>
      <c r="O24" s="271"/>
      <c r="P24" s="271"/>
      <c r="Q24" s="272"/>
    </row>
    <row r="29" spans="3:20" ht="15.75" thickBot="1"/>
    <row r="30" spans="3:20" ht="25.9" customHeight="1">
      <c r="C30" s="254" t="s">
        <v>308</v>
      </c>
      <c r="D30" s="254"/>
      <c r="E30" s="23"/>
      <c r="F30" s="21"/>
      <c r="G30" s="254" t="s">
        <v>309</v>
      </c>
      <c r="H30" s="254"/>
      <c r="I30" s="254"/>
      <c r="J30" s="254"/>
      <c r="K30" s="24"/>
      <c r="L30" s="24"/>
      <c r="M30"/>
      <c r="N30" s="254" t="s">
        <v>310</v>
      </c>
      <c r="O30" s="255"/>
      <c r="P30" s="255"/>
      <c r="Q30"/>
    </row>
    <row r="31" spans="3:20" ht="26.25">
      <c r="C31" s="276"/>
      <c r="D31" s="276"/>
      <c r="E31" s="23"/>
      <c r="F31" s="21"/>
      <c r="G31" s="276"/>
      <c r="H31" s="276"/>
      <c r="I31" s="276"/>
      <c r="J31" s="276"/>
      <c r="K31" s="24"/>
      <c r="L31" s="24"/>
      <c r="M31"/>
      <c r="N31" s="256"/>
      <c r="O31" s="256"/>
      <c r="P31" s="256"/>
      <c r="Q31"/>
    </row>
    <row r="32" spans="3:20" ht="26.25">
      <c r="C32" s="276"/>
      <c r="D32" s="276"/>
      <c r="E32" s="23"/>
      <c r="F32" s="21"/>
      <c r="G32" s="276"/>
      <c r="H32" s="276"/>
      <c r="I32" s="276"/>
      <c r="J32" s="276"/>
      <c r="K32" s="24"/>
      <c r="L32" s="24"/>
      <c r="M32"/>
      <c r="N32" s="256"/>
      <c r="O32" s="256"/>
      <c r="P32" s="256"/>
      <c r="Q32"/>
    </row>
    <row r="33" spans="3:17" ht="26.25">
      <c r="C33" s="276"/>
      <c r="D33" s="276"/>
      <c r="E33" s="23"/>
      <c r="F33" s="21"/>
      <c r="G33" s="276"/>
      <c r="H33" s="276"/>
      <c r="I33" s="276"/>
      <c r="J33" s="276"/>
      <c r="K33" s="24"/>
      <c r="L33" s="24"/>
      <c r="M33"/>
      <c r="N33" s="256"/>
      <c r="O33" s="256"/>
      <c r="P33" s="256"/>
      <c r="Q33"/>
    </row>
    <row r="34" spans="3:17" ht="26.25">
      <c r="C34" s="276"/>
      <c r="D34" s="276"/>
      <c r="E34" s="23"/>
      <c r="F34" s="21"/>
      <c r="G34" s="276"/>
      <c r="H34" s="276"/>
      <c r="I34" s="276"/>
      <c r="J34" s="276"/>
      <c r="K34" s="24"/>
      <c r="L34" s="24"/>
      <c r="M34"/>
      <c r="N34" s="256"/>
      <c r="O34" s="256"/>
      <c r="P34" s="256"/>
      <c r="Q34"/>
    </row>
    <row r="35" spans="3:17">
      <c r="C35"/>
      <c r="D35"/>
      <c r="E35"/>
      <c r="G35"/>
      <c r="H35"/>
      <c r="I35" s="22"/>
      <c r="M35"/>
      <c r="N35"/>
      <c r="O35"/>
      <c r="P35"/>
      <c r="Q35"/>
    </row>
  </sheetData>
  <mergeCells count="67">
    <mergeCell ref="E23:E24"/>
    <mergeCell ref="F23:F24"/>
    <mergeCell ref="G23:G24"/>
    <mergeCell ref="D9:Q9"/>
    <mergeCell ref="E10:E12"/>
    <mergeCell ref="F10:F12"/>
    <mergeCell ref="M13:M14"/>
    <mergeCell ref="O10:Q12"/>
    <mergeCell ref="G11:G12"/>
    <mergeCell ref="H11:H12"/>
    <mergeCell ref="I11:L11"/>
    <mergeCell ref="M11:N11"/>
    <mergeCell ref="H13:H14"/>
    <mergeCell ref="E13:E14"/>
    <mergeCell ref="G13:G14"/>
    <mergeCell ref="M15:M16"/>
    <mergeCell ref="C17:C18"/>
    <mergeCell ref="D17:D18"/>
    <mergeCell ref="F17:F18"/>
    <mergeCell ref="E17:E18"/>
    <mergeCell ref="C13:C14"/>
    <mergeCell ref="C15:F16"/>
    <mergeCell ref="D13:D14"/>
    <mergeCell ref="F13:F14"/>
    <mergeCell ref="C21:C22"/>
    <mergeCell ref="D21:D22"/>
    <mergeCell ref="F21:F22"/>
    <mergeCell ref="G21:G22"/>
    <mergeCell ref="H21:H22"/>
    <mergeCell ref="E21:E22"/>
    <mergeCell ref="C19:C20"/>
    <mergeCell ref="D19:D20"/>
    <mergeCell ref="F19:F20"/>
    <mergeCell ref="G19:G20"/>
    <mergeCell ref="M19:M20"/>
    <mergeCell ref="E19:E20"/>
    <mergeCell ref="C30:D34"/>
    <mergeCell ref="G30:J34"/>
    <mergeCell ref="D4:Q4"/>
    <mergeCell ref="D5:Q5"/>
    <mergeCell ref="N17:N18"/>
    <mergeCell ref="C23:C24"/>
    <mergeCell ref="D23:D24"/>
    <mergeCell ref="C10:C12"/>
    <mergeCell ref="D10:D12"/>
    <mergeCell ref="G10:N10"/>
    <mergeCell ref="H19:H20"/>
    <mergeCell ref="D6:Q6"/>
    <mergeCell ref="O13:Q14"/>
    <mergeCell ref="M17:M18"/>
    <mergeCell ref="N13:N14"/>
    <mergeCell ref="O17:Q18"/>
    <mergeCell ref="N15:N16"/>
    <mergeCell ref="O15:Q16"/>
    <mergeCell ref="G15:G16"/>
    <mergeCell ref="N30:P34"/>
    <mergeCell ref="N19:N20"/>
    <mergeCell ref="O19:Q20"/>
    <mergeCell ref="M21:M22"/>
    <mergeCell ref="N21:N22"/>
    <mergeCell ref="O21:Q22"/>
    <mergeCell ref="H23:H24"/>
    <mergeCell ref="M23:M24"/>
    <mergeCell ref="O23:Q24"/>
    <mergeCell ref="N23:N24"/>
    <mergeCell ref="G17:G18"/>
    <mergeCell ref="H17:H18"/>
  </mergeCells>
  <pageMargins left="0.98425196850393704" right="0" top="0.98425196850393704" bottom="0.98425196850393704" header="0.51181102362204722" footer="0.51181102362204722"/>
  <pageSetup paperSize="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3:T35"/>
  <sheetViews>
    <sheetView zoomScale="60" zoomScaleNormal="60" workbookViewId="0">
      <selection activeCell="O15" sqref="O15:Q16"/>
    </sheetView>
  </sheetViews>
  <sheetFormatPr defaultColWidth="11.42578125" defaultRowHeight="15"/>
  <cols>
    <col min="3" max="3" width="56.28515625" style="1" customWidth="1"/>
    <col min="4" max="4" width="18.42578125" style="2" customWidth="1"/>
    <col min="5" max="5" width="21.42578125" style="2" customWidth="1"/>
    <col min="6" max="6" width="17.85546875" customWidth="1"/>
    <col min="7" max="7" width="23.42578125" style="3" customWidth="1"/>
    <col min="8" max="8" width="21" style="4" customWidth="1"/>
    <col min="9" max="12" width="14.42578125" customWidth="1"/>
    <col min="13" max="13" width="15" style="5" customWidth="1"/>
    <col min="14" max="14" width="16.7109375" style="5" customWidth="1"/>
    <col min="15" max="17" width="24.28515625" style="7" customWidth="1"/>
  </cols>
  <sheetData>
    <row r="3" spans="3:17">
      <c r="C3" s="8"/>
      <c r="D3" s="9"/>
      <c r="E3" s="9"/>
      <c r="F3" s="9"/>
      <c r="G3" s="9"/>
      <c r="H3" s="9"/>
      <c r="I3" s="9"/>
      <c r="J3" s="9"/>
      <c r="K3" s="9"/>
      <c r="L3" s="9"/>
      <c r="M3" s="9"/>
      <c r="N3" s="9"/>
      <c r="O3" s="9"/>
      <c r="P3" s="9"/>
      <c r="Q3" s="10"/>
    </row>
    <row r="4" spans="3:17" ht="18">
      <c r="C4" s="11"/>
      <c r="D4" s="125" t="s">
        <v>0</v>
      </c>
      <c r="E4" s="125"/>
      <c r="F4" s="125"/>
      <c r="G4" s="125"/>
      <c r="H4" s="125"/>
      <c r="I4" s="125"/>
      <c r="J4" s="125"/>
      <c r="K4" s="125"/>
      <c r="L4" s="125"/>
      <c r="M4" s="125"/>
      <c r="N4" s="125"/>
      <c r="O4" s="125"/>
      <c r="P4" s="125"/>
      <c r="Q4" s="126"/>
    </row>
    <row r="5" spans="3:17" ht="18">
      <c r="C5" s="11"/>
      <c r="D5" s="125" t="s">
        <v>1</v>
      </c>
      <c r="E5" s="125"/>
      <c r="F5" s="125"/>
      <c r="G5" s="125"/>
      <c r="H5" s="125"/>
      <c r="I5" s="125"/>
      <c r="J5" s="125"/>
      <c r="K5" s="125"/>
      <c r="L5" s="125"/>
      <c r="M5" s="125"/>
      <c r="N5" s="125"/>
      <c r="O5" s="125"/>
      <c r="P5" s="125"/>
      <c r="Q5" s="126"/>
    </row>
    <row r="6" spans="3:17" ht="18">
      <c r="C6" s="11"/>
      <c r="D6" s="127" t="s">
        <v>325</v>
      </c>
      <c r="E6" s="127"/>
      <c r="F6" s="127"/>
      <c r="G6" s="127"/>
      <c r="H6" s="127"/>
      <c r="I6" s="127"/>
      <c r="J6" s="127"/>
      <c r="K6" s="127"/>
      <c r="L6" s="127"/>
      <c r="M6" s="127"/>
      <c r="N6" s="127"/>
      <c r="O6" s="127"/>
      <c r="P6" s="127"/>
      <c r="Q6" s="128"/>
    </row>
    <row r="7" spans="3:17">
      <c r="C7" s="11"/>
      <c r="D7"/>
      <c r="E7"/>
      <c r="G7"/>
      <c r="H7"/>
      <c r="M7"/>
      <c r="N7"/>
      <c r="O7"/>
      <c r="P7"/>
      <c r="Q7" s="12"/>
    </row>
    <row r="8" spans="3:17">
      <c r="C8" s="11"/>
      <c r="D8"/>
      <c r="E8"/>
      <c r="G8"/>
      <c r="H8"/>
      <c r="M8"/>
      <c r="N8"/>
      <c r="O8"/>
      <c r="P8"/>
      <c r="Q8" s="12"/>
    </row>
    <row r="9" spans="3:17" ht="54" customHeight="1">
      <c r="C9" s="13" t="s">
        <v>3</v>
      </c>
      <c r="D9" s="129"/>
      <c r="E9" s="130"/>
      <c r="F9" s="130"/>
      <c r="G9" s="130"/>
      <c r="H9" s="130"/>
      <c r="I9" s="130"/>
      <c r="J9" s="130"/>
      <c r="K9" s="130"/>
      <c r="L9" s="130"/>
      <c r="M9" s="130"/>
      <c r="N9" s="130"/>
      <c r="O9" s="130"/>
      <c r="P9" s="130"/>
      <c r="Q9" s="131"/>
    </row>
    <row r="10" spans="3:17" ht="15.75">
      <c r="C10" s="279" t="s">
        <v>5</v>
      </c>
      <c r="D10" s="137" t="s">
        <v>6</v>
      </c>
      <c r="E10" s="134" t="s">
        <v>7</v>
      </c>
      <c r="F10" s="134" t="s">
        <v>8</v>
      </c>
      <c r="G10" s="137" t="s">
        <v>9</v>
      </c>
      <c r="H10" s="137"/>
      <c r="I10" s="137"/>
      <c r="J10" s="137"/>
      <c r="K10" s="137"/>
      <c r="L10" s="137"/>
      <c r="M10" s="137"/>
      <c r="N10" s="137"/>
      <c r="O10" s="137" t="s">
        <v>10</v>
      </c>
      <c r="P10" s="305"/>
      <c r="Q10" s="306"/>
    </row>
    <row r="11" spans="3:17" ht="27.75" customHeight="1">
      <c r="C11" s="279"/>
      <c r="D11" s="137"/>
      <c r="E11" s="135"/>
      <c r="F11" s="135"/>
      <c r="G11" s="137" t="s">
        <v>11</v>
      </c>
      <c r="H11" s="137" t="s">
        <v>12</v>
      </c>
      <c r="I11" s="137" t="s">
        <v>13</v>
      </c>
      <c r="J11" s="137"/>
      <c r="K11" s="137"/>
      <c r="L11" s="137"/>
      <c r="M11" s="140" t="s">
        <v>14</v>
      </c>
      <c r="N11" s="140"/>
      <c r="O11" s="137"/>
      <c r="P11" s="305"/>
      <c r="Q11" s="306"/>
    </row>
    <row r="12" spans="3:17" ht="31.5">
      <c r="C12" s="279"/>
      <c r="D12" s="137"/>
      <c r="E12" s="136"/>
      <c r="F12" s="136"/>
      <c r="G12" s="137"/>
      <c r="H12" s="137"/>
      <c r="I12" s="59" t="s">
        <v>15</v>
      </c>
      <c r="J12" s="59" t="s">
        <v>16</v>
      </c>
      <c r="K12" s="59" t="s">
        <v>17</v>
      </c>
      <c r="L12" s="59" t="s">
        <v>18</v>
      </c>
      <c r="M12" s="60" t="s">
        <v>19</v>
      </c>
      <c r="N12" s="60" t="s">
        <v>20</v>
      </c>
      <c r="O12" s="137"/>
      <c r="P12" s="305"/>
      <c r="Q12" s="306"/>
    </row>
    <row r="13" spans="3:17" ht="97.5" customHeight="1">
      <c r="C13" s="117" t="s">
        <v>21</v>
      </c>
      <c r="D13" s="119" t="s">
        <v>22</v>
      </c>
      <c r="E13" s="120" t="s">
        <v>23</v>
      </c>
      <c r="F13" s="122" t="s">
        <v>24</v>
      </c>
      <c r="G13" s="307" t="s">
        <v>318</v>
      </c>
      <c r="H13" s="122" t="s">
        <v>188</v>
      </c>
      <c r="I13" s="58" t="s">
        <v>319</v>
      </c>
      <c r="J13" s="58" t="s">
        <v>26</v>
      </c>
      <c r="K13" s="58" t="s">
        <v>26</v>
      </c>
      <c r="L13" s="58" t="s">
        <v>26</v>
      </c>
      <c r="M13" s="303" t="s">
        <v>319</v>
      </c>
      <c r="N13" s="284" t="s">
        <v>319</v>
      </c>
      <c r="O13" s="311" t="s">
        <v>326</v>
      </c>
      <c r="P13" s="280"/>
      <c r="Q13" s="281"/>
    </row>
    <row r="14" spans="3:17" ht="97.5" customHeight="1">
      <c r="C14" s="118"/>
      <c r="D14" s="90"/>
      <c r="E14" s="121"/>
      <c r="F14" s="69"/>
      <c r="G14" s="308"/>
      <c r="H14" s="69"/>
      <c r="I14" s="53" t="s">
        <v>319</v>
      </c>
      <c r="J14" s="53" t="s">
        <v>319</v>
      </c>
      <c r="K14" s="53" t="s">
        <v>319</v>
      </c>
      <c r="L14" s="53" t="s">
        <v>319</v>
      </c>
      <c r="M14" s="304"/>
      <c r="N14" s="285"/>
      <c r="O14" s="282"/>
      <c r="P14" s="282"/>
      <c r="Q14" s="283"/>
    </row>
    <row r="15" spans="3:17" ht="97.5" customHeight="1">
      <c r="C15" s="296" t="s">
        <v>321</v>
      </c>
      <c r="D15" s="297"/>
      <c r="E15" s="297"/>
      <c r="F15" s="298"/>
      <c r="G15" s="252"/>
      <c r="H15" s="20"/>
      <c r="I15" s="53"/>
      <c r="J15" s="53"/>
      <c r="K15" s="53"/>
      <c r="L15" s="53"/>
      <c r="M15" s="309" t="str">
        <f>IFERROR(I15/I16,"ND")</f>
        <v>ND</v>
      </c>
      <c r="N15" s="244" t="str">
        <f>IFERROR(((I15)/G15),"ND")</f>
        <v>ND</v>
      </c>
      <c r="O15" s="246"/>
      <c r="P15" s="247"/>
      <c r="Q15" s="248"/>
    </row>
    <row r="16" spans="3:17" ht="97.5" customHeight="1">
      <c r="C16" s="299"/>
      <c r="D16" s="300"/>
      <c r="E16" s="300"/>
      <c r="F16" s="301"/>
      <c r="G16" s="253"/>
      <c r="H16" s="20"/>
      <c r="I16" s="53"/>
      <c r="J16" s="53"/>
      <c r="K16" s="53"/>
      <c r="L16" s="53"/>
      <c r="M16" s="310"/>
      <c r="N16" s="245"/>
      <c r="O16" s="249"/>
      <c r="P16" s="250"/>
      <c r="Q16" s="251"/>
    </row>
    <row r="17" spans="3:20" ht="29.25" customHeight="1">
      <c r="C17" s="294" t="s">
        <v>322</v>
      </c>
      <c r="D17" s="274"/>
      <c r="E17" s="274"/>
      <c r="F17" s="274"/>
      <c r="G17" s="274"/>
      <c r="H17" s="274"/>
      <c r="I17" s="14"/>
      <c r="J17" s="14"/>
      <c r="K17" s="14"/>
      <c r="L17" s="14"/>
      <c r="M17" s="264" t="str">
        <f>IFERROR(I17/I18,"ND")</f>
        <v>ND</v>
      </c>
      <c r="N17" s="257" t="str">
        <f>IFERROR(J17/J18,"ND")</f>
        <v>ND</v>
      </c>
      <c r="O17" s="286"/>
      <c r="P17" s="287"/>
      <c r="Q17" s="288"/>
    </row>
    <row r="18" spans="3:20" ht="29.25" customHeight="1">
      <c r="C18" s="295"/>
      <c r="D18" s="275"/>
      <c r="E18" s="275"/>
      <c r="F18" s="275"/>
      <c r="G18" s="275"/>
      <c r="H18" s="275"/>
      <c r="I18" s="15"/>
      <c r="J18" s="15"/>
      <c r="K18" s="15"/>
      <c r="L18" s="15"/>
      <c r="M18" s="264"/>
      <c r="N18" s="257"/>
      <c r="O18" s="289"/>
      <c r="P18" s="290"/>
      <c r="Q18" s="291"/>
      <c r="T18" s="6"/>
    </row>
    <row r="19" spans="3:20" ht="29.25" customHeight="1">
      <c r="C19" s="292" t="s">
        <v>323</v>
      </c>
      <c r="D19" s="160"/>
      <c r="E19" s="160"/>
      <c r="F19" s="160"/>
      <c r="G19" s="160"/>
      <c r="H19" s="160"/>
      <c r="I19" s="14"/>
      <c r="J19" s="14"/>
      <c r="K19" s="14"/>
      <c r="L19" s="14"/>
      <c r="M19" s="264" t="str">
        <f t="shared" ref="M19:N19" si="0">IFERROR(I19/I20,"ND")</f>
        <v>ND</v>
      </c>
      <c r="N19" s="257" t="str">
        <f t="shared" si="0"/>
        <v>ND</v>
      </c>
      <c r="O19" s="258"/>
      <c r="P19" s="259"/>
      <c r="Q19" s="260"/>
    </row>
    <row r="20" spans="3:20" ht="29.25" customHeight="1">
      <c r="C20" s="293"/>
      <c r="D20" s="161"/>
      <c r="E20" s="161"/>
      <c r="F20" s="161"/>
      <c r="G20" s="161"/>
      <c r="H20" s="161"/>
      <c r="I20" s="14"/>
      <c r="J20" s="14"/>
      <c r="K20" s="14"/>
      <c r="L20" s="14"/>
      <c r="M20" s="264"/>
      <c r="N20" s="257"/>
      <c r="O20" s="261"/>
      <c r="P20" s="262"/>
      <c r="Q20" s="263"/>
    </row>
    <row r="21" spans="3:20" ht="29.25" customHeight="1">
      <c r="C21" s="277" t="s">
        <v>324</v>
      </c>
      <c r="D21" s="69"/>
      <c r="E21" s="69"/>
      <c r="F21" s="69"/>
      <c r="G21" s="160"/>
      <c r="H21" s="69"/>
      <c r="I21" s="14"/>
      <c r="J21" s="14"/>
      <c r="K21" s="14"/>
      <c r="L21" s="14"/>
      <c r="M21" s="264" t="str">
        <f t="shared" ref="M21:N21" si="1">IFERROR(I21/I22,"ND")</f>
        <v>ND</v>
      </c>
      <c r="N21" s="257" t="str">
        <f t="shared" si="1"/>
        <v>ND</v>
      </c>
      <c r="O21" s="265"/>
      <c r="P21" s="265"/>
      <c r="Q21" s="266"/>
    </row>
    <row r="22" spans="3:20" ht="29.25" customHeight="1">
      <c r="C22" s="277"/>
      <c r="D22" s="69"/>
      <c r="E22" s="69"/>
      <c r="F22" s="69"/>
      <c r="G22" s="161"/>
      <c r="H22" s="69"/>
      <c r="I22" s="14"/>
      <c r="J22" s="14"/>
      <c r="K22" s="14"/>
      <c r="L22" s="14"/>
      <c r="M22" s="264"/>
      <c r="N22" s="257"/>
      <c r="O22" s="265"/>
      <c r="P22" s="265"/>
      <c r="Q22" s="266"/>
    </row>
    <row r="23" spans="3:20" ht="29.25" customHeight="1">
      <c r="C23" s="277" t="s">
        <v>324</v>
      </c>
      <c r="D23" s="69"/>
      <c r="E23" s="69"/>
      <c r="F23" s="69"/>
      <c r="G23" s="160"/>
      <c r="H23" s="69"/>
      <c r="I23" s="14"/>
      <c r="J23" s="14"/>
      <c r="K23" s="14"/>
      <c r="L23" s="14"/>
      <c r="M23" s="267" t="str">
        <f>IFERROR(I23/I24,"ND")</f>
        <v>ND</v>
      </c>
      <c r="N23" s="257" t="str">
        <f>IFERROR(J23/J24,"ND")</f>
        <v>ND</v>
      </c>
      <c r="O23" s="269"/>
      <c r="P23" s="269"/>
      <c r="Q23" s="270"/>
    </row>
    <row r="24" spans="3:20" ht="29.25" customHeight="1">
      <c r="C24" s="278"/>
      <c r="D24" s="70"/>
      <c r="E24" s="70"/>
      <c r="F24" s="70"/>
      <c r="G24" s="302"/>
      <c r="H24" s="70"/>
      <c r="I24" s="16"/>
      <c r="J24" s="16"/>
      <c r="K24" s="16"/>
      <c r="L24" s="17"/>
      <c r="M24" s="268"/>
      <c r="N24" s="273"/>
      <c r="O24" s="271"/>
      <c r="P24" s="271"/>
      <c r="Q24" s="272"/>
    </row>
    <row r="30" spans="3:20" ht="25.9" customHeight="1">
      <c r="C30" s="254" t="s">
        <v>308</v>
      </c>
      <c r="D30" s="254"/>
      <c r="E30" s="23"/>
      <c r="F30" s="21"/>
      <c r="G30" s="254" t="s">
        <v>309</v>
      </c>
      <c r="H30" s="254"/>
      <c r="I30" s="254"/>
      <c r="J30" s="254"/>
      <c r="K30" s="24"/>
      <c r="L30" s="24"/>
      <c r="M30"/>
      <c r="N30" s="254" t="s">
        <v>310</v>
      </c>
      <c r="O30" s="255"/>
      <c r="P30" s="255"/>
      <c r="Q30"/>
    </row>
    <row r="31" spans="3:20" ht="26.25">
      <c r="C31" s="276"/>
      <c r="D31" s="276"/>
      <c r="E31" s="23"/>
      <c r="F31" s="21"/>
      <c r="G31" s="276"/>
      <c r="H31" s="276"/>
      <c r="I31" s="276"/>
      <c r="J31" s="276"/>
      <c r="K31" s="24"/>
      <c r="L31" s="24"/>
      <c r="M31"/>
      <c r="N31" s="256"/>
      <c r="O31" s="256"/>
      <c r="P31" s="256"/>
      <c r="Q31"/>
    </row>
    <row r="32" spans="3:20" ht="26.25">
      <c r="C32" s="276"/>
      <c r="D32" s="276"/>
      <c r="E32" s="23"/>
      <c r="F32" s="21"/>
      <c r="G32" s="276"/>
      <c r="H32" s="276"/>
      <c r="I32" s="276"/>
      <c r="J32" s="276"/>
      <c r="K32" s="24"/>
      <c r="L32" s="24"/>
      <c r="M32"/>
      <c r="N32" s="256"/>
      <c r="O32" s="256"/>
      <c r="P32" s="256"/>
      <c r="Q32"/>
    </row>
    <row r="33" spans="3:17" ht="26.25">
      <c r="C33" s="276"/>
      <c r="D33" s="276"/>
      <c r="E33" s="23"/>
      <c r="F33" s="21"/>
      <c r="G33" s="276"/>
      <c r="H33" s="276"/>
      <c r="I33" s="276"/>
      <c r="J33" s="276"/>
      <c r="K33" s="24"/>
      <c r="L33" s="24"/>
      <c r="M33"/>
      <c r="N33" s="256"/>
      <c r="O33" s="256"/>
      <c r="P33" s="256"/>
      <c r="Q33"/>
    </row>
    <row r="34" spans="3:17" ht="26.25">
      <c r="C34" s="276"/>
      <c r="D34" s="276"/>
      <c r="E34" s="23"/>
      <c r="F34" s="21"/>
      <c r="G34" s="276"/>
      <c r="H34" s="276"/>
      <c r="I34" s="276"/>
      <c r="J34" s="276"/>
      <c r="K34" s="24"/>
      <c r="L34" s="24"/>
      <c r="M34"/>
      <c r="N34" s="256"/>
      <c r="O34" s="256"/>
      <c r="P34" s="256"/>
      <c r="Q34"/>
    </row>
    <row r="35" spans="3:17">
      <c r="C35"/>
      <c r="D35"/>
      <c r="E35"/>
      <c r="G35"/>
      <c r="H35"/>
      <c r="I35" s="22"/>
      <c r="M35"/>
      <c r="N35"/>
      <c r="O35"/>
      <c r="P35"/>
      <c r="Q35"/>
    </row>
  </sheetData>
  <mergeCells count="67">
    <mergeCell ref="D4:Q4"/>
    <mergeCell ref="D5:Q5"/>
    <mergeCell ref="D6:Q6"/>
    <mergeCell ref="D9:Q9"/>
    <mergeCell ref="C10:C12"/>
    <mergeCell ref="D10:D12"/>
    <mergeCell ref="E10:E12"/>
    <mergeCell ref="F10:F12"/>
    <mergeCell ref="G10:N10"/>
    <mergeCell ref="O10:Q12"/>
    <mergeCell ref="G11:G12"/>
    <mergeCell ref="H11:H12"/>
    <mergeCell ref="I11:L11"/>
    <mergeCell ref="M11:N11"/>
    <mergeCell ref="H13:H14"/>
    <mergeCell ref="M13:M14"/>
    <mergeCell ref="N13:N14"/>
    <mergeCell ref="O13:Q14"/>
    <mergeCell ref="C15:F16"/>
    <mergeCell ref="G15:G16"/>
    <mergeCell ref="M15:M16"/>
    <mergeCell ref="N15:N16"/>
    <mergeCell ref="O15:Q16"/>
    <mergeCell ref="C13:C14"/>
    <mergeCell ref="D13:D14"/>
    <mergeCell ref="E13:E14"/>
    <mergeCell ref="F13:F14"/>
    <mergeCell ref="G13:G14"/>
    <mergeCell ref="M17:M18"/>
    <mergeCell ref="N17:N18"/>
    <mergeCell ref="O17:Q18"/>
    <mergeCell ref="C19:C20"/>
    <mergeCell ref="D19:D20"/>
    <mergeCell ref="E19:E20"/>
    <mergeCell ref="F19:F20"/>
    <mergeCell ref="G19:G20"/>
    <mergeCell ref="H19:H20"/>
    <mergeCell ref="M19:M20"/>
    <mergeCell ref="C17:C18"/>
    <mergeCell ref="D17:D18"/>
    <mergeCell ref="E17:E18"/>
    <mergeCell ref="F17:F18"/>
    <mergeCell ref="G17:G18"/>
    <mergeCell ref="H17:H18"/>
    <mergeCell ref="N19:N20"/>
    <mergeCell ref="O19:Q20"/>
    <mergeCell ref="C21:C22"/>
    <mergeCell ref="D21:D22"/>
    <mergeCell ref="E21:E22"/>
    <mergeCell ref="F21:F22"/>
    <mergeCell ref="G21:G22"/>
    <mergeCell ref="H21:H22"/>
    <mergeCell ref="M21:M22"/>
    <mergeCell ref="N21:N22"/>
    <mergeCell ref="C30:D34"/>
    <mergeCell ref="G30:J34"/>
    <mergeCell ref="N30:P34"/>
    <mergeCell ref="O21:Q22"/>
    <mergeCell ref="C23:C24"/>
    <mergeCell ref="D23:D24"/>
    <mergeCell ref="E23:E24"/>
    <mergeCell ref="F23:F24"/>
    <mergeCell ref="G23:G24"/>
    <mergeCell ref="H23:H24"/>
    <mergeCell ref="M23:M24"/>
    <mergeCell ref="N23:N24"/>
    <mergeCell ref="O23:Q24"/>
  </mergeCells>
  <pageMargins left="0.98425196850393704" right="0" top="0.98425196850393704" bottom="0.98425196850393704" header="0.51181102362204722" footer="0.51181102362204722"/>
  <pageSetup paperSize="5"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election activeCell="N24" sqref="N24"/>
    </sheetView>
  </sheetViews>
  <sheetFormatPr defaultColWidth="10.7109375" defaultRowHeight="15"/>
  <cols>
    <col min="1" max="1" width="20.28515625" style="19" customWidth="1"/>
    <col min="2" max="2" width="34.7109375" style="19" customWidth="1"/>
    <col min="3" max="16384" width="10.7109375" style="19"/>
  </cols>
  <sheetData>
    <row r="1" spans="1:2">
      <c r="A1" s="18" t="s">
        <v>327</v>
      </c>
    </row>
    <row r="3" spans="1:2" ht="171" customHeight="1">
      <c r="A3" s="312" t="s">
        <v>328</v>
      </c>
      <c r="B3" s="312"/>
    </row>
    <row r="5" spans="1:2">
      <c r="A5" s="313" t="s">
        <v>329</v>
      </c>
      <c r="B5" s="314"/>
    </row>
    <row r="6" spans="1:2">
      <c r="A6" s="314"/>
      <c r="B6" s="314"/>
    </row>
    <row r="7" spans="1:2">
      <c r="A7" s="314"/>
      <c r="B7" s="314"/>
    </row>
    <row r="8" spans="1:2">
      <c r="A8" s="314"/>
      <c r="B8" s="314"/>
    </row>
    <row r="9" spans="1:2">
      <c r="A9" s="314"/>
      <c r="B9" s="314"/>
    </row>
    <row r="10" spans="1:2">
      <c r="A10" s="314"/>
      <c r="B10" s="314"/>
    </row>
  </sheetData>
  <mergeCells count="2">
    <mergeCell ref="A3:B3"/>
    <mergeCell ref="A5:B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Susana Graciela Chan May</cp:lastModifiedBy>
  <cp:revision/>
  <dcterms:created xsi:type="dcterms:W3CDTF">2021-01-05T20:46:07Z</dcterms:created>
  <dcterms:modified xsi:type="dcterms:W3CDTF">2025-07-21T20:07:03Z</dcterms:modified>
  <cp:category/>
  <cp:contentStatus/>
</cp:coreProperties>
</file>