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alexa\Downloads\"/>
    </mc:Choice>
  </mc:AlternateContent>
  <xr:revisionPtr revIDLastSave="0" documentId="13_ncr:1_{3A775562-8D92-4B12-BE2E-1988866333D5}" xr6:coauthVersionLast="47" xr6:coauthVersionMax="47" xr10:uidLastSave="{00000000-0000-0000-0000-000000000000}"/>
  <bookViews>
    <workbookView xWindow="-108" yWindow="-108" windowWidth="23256" windowHeight="12456" xr2:uid="{00000000-000D-0000-FFFF-FFFF00000000}"/>
  </bookViews>
  <sheets>
    <sheet name="CEDULA 2TR25 E4" sheetId="1" r:id="rId1"/>
  </sheets>
  <definedNames>
    <definedName name="_xlnm.Print_Area" localSheetId="0">'CEDULA 2TR25 E4'!$C$4:$Q$49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7" i="1" l="1"/>
  <c r="M37" i="1"/>
  <c r="N35" i="1"/>
  <c r="M35" i="1"/>
  <c r="N33" i="1"/>
  <c r="M33" i="1"/>
  <c r="N31" i="1"/>
  <c r="M31" i="1"/>
  <c r="N29" i="1"/>
  <c r="M29" i="1"/>
  <c r="N27" i="1"/>
  <c r="M27" i="1"/>
  <c r="N25" i="1"/>
  <c r="M25" i="1"/>
  <c r="N23" i="1"/>
  <c r="M23" i="1"/>
  <c r="N21" i="1"/>
  <c r="M21" i="1"/>
  <c r="M19" i="1"/>
  <c r="N19" i="1"/>
  <c r="N17" i="1"/>
  <c r="M17" i="1"/>
  <c r="M15" i="1"/>
  <c r="N13" i="1"/>
  <c r="N15" i="1"/>
  <c r="M13" i="1"/>
  <c r="G17" i="1" l="1"/>
  <c r="G21" i="1" l="1"/>
  <c r="G23" i="1"/>
  <c r="G25" i="1"/>
  <c r="G27" i="1"/>
  <c r="G29" i="1"/>
  <c r="G31" i="1"/>
  <c r="G33" i="1"/>
  <c r="G35" i="1"/>
  <c r="G37" i="1"/>
  <c r="G19" i="1"/>
  <c r="G15" i="1"/>
</calcChain>
</file>

<file path=xl/sharedStrings.xml><?xml version="1.0" encoding="utf-8"?>
<sst xmlns="http://schemas.openxmlformats.org/spreadsheetml/2006/main" count="107" uniqueCount="72">
  <si>
    <t>CÉDULA DE AVANCE DE CUMPLIMIENTO DE LOS OBJETIVOS Y METAS</t>
  </si>
  <si>
    <t>MUNICIPIO DE BENITO JUÁREZ QUINTANA ROO</t>
  </si>
  <si>
    <t>NIVEL MIR CON RESUMEN
 NARRATIVO</t>
  </si>
  <si>
    <t>NOMBRE DEL
 INDICADOR</t>
  </si>
  <si>
    <t>FRECUENCIA DE
 MEDICIÓN</t>
  </si>
  <si>
    <t>METAS-AVANCE</t>
  </si>
  <si>
    <t>JUSTIFICACIONES</t>
  </si>
  <si>
    <t>META ANUAL
 PROGRAMADA</t>
  </si>
  <si>
    <t>ACUMULABLE
SI/NO</t>
  </si>
  <si>
    <t>PROGRAMADO Y REALIZADO EN EL PERIODO</t>
  </si>
  <si>
    <t>AVANCE DE LA META PROGRAMADA</t>
  </si>
  <si>
    <t>1er
TRIM</t>
  </si>
  <si>
    <t>2do
TRIM</t>
  </si>
  <si>
    <t>3er
TRIM</t>
  </si>
  <si>
    <t>4to
TRIM</t>
  </si>
  <si>
    <t>TRIM</t>
  </si>
  <si>
    <t>ANUAL</t>
  </si>
  <si>
    <t>Trimestral</t>
  </si>
  <si>
    <t>SI</t>
  </si>
  <si>
    <t>Anual</t>
  </si>
  <si>
    <t>SENTIDO DEL INDICADOR</t>
  </si>
  <si>
    <r>
      <rPr>
        <b/>
        <sz val="11"/>
        <color theme="1"/>
        <rFont val="Calibri"/>
        <family val="2"/>
        <scheme val="minor"/>
      </rPr>
      <t xml:space="preserve">I_PROS_COM_JUS_SOC: </t>
    </r>
    <r>
      <rPr>
        <sz val="11"/>
        <color theme="1"/>
        <rFont val="Calibri"/>
        <family val="2"/>
        <scheme val="minor"/>
      </rPr>
      <t xml:space="preserve"> Índice de Prosperidad Compartida y Justicia Social </t>
    </r>
  </si>
  <si>
    <t>Ascendente</t>
  </si>
  <si>
    <t>Trianual</t>
  </si>
  <si>
    <t>ELABORÓ
Lic. Clara Stephanie Martínez Cimé
Jefatura del Departamento de Desarrollo Turístico</t>
  </si>
  <si>
    <t>AUTORIZÓ
Lic. Juan Pablo de Zulueta Razo
Secretaría Municipal de Turismo</t>
  </si>
  <si>
    <t>4.5.1.1.1 Eventos turísticos que promuevan al sector realizados</t>
  </si>
  <si>
    <t>4.5.1.1.1.1 Realización de eventos sociales, culturales e inclusivos en sinergia con el sector hotelero.</t>
  </si>
  <si>
    <t>4.5.1.1.2 Participación en las principales ferias y caravanas de promoción turística del destino a nivel nacional e internacional.</t>
  </si>
  <si>
    <t xml:space="preserve">4.5.1.1.2.2 Promoción de las actividades turísticas en redes sociales </t>
  </si>
  <si>
    <t>4.5.1.1.3.1 Atenciones a turistas brindadas</t>
  </si>
  <si>
    <t>4.5.1.1.3.3 Colaboración entre ciudades por medio de hermanamientos</t>
  </si>
  <si>
    <r>
      <rPr>
        <b/>
        <sz val="11"/>
        <rFont val="Arial"/>
        <family val="2"/>
      </rPr>
      <t>P - 4.5.1.1 :</t>
    </r>
    <r>
      <rPr>
        <sz val="11"/>
        <rFont val="Arial"/>
        <family val="2"/>
      </rPr>
      <t xml:space="preserve"> Contribuir al fortalecimiento del sector turístico mediante la promoción de su diversidad turística y la coordinación con el sector hotelero y actores internacionales, que permitan incrementar la afluencia de visitantes y mejorar la ocupación hotelera de manera sostenible, impactando en el desarrollo económico local.</t>
    </r>
  </si>
  <si>
    <r>
      <rPr>
        <b/>
        <sz val="11"/>
        <rFont val="Calibri"/>
        <family val="2"/>
        <scheme val="minor"/>
      </rPr>
      <t xml:space="preserve">C - 4.5.1.1.1: </t>
    </r>
    <r>
      <rPr>
        <sz val="11"/>
        <rFont val="Calibri"/>
        <family val="2"/>
        <scheme val="minor"/>
      </rPr>
      <t>Eventos turísticos que promuevan al sector realizados</t>
    </r>
  </si>
  <si>
    <r>
      <rPr>
        <b/>
        <sz val="11"/>
        <rFont val="Calibri"/>
        <family val="2"/>
        <scheme val="minor"/>
      </rPr>
      <t xml:space="preserve">A - 4.5.1.1.1.1: </t>
    </r>
    <r>
      <rPr>
        <sz val="11"/>
        <rFont val="Calibri"/>
        <family val="2"/>
        <scheme val="minor"/>
      </rPr>
      <t>Realización de eventos sociales, culturales e inclusivos en sinergia con el sector hotelero.</t>
    </r>
  </si>
  <si>
    <r>
      <rPr>
        <b/>
        <sz val="11"/>
        <rFont val="Calibri"/>
        <family val="2"/>
        <scheme val="minor"/>
      </rPr>
      <t xml:space="preserve">A - 4.5.1.1.1.2: </t>
    </r>
    <r>
      <rPr>
        <sz val="11"/>
        <rFont val="Calibri"/>
        <family val="2"/>
        <scheme val="minor"/>
      </rPr>
      <t>Realización de eventos deportivos con potencial turístico en sinergia con el sector hotelero</t>
    </r>
  </si>
  <si>
    <r>
      <rPr>
        <b/>
        <sz val="11"/>
        <rFont val="Calibri"/>
        <family val="2"/>
        <scheme val="minor"/>
      </rPr>
      <t xml:space="preserve">C - 4.5.1.1.2: </t>
    </r>
    <r>
      <rPr>
        <sz val="11"/>
        <rFont val="Calibri"/>
        <family val="2"/>
        <scheme val="minor"/>
      </rPr>
      <t>Participación en las principales ferias y caravanas de promoción turística del destino a nivel nacional e internacional.</t>
    </r>
  </si>
  <si>
    <r>
      <rPr>
        <b/>
        <sz val="11"/>
        <rFont val="Calibri"/>
        <family val="2"/>
        <scheme val="minor"/>
      </rPr>
      <t xml:space="preserve">A - 4.5.1.1.2.1: </t>
    </r>
    <r>
      <rPr>
        <sz val="11"/>
        <rFont val="Calibri"/>
        <family val="2"/>
        <scheme val="minor"/>
      </rPr>
      <t xml:space="preserve"> Difusión de eventos, productos y servicios con potencial turístico</t>
    </r>
  </si>
  <si>
    <r>
      <rPr>
        <b/>
        <sz val="11"/>
        <rFont val="Calibri"/>
        <family val="2"/>
        <scheme val="minor"/>
      </rPr>
      <t xml:space="preserve">A - 4.5.1.1.2.2: </t>
    </r>
    <r>
      <rPr>
        <sz val="11"/>
        <rFont val="Calibri"/>
        <family val="2"/>
        <scheme val="minor"/>
      </rPr>
      <t xml:space="preserve">Promoción de las actividades turísticas en redes sociales </t>
    </r>
  </si>
  <si>
    <r>
      <rPr>
        <b/>
        <sz val="11"/>
        <rFont val="Calibri"/>
        <family val="2"/>
        <scheme val="minor"/>
      </rPr>
      <t xml:space="preserve">C - 4.5.1.1.3: </t>
    </r>
    <r>
      <rPr>
        <sz val="11"/>
        <rFont val="Calibri"/>
        <family val="2"/>
        <scheme val="minor"/>
      </rPr>
      <t>Eventos  turísticos de integración internacional y diplomacia</t>
    </r>
  </si>
  <si>
    <r>
      <t xml:space="preserve">A - 4.5.1.1.3.1: </t>
    </r>
    <r>
      <rPr>
        <sz val="11"/>
        <rFont val="Calibri"/>
        <family val="2"/>
        <scheme val="minor"/>
      </rPr>
      <t>Atenciones a turistas brindadas</t>
    </r>
  </si>
  <si>
    <r>
      <rPr>
        <b/>
        <sz val="11"/>
        <rFont val="Calibri"/>
        <family val="2"/>
        <scheme val="minor"/>
      </rPr>
      <t>A - 4.5.1.1.3.2:</t>
    </r>
    <r>
      <rPr>
        <sz val="11"/>
        <rFont val="Calibri"/>
        <family val="2"/>
        <scheme val="minor"/>
      </rPr>
      <t xml:space="preserve"> Resolución a los casos de diversa índole que se presentan, comunican, y generan a/en la Casa Consular.</t>
    </r>
  </si>
  <si>
    <r>
      <rPr>
        <b/>
        <sz val="11"/>
        <rFont val="Calibri"/>
        <family val="2"/>
        <scheme val="minor"/>
      </rPr>
      <t xml:space="preserve">A - 4.5.1.1.3.3: </t>
    </r>
    <r>
      <rPr>
        <sz val="11"/>
        <rFont val="Calibri"/>
        <family val="2"/>
        <scheme val="minor"/>
      </rPr>
      <t>Colaboración entre ciudades por medio de hermanamientos</t>
    </r>
  </si>
  <si>
    <r>
      <rPr>
        <b/>
        <sz val="11"/>
        <rFont val="Arial"/>
        <family val="2"/>
      </rPr>
      <t xml:space="preserve">POR_AFLUEN_TURIS: </t>
    </r>
    <r>
      <rPr>
        <sz val="11"/>
        <rFont val="Arial"/>
        <family val="2"/>
      </rPr>
      <t>Porcentaje de la Afluencia Turística.</t>
    </r>
  </si>
  <si>
    <r>
      <rPr>
        <b/>
        <sz val="11"/>
        <rFont val="Arial"/>
        <family val="2"/>
      </rPr>
      <t xml:space="preserve">POR_OCUP_HOT: </t>
    </r>
    <r>
      <rPr>
        <sz val="11"/>
        <rFont val="Arial"/>
        <family val="2"/>
      </rPr>
      <t>Porcentaje de Ocupación Hotelera</t>
    </r>
  </si>
  <si>
    <r>
      <rPr>
        <b/>
        <sz val="11"/>
        <rFont val="Calibri"/>
        <family val="2"/>
        <scheme val="minor"/>
      </rPr>
      <t xml:space="preserve">POR_EV_TURIS_REAL: </t>
    </r>
    <r>
      <rPr>
        <sz val="11"/>
        <rFont val="Calibri"/>
        <family val="2"/>
        <scheme val="minor"/>
      </rPr>
      <t>Porcentaje de eventos turísticos realizados</t>
    </r>
  </si>
  <si>
    <r>
      <rPr>
        <b/>
        <sz val="11"/>
        <rFont val="Calibri"/>
        <family val="2"/>
        <scheme val="minor"/>
      </rPr>
      <t xml:space="preserve">POR_EV_CUL_SOC_INC_REAL: </t>
    </r>
    <r>
      <rPr>
        <sz val="11"/>
        <rFont val="Calibri"/>
        <family val="2"/>
        <scheme val="minor"/>
      </rPr>
      <t xml:space="preserve">Porcentaje de eventos culturales, sociales e inclusivos realizados </t>
    </r>
  </si>
  <si>
    <r>
      <rPr>
        <b/>
        <sz val="11"/>
        <rFont val="Calibri"/>
        <family val="2"/>
        <scheme val="minor"/>
      </rPr>
      <t xml:space="preserve">POR_EV_DEP_REAL_DIF: </t>
    </r>
    <r>
      <rPr>
        <sz val="11"/>
        <rFont val="Calibri"/>
        <family val="2"/>
        <scheme val="minor"/>
      </rPr>
      <t>Porcentaje de eventos deportivos realizados y difundidos</t>
    </r>
  </si>
  <si>
    <r>
      <rPr>
        <b/>
        <sz val="11"/>
        <rFont val="Calibri"/>
        <family val="2"/>
        <scheme val="minor"/>
      </rPr>
      <t xml:space="preserve">POR_PAR_FER_CAR_TURIS: </t>
    </r>
    <r>
      <rPr>
        <sz val="11"/>
        <rFont val="Calibri"/>
        <family val="2"/>
        <scheme val="minor"/>
      </rPr>
      <t>Porcentaje de participación en ferias y caravanas turísticas</t>
    </r>
  </si>
  <si>
    <r>
      <rPr>
        <b/>
        <sz val="11"/>
        <rFont val="Calibri"/>
        <family val="2"/>
        <scheme val="minor"/>
      </rPr>
      <t xml:space="preserve">POR_EV_TURIS_DIF: </t>
    </r>
    <r>
      <rPr>
        <sz val="11"/>
        <rFont val="Calibri"/>
        <family val="2"/>
        <scheme val="minor"/>
      </rPr>
      <t xml:space="preserve">Porcentaje de eventos turísticos  difundidos </t>
    </r>
  </si>
  <si>
    <r>
      <rPr>
        <b/>
        <sz val="11"/>
        <rFont val="Calibri"/>
        <family val="2"/>
        <scheme val="minor"/>
      </rPr>
      <t xml:space="preserve">POR_PUB_PROM_TURIS_VIS: </t>
    </r>
    <r>
      <rPr>
        <sz val="11"/>
        <rFont val="Calibri"/>
        <family val="2"/>
        <scheme val="minor"/>
      </rPr>
      <t>Porcentaje de publicaciones de promoción turística visualizadas</t>
    </r>
  </si>
  <si>
    <r>
      <rPr>
        <b/>
        <sz val="11"/>
        <rFont val="Calibri"/>
        <family val="2"/>
        <scheme val="minor"/>
      </rPr>
      <t xml:space="preserve">POR_EV_TURIS_IN_INT_DIP: </t>
    </r>
    <r>
      <rPr>
        <sz val="11"/>
        <rFont val="Calibri"/>
        <family val="2"/>
        <scheme val="minor"/>
      </rPr>
      <t>Porcentaje de eventos turísticos de integración internacional y diplomacia.</t>
    </r>
  </si>
  <si>
    <r>
      <rPr>
        <b/>
        <sz val="11"/>
        <rFont val="Calibri"/>
        <family val="2"/>
        <scheme val="minor"/>
      </rPr>
      <t xml:space="preserve">POR_AT_TURIS_BRIN: </t>
    </r>
    <r>
      <rPr>
        <sz val="11"/>
        <rFont val="Calibri"/>
        <family val="2"/>
        <scheme val="minor"/>
      </rPr>
      <t>Porcentaje de atenciones a turistas brindadas</t>
    </r>
  </si>
  <si>
    <r>
      <rPr>
        <b/>
        <sz val="11"/>
        <rFont val="Calibri"/>
        <family val="2"/>
        <scheme val="minor"/>
      </rPr>
      <t xml:space="preserve">POR_CAS_RES: </t>
    </r>
    <r>
      <rPr>
        <sz val="11"/>
        <rFont val="Calibri"/>
        <family val="2"/>
        <scheme val="minor"/>
      </rPr>
      <t>Porcentaje de casos con resolución de la casa consular</t>
    </r>
  </si>
  <si>
    <r>
      <rPr>
        <b/>
        <sz val="11"/>
        <rFont val="Calibri"/>
        <family val="2"/>
        <scheme val="minor"/>
      </rPr>
      <t xml:space="preserve">POR_HER_FOR: </t>
    </r>
    <r>
      <rPr>
        <sz val="11"/>
        <rFont val="Calibri"/>
        <family val="2"/>
        <scheme val="minor"/>
      </rPr>
      <t>Porcentaje de hermanamientos formalizados</t>
    </r>
  </si>
  <si>
    <t>PROGRAMA PRESUPUESTARIO ANUAL: E-PPA 4.5 PROGRAMA DE IMPULSO TURÍSTICO</t>
  </si>
  <si>
    <r>
      <t xml:space="preserve">F- 4.5.1: </t>
    </r>
    <r>
      <rPr>
        <sz val="11"/>
        <color rgb="FF000000"/>
        <rFont val="Calibri"/>
        <scheme val="minor"/>
      </rPr>
      <t>Contribuir a promover un crecimiento económico inclusivo y equitativo, garantizando que el desarrollo genere beneficios para toda la sociedad, con especial atención a los sectores más vulnerables, mediante la implementación de políticas de acceso a oportunidades, fortalecimiento del empleo y fomento a la economía local.</t>
    </r>
  </si>
  <si>
    <t>REVISÓ
Lic. José Fernando Díaz Núñez
Dirección General de Planeacción Municipal</t>
  </si>
  <si>
    <t>PERÍODO QUE SE INFORMA: DEL 1 DE ENERO AL 30 DE SEPTIEMBRE DE 2025</t>
  </si>
  <si>
    <r>
      <rPr>
        <b/>
        <sz val="11"/>
        <rFont val="Calibri"/>
        <family val="2"/>
        <scheme val="minor"/>
      </rPr>
      <t>Avance Trimestral</t>
    </r>
    <r>
      <rPr>
        <sz val="11"/>
        <rFont val="Calibri"/>
        <family val="2"/>
        <scheme val="minor"/>
      </rPr>
      <t xml:space="preserve">: Este tercer trimestre se obtuvo la información de la Asociación de Hoteles de Cancún, la cual representa que esta temporada es un poco baja en el sector turístico, en donde se obtuvo una afluencia turística de 1'639,753 </t>
    </r>
    <r>
      <rPr>
        <b/>
        <sz val="11"/>
        <rFont val="Calibri"/>
        <family val="2"/>
        <scheme val="minor"/>
      </rPr>
      <t>(preliminar)</t>
    </r>
    <r>
      <rPr>
        <sz val="11"/>
        <rFont val="Calibri"/>
        <family val="2"/>
        <scheme val="minor"/>
      </rPr>
      <t xml:space="preserve">,  turistas en el destino de Cancún.
</t>
    </r>
    <r>
      <rPr>
        <b/>
        <sz val="11"/>
        <rFont val="Calibri"/>
        <family val="2"/>
        <scheme val="minor"/>
      </rPr>
      <t>Meta Anual:</t>
    </r>
    <r>
      <rPr>
        <sz val="11"/>
        <rFont val="Calibri"/>
        <family val="2"/>
        <scheme val="minor"/>
      </rPr>
      <t xml:space="preserve"> 
La afluencia turística mide el número de turistas que se desplazan por algún motivo de su lugar de origen hacia alguno de los destinos turísticos de la entidad. Solo se considera el destino de Cancún. La meta que se estableció para este año 2025 fue de 6,585, 000 de turistas.</t>
    </r>
  </si>
  <si>
    <r>
      <rPr>
        <b/>
        <sz val="11"/>
        <rFont val="Calibri"/>
        <family val="2"/>
        <scheme val="minor"/>
      </rPr>
      <t>Avance Trimestral</t>
    </r>
    <r>
      <rPr>
        <sz val="11"/>
        <rFont val="Calibri"/>
        <family val="2"/>
        <scheme val="minor"/>
      </rPr>
      <t xml:space="preserve">: Este tercer trimestre se obtuvo la información de la Asociación de Hoteles de Cancún, en donde se obtuvo una ocupación hotelera del 65.67 % </t>
    </r>
    <r>
      <rPr>
        <b/>
        <sz val="11"/>
        <rFont val="Calibri"/>
        <family val="2"/>
        <scheme val="minor"/>
      </rPr>
      <t>(preliminar)</t>
    </r>
    <r>
      <rPr>
        <sz val="11"/>
        <rFont val="Calibri"/>
        <family val="2"/>
        <scheme val="minor"/>
      </rPr>
      <t xml:space="preserve">, en el destino de Cancún.
</t>
    </r>
    <r>
      <rPr>
        <b/>
        <sz val="11"/>
        <rFont val="Calibri"/>
        <family val="2"/>
        <scheme val="minor"/>
      </rPr>
      <t>Meta Anual:</t>
    </r>
    <r>
      <rPr>
        <sz val="11"/>
        <rFont val="Calibri"/>
        <family val="2"/>
        <scheme val="minor"/>
      </rPr>
      <t xml:space="preserve"> El porcentaje de ocupación es un indicador que muestra el número de habitaciones alquiladas en comparación con el número total de habitaciones disponibles. Solo se considera el destino de Cancún. La meta que se tiene para este año es de  80.13 % </t>
    </r>
    <r>
      <rPr>
        <b/>
        <sz val="11"/>
        <rFont val="Calibri"/>
        <family val="2"/>
        <scheme val="minor"/>
      </rPr>
      <t xml:space="preserve"> (preliminar)</t>
    </r>
    <r>
      <rPr>
        <sz val="11"/>
        <rFont val="Calibri"/>
        <family val="2"/>
        <scheme val="minor"/>
      </rPr>
      <t xml:space="preserve"> de ocupación en el destino.</t>
    </r>
  </si>
  <si>
    <r>
      <rPr>
        <b/>
        <sz val="11"/>
        <color theme="1"/>
        <rFont val="Calibri"/>
        <family val="2"/>
        <scheme val="minor"/>
      </rPr>
      <t xml:space="preserve">Avance Trimestral: </t>
    </r>
    <r>
      <rPr>
        <sz val="11"/>
        <color theme="1"/>
        <rFont val="Calibri"/>
        <family val="2"/>
        <scheme val="minor"/>
      </rPr>
      <t xml:space="preserve">En este trimestre se realizo 1 evento turístico que promuevan al sector realizado. En este periodo se obtuvo un resultado de avance del 33.33%. </t>
    </r>
    <r>
      <rPr>
        <b/>
        <sz val="11"/>
        <rFont val="Calibri"/>
        <family val="2"/>
        <scheme val="minor"/>
      </rPr>
      <t xml:space="preserve">
Meta Anual: </t>
    </r>
    <r>
      <rPr>
        <sz val="11"/>
        <rFont val="Calibri"/>
        <family val="2"/>
        <scheme val="minor"/>
      </rPr>
      <t>Son el cumplimiento de las actividades y eventos que tiene como finalidad de reactivar la economía de nuestro destino por medio de campañas de gestión, desarrollo, difusión y promoción turística.</t>
    </r>
    <r>
      <rPr>
        <b/>
        <sz val="11"/>
        <rFont val="Calibri"/>
        <family val="2"/>
        <scheme val="minor"/>
      </rPr>
      <t xml:space="preserve"> </t>
    </r>
    <r>
      <rPr>
        <sz val="11"/>
        <rFont val="Calibri"/>
        <family val="2"/>
        <scheme val="minor"/>
      </rPr>
      <t>Se estableció que la meta de este año 2025 será de 10 eventos turísticos.</t>
    </r>
  </si>
  <si>
    <r>
      <rPr>
        <b/>
        <sz val="11"/>
        <color theme="1"/>
        <rFont val="Calibri"/>
        <family val="2"/>
        <scheme val="minor"/>
      </rPr>
      <t xml:space="preserve">Meta Trimestral: </t>
    </r>
    <r>
      <rPr>
        <sz val="11"/>
        <color theme="1"/>
        <rFont val="Calibri"/>
        <family val="2"/>
        <scheme val="minor"/>
      </rPr>
      <t xml:space="preserve">Se realizo 1 evento cultural y social, por ello el avance fue del 100% en este periodo.
</t>
    </r>
    <r>
      <rPr>
        <b/>
        <sz val="11"/>
        <color theme="1"/>
        <rFont val="Calibri"/>
        <family val="2"/>
        <scheme val="minor"/>
      </rPr>
      <t xml:space="preserve">Meta Anual: </t>
    </r>
    <r>
      <rPr>
        <sz val="11"/>
        <color theme="1"/>
        <rFont val="Calibri"/>
        <family val="2"/>
        <scheme val="minor"/>
      </rPr>
      <t>Son eventos realizados, en sinergia con el sector hotelero cuyo objetivo es la preservación de lazos culturales, sociales e inclusivos, reforzando la unión con la comunidad hotelera para el beneficio de la población benitojuarense. Se estableció 5 eventos como meta en esta año.</t>
    </r>
  </si>
  <si>
    <r>
      <rPr>
        <b/>
        <sz val="11"/>
        <color theme="1"/>
        <rFont val="Calibri"/>
        <family val="2"/>
        <scheme val="minor"/>
      </rPr>
      <t>Meta Trimestral:</t>
    </r>
    <r>
      <rPr>
        <sz val="11"/>
        <color theme="1"/>
        <rFont val="Calibri"/>
        <family val="2"/>
        <scheme val="minor"/>
      </rPr>
      <t xml:space="preserve"> En este periodo se realizó 1 evento deportivo, cumnpliendo la meta establecida, teniendo un avance del 100%
</t>
    </r>
    <r>
      <rPr>
        <b/>
        <sz val="11"/>
        <color theme="1"/>
        <rFont val="Calibri"/>
        <family val="2"/>
        <scheme val="minor"/>
      </rPr>
      <t>Meta Anual:</t>
    </r>
    <r>
      <rPr>
        <sz val="11"/>
        <color theme="1"/>
        <rFont val="Calibri"/>
        <family val="2"/>
        <scheme val="minor"/>
      </rPr>
      <t xml:space="preserve"> Son eventos realizados por la Secretaria Municipal de Turismo, en sinergia con el sector hotelero cuyo objetivo es la motivación del deporte reforzando la unión con la comunidad hotelera para el beneficio de la población benitojuarense. Se estableció un total de 5 eventos este año.</t>
    </r>
  </si>
  <si>
    <r>
      <rPr>
        <b/>
        <sz val="11"/>
        <color theme="1"/>
        <rFont val="Calibri"/>
        <family val="2"/>
        <scheme val="minor"/>
      </rPr>
      <t xml:space="preserve">Meta Trimestral: </t>
    </r>
    <r>
      <rPr>
        <sz val="11"/>
        <color theme="1"/>
        <rFont val="Calibri"/>
        <family val="2"/>
        <scheme val="minor"/>
      </rPr>
      <t xml:space="preserve">En este periodo el Secretario no asistió a eventos internacionales enfocados en el sector turístico, no se cumplió la meta establecida para este periodo, teniendo un avance del 0.00%.
</t>
    </r>
    <r>
      <rPr>
        <b/>
        <sz val="11"/>
        <color theme="1"/>
        <rFont val="Calibri"/>
        <family val="2"/>
        <scheme val="minor"/>
      </rPr>
      <t>Meta Anual:</t>
    </r>
    <r>
      <rPr>
        <sz val="11"/>
        <color theme="1"/>
        <rFont val="Calibri"/>
        <family val="2"/>
        <scheme val="minor"/>
      </rPr>
      <t xml:space="preserve"> Son las ferias y caravanas turísticas asistidas por el titular de la Secretaria de Turismo Municipal para la promoción, el fomento y desarrollo del destino.Se estableció el objetivo meta de 6 eventos asisitidos en este año.</t>
    </r>
  </si>
  <si>
    <r>
      <rPr>
        <b/>
        <sz val="11"/>
        <color theme="1"/>
        <rFont val="Calibri"/>
        <family val="2"/>
        <scheme val="minor"/>
      </rPr>
      <t>Meta Trimestral:</t>
    </r>
    <r>
      <rPr>
        <sz val="11"/>
        <color theme="1"/>
        <rFont val="Calibri"/>
        <family val="2"/>
        <scheme val="minor"/>
      </rPr>
      <t xml:space="preserve"> La Sria de Turismo recibió 2 peticiones de apoyo para la realización de 2 eventos para su difusión y colaboración, alcanzando un avance del 100%.
</t>
    </r>
    <r>
      <rPr>
        <b/>
        <sz val="11"/>
        <color theme="1"/>
        <rFont val="Calibri"/>
        <family val="2"/>
        <scheme val="minor"/>
      </rPr>
      <t>Meta Anual:</t>
    </r>
    <r>
      <rPr>
        <sz val="11"/>
        <color theme="1"/>
        <rFont val="Calibri"/>
        <family val="2"/>
        <scheme val="minor"/>
      </rPr>
      <t xml:space="preserve"> Son los eventos de vocación turística a los cuales se contribuye y difunden a través de los canales de comunicación de la Secretaria Municipal de Turismo. Se estableció un obejtivo de 7 eventos difundidos. </t>
    </r>
  </si>
  <si>
    <r>
      <rPr>
        <b/>
        <sz val="11"/>
        <color theme="1"/>
        <rFont val="Calibri"/>
        <family val="2"/>
        <scheme val="minor"/>
      </rPr>
      <t>Meta Trimestral:</t>
    </r>
    <r>
      <rPr>
        <sz val="11"/>
        <color theme="1"/>
        <rFont val="Calibri"/>
        <family val="2"/>
        <scheme val="minor"/>
      </rPr>
      <t xml:space="preserve"> En este trimestre se obtuvo 123,204 de reacciones, comentarios, compartidos y guardados en medios de comunciación. El avance en el trimestre fue mayor a lo programado, obteniendo un avance del 246.41%.
</t>
    </r>
    <r>
      <rPr>
        <b/>
        <sz val="11"/>
        <color theme="1"/>
        <rFont val="Calibri"/>
        <family val="2"/>
        <scheme val="minor"/>
      </rPr>
      <t>Meta Anual:</t>
    </r>
    <r>
      <rPr>
        <sz val="11"/>
        <color theme="1"/>
        <rFont val="Calibri"/>
        <family val="2"/>
        <scheme val="minor"/>
      </rPr>
      <t xml:space="preserve"> Es el alcance de publicaciones creadas por la Secretaría Municipal de Turismo para el apoyo de la reactivación económica y la difusión de información turística. Se etsableció una meta de 220,000 visualizaciones en las redes sociales de la Secretaría. </t>
    </r>
  </si>
  <si>
    <r>
      <rPr>
        <b/>
        <sz val="11"/>
        <color theme="1"/>
        <rFont val="Calibri"/>
        <family val="2"/>
        <scheme val="minor"/>
      </rPr>
      <t xml:space="preserve">Avance Trimestral: </t>
    </r>
    <r>
      <rPr>
        <sz val="11"/>
        <color theme="1"/>
        <rFont val="Calibri"/>
        <family val="2"/>
        <scheme val="minor"/>
      </rPr>
      <t xml:space="preserve">En este trimestre se realizó 1 evento, en este periodo se obtuvo un resultado de avance del 100%. 
</t>
    </r>
    <r>
      <rPr>
        <b/>
        <sz val="11"/>
        <color theme="1"/>
        <rFont val="Calibri"/>
        <family val="2"/>
        <scheme val="minor"/>
      </rPr>
      <t>Meta Anual:</t>
    </r>
    <r>
      <rPr>
        <sz val="11"/>
        <color theme="1"/>
        <rFont val="Calibri"/>
        <family val="2"/>
        <scheme val="minor"/>
      </rPr>
      <t xml:space="preserve"> Son el cumplimiento de las actividades y eventos que tiene como finalidad de integración internacional y diplomacia a beneficio del turismo. Se estableció que la meta de este año 2025 será de 3 eventos turísticos.</t>
    </r>
  </si>
  <si>
    <r>
      <rPr>
        <b/>
        <sz val="11"/>
        <color theme="1"/>
        <rFont val="Calibri"/>
        <family val="2"/>
        <scheme val="minor"/>
      </rPr>
      <t xml:space="preserve">Meta Trimestral: </t>
    </r>
    <r>
      <rPr>
        <b/>
        <sz val="11"/>
        <rFont val="Calibri"/>
        <family val="2"/>
        <scheme val="minor"/>
      </rPr>
      <t xml:space="preserve"> </t>
    </r>
    <r>
      <rPr>
        <sz val="11"/>
        <rFont val="Calibri"/>
        <family val="2"/>
        <scheme val="minor"/>
      </rPr>
      <t>Se atendieron a un total de 24 turistas. El avance de este trimestre fue menor a lo programado, teniendo un avance del 26.67%.</t>
    </r>
    <r>
      <rPr>
        <b/>
        <sz val="11"/>
        <rFont val="Calibri"/>
        <family val="2"/>
        <scheme val="minor"/>
      </rPr>
      <t xml:space="preserve">
Meta Anual: </t>
    </r>
    <r>
      <rPr>
        <sz val="11"/>
        <rFont val="Calibri"/>
        <family val="2"/>
        <scheme val="minor"/>
      </rPr>
      <t>Son los</t>
    </r>
    <r>
      <rPr>
        <b/>
        <sz val="11"/>
        <rFont val="Calibri"/>
        <family val="2"/>
        <scheme val="minor"/>
      </rPr>
      <t xml:space="preserve"> </t>
    </r>
    <r>
      <rPr>
        <sz val="11"/>
        <rFont val="Calibri"/>
        <family val="2"/>
        <scheme val="minor"/>
      </rPr>
      <t xml:space="preserve">números de turistas atendidos por las áreas que son la oficina de la Secretaria de Turismo Municipal, propiciando información de los atractivos turísticos y actividades del destino. Se estableció una meta anual de 240 turistas atendidos. </t>
    </r>
  </si>
  <si>
    <r>
      <rPr>
        <b/>
        <sz val="11"/>
        <color theme="1"/>
        <rFont val="Calibri"/>
        <family val="2"/>
        <scheme val="minor"/>
      </rPr>
      <t>Meta Trimestral</t>
    </r>
    <r>
      <rPr>
        <sz val="11"/>
        <color theme="1"/>
        <rFont val="Calibri"/>
        <family val="2"/>
        <scheme val="minor"/>
      </rPr>
      <t xml:space="preserve">: </t>
    </r>
    <r>
      <rPr>
        <sz val="11"/>
        <rFont val="Calibri"/>
        <family val="2"/>
        <scheme val="minor"/>
      </rPr>
      <t>Se resolvieron 651 casos en la Casa Consular, con un avance de 930.00.%, teniendo con ello un avance superior a lo programado en este trimestre. Se estableció cumplir y lograr las atenciones a los turistas con mejor ubicación y acceso para informes turísticos.</t>
    </r>
    <r>
      <rPr>
        <b/>
        <sz val="11"/>
        <rFont val="Calibri"/>
        <family val="2"/>
        <scheme val="minor"/>
      </rPr>
      <t xml:space="preserve">
Meta Anual: </t>
    </r>
    <r>
      <rPr>
        <sz val="11"/>
        <rFont val="Calibri"/>
        <family val="2"/>
        <scheme val="minor"/>
      </rPr>
      <t xml:space="preserve">Son las resoluciones de los casos registrados que pueden suscitarse durante el periodo de medición, los tipos de casos varían de acuerdo a la temporada. Se estableció </t>
    </r>
    <r>
      <rPr>
        <sz val="11"/>
        <color theme="1"/>
        <rFont val="Calibri"/>
        <family val="2"/>
        <scheme val="minor"/>
      </rPr>
      <t>360 turistas atendidos en casa consular para este 2025.</t>
    </r>
  </si>
  <si>
    <r>
      <rPr>
        <b/>
        <sz val="11"/>
        <color theme="1"/>
        <rFont val="Calibri"/>
        <family val="2"/>
        <scheme val="minor"/>
      </rPr>
      <t>Meta Trimestral</t>
    </r>
    <r>
      <rPr>
        <sz val="11"/>
        <color theme="1"/>
        <rFont val="Calibri"/>
        <family val="2"/>
        <scheme val="minor"/>
      </rPr>
      <t xml:space="preserve">: </t>
    </r>
    <r>
      <rPr>
        <sz val="11"/>
        <rFont val="Calibri"/>
        <family val="2"/>
        <scheme val="minor"/>
      </rPr>
      <t>En este periodo se tenía programado 1 colaboración entre ciudades por medio de hermanamientos, por lo que el avance fue 0%.</t>
    </r>
    <r>
      <rPr>
        <b/>
        <sz val="11"/>
        <rFont val="Calibri"/>
        <family val="2"/>
        <scheme val="minor"/>
      </rPr>
      <t xml:space="preserve">
Meta Anual: </t>
    </r>
    <r>
      <rPr>
        <sz val="11"/>
        <rFont val="Calibri"/>
        <family val="2"/>
        <scheme val="minor"/>
      </rPr>
      <t xml:space="preserve"> Son los hermanamientos formalizados, cuyo objetivo es el de  fomentar las relaciones armónicas y de colaboración entre ciudades de todos los países, obteniendo un beneficio que sume al municipio de Benito Juárez. Se estableció como meta 1 hermaniento formalizado en el año. </t>
    </r>
  </si>
  <si>
    <r>
      <rPr>
        <b/>
        <sz val="11"/>
        <color rgb="FF000000"/>
        <rFont val="Calibri"/>
        <scheme val="minor"/>
      </rPr>
      <t xml:space="preserve">Meta Trimestral:  
</t>
    </r>
    <r>
      <rPr>
        <sz val="11"/>
        <color rgb="FF000000"/>
        <rFont val="Calibri"/>
        <scheme val="minor"/>
      </rPr>
      <t xml:space="preserve">El Índice Municipal DE Prosperidad Compartida y Justicia Social se integra con 4 Dimensiones y 10 subdimensiones que miden aspectos de Equidad Económica y Oportunidades de Empleo, Acceso a Servicios Básicos de Calidad, Vivienda Digna y Accesible y Participación Ciudadana y Cohesión Social con indicadores de diferentes instituciones externas e internas al municipio . En el tercer trimestre la meta realizada se consideró igual a la programada debido a que los indicadores no han tenido actualizaciones.
</t>
    </r>
    <r>
      <rPr>
        <b/>
        <sz val="11"/>
        <color rgb="FF000000"/>
        <rFont val="Calibri"/>
        <scheme val="minor"/>
      </rPr>
      <t xml:space="preserve">Meta Anual: 
</t>
    </r>
    <r>
      <rPr>
        <sz val="11"/>
        <color rgb="FF000000"/>
        <rFont val="Calibri"/>
        <scheme val="minor"/>
      </rPr>
      <t>La meta anual es del 75.02% como se esperaba con base a la metra trimestral alcanzada.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</si>
</sst>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sz val="11"/>
      <name val="Calibri"/>
      <family val="2"/>
      <scheme val="minor"/>
    </font>
    <font>
      <sz val="9"/>
      <name val="Calibri"/>
      <family val="2"/>
      <scheme val="minor"/>
    </font>
    <font>
      <sz val="11"/>
      <name val="Arial"/>
      <family val="2"/>
    </font>
    <font>
      <b/>
      <sz val="11"/>
      <name val="Arial"/>
      <family val="2"/>
    </font>
    <font>
      <sz val="11"/>
      <name val="Calibri Light"/>
      <family val="2"/>
      <scheme val="major"/>
    </font>
    <font>
      <b/>
      <sz val="11"/>
      <name val="Calibri"/>
      <family val="2"/>
      <scheme val="minor"/>
    </font>
    <font>
      <b/>
      <sz val="12"/>
      <color theme="1"/>
      <name val="Calibri"/>
      <family val="2"/>
      <scheme val="minor"/>
    </font>
    <font>
      <sz val="9"/>
      <color theme="1"/>
      <name val="Calibri"/>
      <family val="2"/>
      <scheme val="minor"/>
    </font>
    <font>
      <b/>
      <sz val="11"/>
      <color theme="1"/>
      <name val="Calibri"/>
      <family val="2"/>
      <scheme val="minor"/>
    </font>
    <font>
      <sz val="12"/>
      <color theme="1"/>
      <name val="Calibri"/>
      <family val="2"/>
      <scheme val="minor"/>
    </font>
    <font>
      <b/>
      <sz val="14"/>
      <color theme="1"/>
      <name val="Arial"/>
      <family val="2"/>
    </font>
    <font>
      <b/>
      <sz val="20"/>
      <color theme="1"/>
      <name val="Calibri"/>
      <family val="2"/>
      <scheme val="minor"/>
    </font>
    <font>
      <b/>
      <sz val="11"/>
      <color rgb="FF000000"/>
      <name val="Calibri"/>
      <scheme val="minor"/>
    </font>
    <font>
      <sz val="11"/>
      <color rgb="FF000000"/>
      <name val="Calibri"/>
      <scheme val="minor"/>
    </font>
  </fonts>
  <fills count="3">
    <fill>
      <patternFill patternType="none"/>
    </fill>
    <fill>
      <patternFill patternType="gray125"/>
    </fill>
    <fill>
      <patternFill patternType="solid">
        <fgColor theme="0"/>
        <bgColor indexed="64"/>
      </patternFill>
    </fill>
  </fills>
  <borders count="50">
    <border>
      <left/>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dashed">
        <color indexed="64"/>
      </top>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style="dotted">
        <color indexed="64"/>
      </bottom>
      <diagonal/>
    </border>
    <border>
      <left style="medium">
        <color indexed="64"/>
      </left>
      <right style="dotted">
        <color indexed="64"/>
      </right>
      <top style="dashed">
        <color indexed="64"/>
      </top>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medium">
        <color indexed="64"/>
      </bottom>
      <diagonal/>
    </border>
    <border>
      <left style="medium">
        <color indexed="64"/>
      </left>
      <right style="dotted">
        <color indexed="64"/>
      </right>
      <top/>
      <bottom/>
      <diagonal/>
    </border>
    <border>
      <left/>
      <right/>
      <top style="medium">
        <color indexed="64"/>
      </top>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dotted">
        <color indexed="64"/>
      </left>
      <right style="thin">
        <color indexed="64"/>
      </right>
      <top style="dotted">
        <color indexed="64"/>
      </top>
      <bottom/>
      <diagonal/>
    </border>
    <border>
      <left style="thin">
        <color indexed="64"/>
      </left>
      <right style="dotted">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dotted">
        <color indexed="64"/>
      </bottom>
      <diagonal/>
    </border>
    <border>
      <left style="thin">
        <color indexed="64"/>
      </left>
      <right style="medium">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s>
  <cellStyleXfs count="3">
    <xf numFmtId="0" fontId="0" fillId="0" borderId="0"/>
    <xf numFmtId="9" fontId="1" fillId="0" borderId="0" applyFont="0" applyFill="0" applyBorder="0" applyAlignment="0" applyProtection="0"/>
    <xf numFmtId="0" fontId="11" fillId="0" borderId="0"/>
  </cellStyleXfs>
  <cellXfs count="113">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center"/>
    </xf>
    <xf numFmtId="10" fontId="0" fillId="0" borderId="0" xfId="0" applyNumberFormat="1"/>
    <xf numFmtId="0" fontId="0" fillId="0" borderId="0" xfId="0" applyAlignment="1">
      <alignment horizontal="center"/>
    </xf>
    <xf numFmtId="0" fontId="0" fillId="0" borderId="0" xfId="0" applyAlignment="1">
      <alignment horizontal="center" vertical="top"/>
    </xf>
    <xf numFmtId="0" fontId="0" fillId="0" borderId="32" xfId="0" applyBorder="1" applyAlignment="1">
      <alignment vertical="center" wrapText="1"/>
    </xf>
    <xf numFmtId="10" fontId="0" fillId="0" borderId="32" xfId="0" applyNumberFormat="1" applyBorder="1"/>
    <xf numFmtId="3" fontId="6" fillId="0" borderId="17" xfId="0" applyNumberFormat="1" applyFont="1" applyBorder="1" applyAlignment="1">
      <alignment horizontal="center" vertical="center" wrapText="1"/>
    </xf>
    <xf numFmtId="10" fontId="6" fillId="0" borderId="17" xfId="1" applyNumberFormat="1" applyFont="1" applyFill="1" applyBorder="1" applyAlignment="1">
      <alignment horizontal="center" vertical="center" wrapText="1"/>
    </xf>
    <xf numFmtId="3" fontId="6" fillId="0" borderId="20" xfId="0" applyNumberFormat="1" applyFont="1" applyBorder="1" applyAlignment="1">
      <alignment horizontal="center" vertical="center" wrapText="1"/>
    </xf>
    <xf numFmtId="0" fontId="8" fillId="0" borderId="0" xfId="0" applyFont="1" applyAlignment="1">
      <alignment vertical="center" wrapText="1"/>
    </xf>
    <xf numFmtId="0" fontId="11" fillId="0" borderId="9" xfId="2" applyBorder="1"/>
    <xf numFmtId="0" fontId="11" fillId="0" borderId="11" xfId="2" applyBorder="1"/>
    <xf numFmtId="0" fontId="11" fillId="0" borderId="12" xfId="2" applyBorder="1"/>
    <xf numFmtId="0" fontId="11" fillId="0" borderId="1" xfId="2" applyBorder="1"/>
    <xf numFmtId="0" fontId="11" fillId="0" borderId="0" xfId="2"/>
    <xf numFmtId="0" fontId="11" fillId="0" borderId="13" xfId="2" applyBorder="1"/>
    <xf numFmtId="0" fontId="10" fillId="0" borderId="7" xfId="2" applyFont="1" applyBorder="1" applyAlignment="1">
      <alignment horizontal="center" vertical="center" wrapText="1"/>
    </xf>
    <xf numFmtId="10" fontId="1" fillId="0" borderId="17" xfId="2" applyNumberFormat="1" applyFont="1" applyBorder="1" applyAlignment="1">
      <alignment horizontal="center" vertical="center"/>
    </xf>
    <xf numFmtId="10" fontId="1" fillId="0" borderId="48" xfId="2" applyNumberFormat="1" applyFont="1" applyBorder="1" applyAlignment="1">
      <alignment horizontal="center" vertical="center"/>
    </xf>
    <xf numFmtId="0" fontId="8" fillId="0" borderId="0" xfId="0" applyFont="1" applyAlignment="1">
      <alignment vertical="top"/>
    </xf>
    <xf numFmtId="0" fontId="8" fillId="0" borderId="0" xfId="0" applyFont="1" applyAlignment="1">
      <alignment vertical="top" wrapText="1"/>
    </xf>
    <xf numFmtId="0" fontId="0" fillId="0" borderId="32" xfId="0" applyBorder="1"/>
    <xf numFmtId="0" fontId="2" fillId="0" borderId="1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3" fontId="6" fillId="0" borderId="23" xfId="0" applyNumberFormat="1" applyFont="1" applyBorder="1" applyAlignment="1">
      <alignment horizontal="center" vertical="center" wrapText="1"/>
    </xf>
    <xf numFmtId="3" fontId="6" fillId="0" borderId="24" xfId="0" applyNumberFormat="1" applyFont="1" applyBorder="1" applyAlignment="1">
      <alignment horizontal="center" vertical="center" wrapText="1"/>
    </xf>
    <xf numFmtId="3" fontId="6" fillId="0" borderId="17" xfId="0" applyNumberFormat="1" applyFont="1" applyBorder="1" applyAlignment="1">
      <alignment horizontal="center" vertical="center" wrapText="1"/>
    </xf>
    <xf numFmtId="0" fontId="13" fillId="0" borderId="32" xfId="0" applyFont="1" applyBorder="1" applyAlignment="1">
      <alignment horizontal="center" vertical="top" wrapText="1"/>
    </xf>
    <xf numFmtId="0" fontId="10" fillId="0" borderId="32" xfId="0" applyFont="1" applyBorder="1" applyAlignment="1">
      <alignment horizontal="center" vertical="top"/>
    </xf>
    <xf numFmtId="0" fontId="10" fillId="0" borderId="0" xfId="0" applyFont="1" applyAlignment="1">
      <alignment horizontal="center" vertical="top"/>
    </xf>
    <xf numFmtId="0" fontId="13" fillId="0" borderId="32" xfId="0" applyFont="1" applyBorder="1" applyAlignment="1">
      <alignment horizontal="center" wrapText="1"/>
    </xf>
    <xf numFmtId="0" fontId="10" fillId="0" borderId="32" xfId="0" applyFont="1" applyBorder="1" applyAlignment="1">
      <alignment horizontal="center"/>
    </xf>
    <xf numFmtId="0" fontId="10" fillId="0" borderId="0" xfId="0" applyFont="1" applyAlignment="1">
      <alignment horizontal="center"/>
    </xf>
    <xf numFmtId="10" fontId="3" fillId="0" borderId="29" xfId="0" applyNumberFormat="1" applyFont="1" applyBorder="1" applyAlignment="1">
      <alignment horizontal="center" vertical="center" wrapText="1"/>
    </xf>
    <xf numFmtId="10" fontId="3" fillId="0" borderId="35" xfId="0" applyNumberFormat="1" applyFont="1" applyBorder="1" applyAlignment="1">
      <alignment horizontal="center" vertical="center" wrapText="1"/>
    </xf>
    <xf numFmtId="0" fontId="2" fillId="0" borderId="20" xfId="0" applyFont="1" applyBorder="1" applyAlignment="1">
      <alignment horizontal="center" vertical="center" wrapText="1"/>
    </xf>
    <xf numFmtId="0" fontId="2" fillId="0" borderId="16" xfId="0" applyFont="1" applyBorder="1" applyAlignment="1">
      <alignment horizontal="left" vertical="center" wrapText="1"/>
    </xf>
    <xf numFmtId="0" fontId="2" fillId="0" borderId="25"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12" fillId="0" borderId="0" xfId="2" applyFont="1" applyAlignment="1">
      <alignment horizontal="center"/>
    </xf>
    <xf numFmtId="0" fontId="12" fillId="0" borderId="13" xfId="2" applyFont="1" applyBorder="1" applyAlignment="1">
      <alignment horizontal="center"/>
    </xf>
    <xf numFmtId="0" fontId="2" fillId="0" borderId="49" xfId="0" applyFont="1"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28"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10" fontId="3" fillId="0" borderId="33" xfId="0" applyNumberFormat="1" applyFont="1" applyBorder="1" applyAlignment="1">
      <alignment horizontal="center" vertical="center" wrapText="1"/>
    </xf>
    <xf numFmtId="10" fontId="3" fillId="0" borderId="34" xfId="0" applyNumberFormat="1" applyFont="1" applyBorder="1" applyAlignment="1">
      <alignment horizontal="center" vertical="center" wrapText="1"/>
    </xf>
    <xf numFmtId="0" fontId="10" fillId="0" borderId="41"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45" xfId="2" applyFont="1" applyBorder="1" applyAlignment="1">
      <alignment horizontal="center" vertical="center" wrapText="1"/>
    </xf>
    <xf numFmtId="0" fontId="10" fillId="0" borderId="40" xfId="2" applyFont="1" applyBorder="1" applyAlignment="1">
      <alignment horizontal="center" vertical="center" wrapText="1"/>
    </xf>
    <xf numFmtId="0" fontId="10" fillId="0" borderId="5" xfId="2" applyFont="1" applyBorder="1" applyAlignment="1">
      <alignment horizontal="center" vertical="center" wrapText="1"/>
    </xf>
    <xf numFmtId="0" fontId="10" fillId="0" borderId="7" xfId="2" applyFont="1" applyBorder="1" applyAlignment="1">
      <alignment horizontal="center" vertical="center" wrapText="1"/>
    </xf>
    <xf numFmtId="10" fontId="9" fillId="0" borderId="28" xfId="0" applyNumberFormat="1" applyFont="1" applyBorder="1" applyAlignment="1">
      <alignment horizontal="center" vertical="center" wrapText="1"/>
    </xf>
    <xf numFmtId="0" fontId="10" fillId="0" borderId="40" xfId="2" applyFont="1" applyBorder="1" applyAlignment="1">
      <alignment horizontal="center" vertical="center"/>
    </xf>
    <xf numFmtId="0" fontId="10" fillId="0" borderId="43" xfId="2" applyFont="1" applyBorder="1" applyAlignment="1">
      <alignment horizontal="center" vertical="center"/>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46" xfId="2" applyFont="1" applyBorder="1" applyAlignment="1">
      <alignment horizontal="center" vertical="center"/>
    </xf>
    <xf numFmtId="0" fontId="10" fillId="0" borderId="10" xfId="2" applyFont="1" applyBorder="1" applyAlignment="1">
      <alignment horizontal="center" vertical="center"/>
    </xf>
    <xf numFmtId="0" fontId="0" fillId="0" borderId="23" xfId="2" applyFont="1" applyBorder="1" applyAlignment="1">
      <alignment horizontal="justify" vertical="center" wrapText="1"/>
    </xf>
    <xf numFmtId="0" fontId="11" fillId="0" borderId="24" xfId="2" applyBorder="1" applyAlignment="1">
      <alignment horizontal="justify" vertical="center" wrapText="1"/>
    </xf>
    <xf numFmtId="0" fontId="1" fillId="2" borderId="47"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1" fillId="0" borderId="23" xfId="2" applyBorder="1" applyAlignment="1">
      <alignment horizontal="center" vertical="center"/>
    </xf>
    <xf numFmtId="0" fontId="11" fillId="0" borderId="24" xfId="2" applyBorder="1" applyAlignment="1">
      <alignment horizontal="center" vertical="center"/>
    </xf>
    <xf numFmtId="0" fontId="10" fillId="0" borderId="42" xfId="2" applyFont="1" applyBorder="1" applyAlignment="1">
      <alignment horizontal="center" vertical="center"/>
    </xf>
    <xf numFmtId="0" fontId="10" fillId="0" borderId="3" xfId="2" applyFont="1" applyBorder="1" applyAlignment="1">
      <alignment horizontal="center" vertical="center"/>
    </xf>
    <xf numFmtId="0" fontId="12" fillId="0" borderId="37" xfId="2" applyFont="1" applyBorder="1" applyAlignment="1">
      <alignment horizontal="center" vertical="center"/>
    </xf>
    <xf numFmtId="0" fontId="12" fillId="0" borderId="39" xfId="2" applyFont="1" applyBorder="1" applyAlignment="1">
      <alignment horizontal="center" vertical="center"/>
    </xf>
    <xf numFmtId="0" fontId="12" fillId="0" borderId="38" xfId="2" applyFont="1" applyBorder="1" applyAlignment="1">
      <alignment horizontal="center" vertical="center"/>
    </xf>
    <xf numFmtId="0" fontId="14" fillId="0" borderId="25" xfId="2" applyFont="1" applyBorder="1" applyAlignment="1">
      <alignment horizontal="left" vertical="center" wrapText="1"/>
    </xf>
    <xf numFmtId="0" fontId="10" fillId="0" borderId="31" xfId="2" applyFont="1" applyBorder="1" applyAlignment="1">
      <alignment horizontal="left" vertical="center" wrapText="1"/>
    </xf>
    <xf numFmtId="3" fontId="4" fillId="0" borderId="22" xfId="0" applyNumberFormat="1" applyFont="1" applyBorder="1" applyAlignment="1">
      <alignment horizontal="left" vertical="center" wrapText="1"/>
    </xf>
    <xf numFmtId="3" fontId="4" fillId="0" borderId="24" xfId="0" applyNumberFormat="1" applyFont="1" applyBorder="1" applyAlignment="1">
      <alignment horizontal="left" vertical="center" wrapText="1"/>
    </xf>
    <xf numFmtId="3" fontId="4" fillId="0" borderId="22" xfId="0" applyNumberFormat="1" applyFont="1" applyBorder="1" applyAlignment="1">
      <alignment horizontal="center" vertical="center" wrapText="1"/>
    </xf>
    <xf numFmtId="3" fontId="4" fillId="0" borderId="24" xfId="0" applyNumberFormat="1" applyFont="1" applyBorder="1" applyAlignment="1">
      <alignment horizontal="center" vertical="center" wrapText="1"/>
    </xf>
    <xf numFmtId="3" fontId="4" fillId="0" borderId="27" xfId="0" applyNumberFormat="1" applyFont="1" applyBorder="1" applyAlignment="1">
      <alignment horizontal="left" vertical="center" wrapText="1"/>
    </xf>
    <xf numFmtId="3" fontId="4" fillId="0" borderId="31" xfId="0" applyNumberFormat="1" applyFont="1" applyBorder="1" applyAlignment="1">
      <alignment horizontal="left" vertical="center" wrapText="1"/>
    </xf>
    <xf numFmtId="3" fontId="4" fillId="0" borderId="26" xfId="0" applyNumberFormat="1" applyFont="1" applyBorder="1" applyAlignment="1">
      <alignment horizontal="left" vertical="center" wrapText="1"/>
    </xf>
    <xf numFmtId="3" fontId="4" fillId="0" borderId="23" xfId="0" applyNumberFormat="1" applyFont="1" applyBorder="1" applyAlignment="1">
      <alignment horizontal="left" vertical="center" wrapText="1"/>
    </xf>
    <xf numFmtId="0" fontId="12" fillId="0" borderId="0" xfId="2" applyFont="1" applyAlignment="1">
      <alignment horizontal="center" vertical="center"/>
    </xf>
    <xf numFmtId="0" fontId="12" fillId="0" borderId="13" xfId="2" applyFont="1" applyBorder="1" applyAlignment="1">
      <alignment horizontal="center" vertical="center"/>
    </xf>
    <xf numFmtId="0" fontId="15" fillId="0" borderId="49" xfId="0" applyFont="1" applyBorder="1" applyAlignment="1">
      <alignment horizontal="left" vertical="top" wrapText="1"/>
    </xf>
    <xf numFmtId="10" fontId="9" fillId="0" borderId="29" xfId="0" applyNumberFormat="1" applyFont="1" applyBorder="1" applyAlignment="1">
      <alignment horizontal="center" vertical="center" wrapText="1"/>
    </xf>
    <xf numFmtId="0" fontId="0" fillId="0" borderId="49" xfId="0" applyBorder="1" applyAlignment="1">
      <alignment horizontal="left" vertical="top" wrapText="1"/>
    </xf>
    <xf numFmtId="10" fontId="6" fillId="0" borderId="22" xfId="1" applyNumberFormat="1" applyFont="1" applyFill="1" applyBorder="1" applyAlignment="1">
      <alignment horizontal="center" vertical="center" wrapText="1"/>
    </xf>
    <xf numFmtId="10" fontId="6" fillId="0" borderId="24" xfId="1" applyNumberFormat="1" applyFont="1" applyFill="1" applyBorder="1" applyAlignment="1">
      <alignment horizontal="center" vertical="center" wrapText="1"/>
    </xf>
    <xf numFmtId="10" fontId="11" fillId="0" borderId="23" xfId="2" applyNumberFormat="1" applyBorder="1" applyAlignment="1">
      <alignment horizontal="center" vertical="center"/>
    </xf>
    <xf numFmtId="10" fontId="11" fillId="0" borderId="24" xfId="2" applyNumberFormat="1" applyBorder="1" applyAlignment="1">
      <alignment horizontal="center" vertical="center"/>
    </xf>
    <xf numFmtId="3" fontId="4" fillId="0" borderId="23" xfId="0" applyNumberFormat="1" applyFont="1" applyBorder="1" applyAlignment="1">
      <alignment horizontal="center" vertical="center" wrapText="1"/>
    </xf>
    <xf numFmtId="3" fontId="6" fillId="0" borderId="22" xfId="0" applyNumberFormat="1" applyFont="1" applyBorder="1" applyAlignment="1">
      <alignment horizontal="center" vertical="center" wrapText="1"/>
    </xf>
    <xf numFmtId="0" fontId="2" fillId="0" borderId="17" xfId="0" applyFont="1" applyBorder="1" applyAlignment="1">
      <alignment horizontal="left" vertical="center" wrapText="1"/>
    </xf>
    <xf numFmtId="0" fontId="10" fillId="0" borderId="2"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44" xfId="2" applyFont="1" applyBorder="1" applyAlignment="1">
      <alignment horizontal="center"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10" fontId="3" fillId="0" borderId="36" xfId="0" applyNumberFormat="1" applyFont="1" applyBorder="1" applyAlignment="1">
      <alignment horizontal="center" vertical="center" wrapText="1"/>
    </xf>
    <xf numFmtId="0" fontId="0" fillId="0" borderId="30"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cellXfs>
  <cellStyles count="3">
    <cellStyle name="Normal" xfId="0" builtinId="0"/>
    <cellStyle name="Normal 2" xfId="2" xr:uid="{6FF01056-0BE9-4C0E-8BF1-1CCF3F25A8EB}"/>
    <cellStyle name="Porcentaje" xfId="1" builtinId="5"/>
  </cellStyles>
  <dxfs count="0"/>
  <tableStyles count="0" defaultTableStyle="TableStyleMedium2" defaultPivotStyle="PivotStyleLight16"/>
  <colors>
    <mruColors>
      <color rgb="FFFDE9EB"/>
      <color rgb="FFBD2452"/>
      <color rgb="FFF7ABB2"/>
      <color rgb="FFFAE6EC"/>
      <color rgb="FFDDEBF7"/>
      <color rgb="FFDD5148"/>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768144</xdr:colOff>
      <xdr:row>3</xdr:row>
      <xdr:rowOff>30725</xdr:rowOff>
    </xdr:from>
    <xdr:to>
      <xdr:col>16</xdr:col>
      <xdr:colOff>1044677</xdr:colOff>
      <xdr:row>6</xdr:row>
      <xdr:rowOff>168992</xdr:rowOff>
    </xdr:to>
    <xdr:grpSp>
      <xdr:nvGrpSpPr>
        <xdr:cNvPr id="5" name="Grupo 4">
          <a:extLst>
            <a:ext uri="{FF2B5EF4-FFF2-40B4-BE49-F238E27FC236}">
              <a16:creationId xmlns:a16="http://schemas.microsoft.com/office/drawing/2014/main" id="{6D778CC3-37CC-4FB0-AA9E-865D66D924DB}"/>
            </a:ext>
          </a:extLst>
        </xdr:cNvPr>
        <xdr:cNvGrpSpPr/>
      </xdr:nvGrpSpPr>
      <xdr:grpSpPr>
        <a:xfrm>
          <a:off x="19496675" y="590319"/>
          <a:ext cx="3610283" cy="816923"/>
          <a:chOff x="24896117" y="646906"/>
          <a:chExt cx="3783584" cy="1008063"/>
        </a:xfrm>
      </xdr:grpSpPr>
      <xdr:pic>
        <xdr:nvPicPr>
          <xdr:cNvPr id="6" name="Imagen 5">
            <a:extLst>
              <a:ext uri="{FF2B5EF4-FFF2-40B4-BE49-F238E27FC236}">
                <a16:creationId xmlns:a16="http://schemas.microsoft.com/office/drawing/2014/main" id="{1D741CDD-D33B-C664-A6C1-DF44C585C1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6117" y="646906"/>
            <a:ext cx="1003153" cy="1004094"/>
          </a:xfrm>
          <a:prstGeom prst="rect">
            <a:avLst/>
          </a:prstGeom>
        </xdr:spPr>
      </xdr:pic>
      <xdr:pic>
        <xdr:nvPicPr>
          <xdr:cNvPr id="7" name="Imagen 6">
            <a:extLst>
              <a:ext uri="{FF2B5EF4-FFF2-40B4-BE49-F238E27FC236}">
                <a16:creationId xmlns:a16="http://schemas.microsoft.com/office/drawing/2014/main" id="{31EACC80-1E4D-7CAF-D93D-1BD29BE269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65970" y="686595"/>
            <a:ext cx="2513731" cy="968374"/>
          </a:xfrm>
          <a:prstGeom prst="rect">
            <a:avLst/>
          </a:prstGeom>
        </xdr:spPr>
      </xdr:pic>
    </xdr:grpSp>
    <xdr:clientData/>
  </xdr:twoCellAnchor>
  <xdr:twoCellAnchor editAs="oneCell">
    <xdr:from>
      <xdr:col>2</xdr:col>
      <xdr:colOff>495300</xdr:colOff>
      <xdr:row>2</xdr:row>
      <xdr:rowOff>47625</xdr:rowOff>
    </xdr:from>
    <xdr:to>
      <xdr:col>2</xdr:col>
      <xdr:colOff>1609725</xdr:colOff>
      <xdr:row>7</xdr:row>
      <xdr:rowOff>47625</xdr:rowOff>
    </xdr:to>
    <xdr:pic>
      <xdr:nvPicPr>
        <xdr:cNvPr id="4" name="Imagen 3">
          <a:extLst>
            <a:ext uri="{FF2B5EF4-FFF2-40B4-BE49-F238E27FC236}">
              <a16:creationId xmlns:a16="http://schemas.microsoft.com/office/drawing/2014/main" id="{ED460E90-41AD-4122-8FB1-3C41050D6F46}"/>
            </a:ext>
            <a:ext uri="{147F2762-F138-4A5C-976F-8EAC2B608ADB}">
              <a16:predDERef xmlns:a16="http://schemas.microsoft.com/office/drawing/2014/main" pred="{D2F60F37-4074-42A2-B3F4-121976264F01}"/>
            </a:ext>
          </a:extLst>
        </xdr:cNvPr>
        <xdr:cNvPicPr>
          <a:picLocks noChangeAspect="1"/>
        </xdr:cNvPicPr>
      </xdr:nvPicPr>
      <xdr:blipFill>
        <a:blip xmlns:r="http://schemas.openxmlformats.org/officeDocument/2006/relationships" r:embed="rId3"/>
        <a:srcRect l="5984" t="2830" r="4724" b="3150"/>
        <a:stretch/>
      </xdr:blipFill>
      <xdr:spPr>
        <a:xfrm>
          <a:off x="2781300" y="447675"/>
          <a:ext cx="1114425"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3:T45"/>
  <sheetViews>
    <sheetView tabSelected="1" topLeftCell="E8" zoomScale="64" zoomScaleNormal="50" workbookViewId="0">
      <selection activeCell="O15" sqref="O15:Q16"/>
    </sheetView>
  </sheetViews>
  <sheetFormatPr baseColWidth="10" defaultColWidth="11.44140625" defaultRowHeight="14.4" x14ac:dyDescent="0.3"/>
  <cols>
    <col min="3" max="3" width="56.33203125" style="1" customWidth="1"/>
    <col min="4" max="4" width="19.88671875" style="2" customWidth="1"/>
    <col min="5" max="5" width="21.5546875" style="2" customWidth="1"/>
    <col min="6" max="6" width="17.88671875" customWidth="1"/>
    <col min="7" max="7" width="23.5546875" style="3" customWidth="1"/>
    <col min="8" max="8" width="21" style="4" customWidth="1"/>
    <col min="9" max="12" width="14.5546875" customWidth="1"/>
    <col min="13" max="13" width="15" style="5" customWidth="1"/>
    <col min="14" max="14" width="16.6640625" style="5" customWidth="1"/>
    <col min="15" max="17" width="24.33203125" style="7" customWidth="1"/>
  </cols>
  <sheetData>
    <row r="3" spans="3:20" ht="15.6" x14ac:dyDescent="0.3">
      <c r="C3" s="14"/>
      <c r="D3" s="15"/>
      <c r="E3" s="15"/>
      <c r="F3" s="15"/>
      <c r="G3" s="15"/>
      <c r="H3" s="15"/>
      <c r="I3" s="15"/>
      <c r="J3" s="15"/>
      <c r="K3" s="15"/>
      <c r="L3" s="15"/>
      <c r="M3" s="15"/>
      <c r="N3" s="15"/>
      <c r="O3" s="15"/>
      <c r="P3" s="15"/>
      <c r="Q3" s="16"/>
    </row>
    <row r="4" spans="3:20" ht="17.399999999999999" x14ac:dyDescent="0.3">
      <c r="C4" s="17"/>
      <c r="D4" s="45" t="s">
        <v>0</v>
      </c>
      <c r="E4" s="45"/>
      <c r="F4" s="45"/>
      <c r="G4" s="45"/>
      <c r="H4" s="45"/>
      <c r="I4" s="45"/>
      <c r="J4" s="45"/>
      <c r="K4" s="45"/>
      <c r="L4" s="45"/>
      <c r="M4" s="45"/>
      <c r="N4" s="45"/>
      <c r="O4" s="45"/>
      <c r="P4" s="45"/>
      <c r="Q4" s="46"/>
    </row>
    <row r="5" spans="3:20" ht="17.399999999999999" x14ac:dyDescent="0.3">
      <c r="C5" s="17"/>
      <c r="D5" s="45" t="s">
        <v>1</v>
      </c>
      <c r="E5" s="45"/>
      <c r="F5" s="45"/>
      <c r="G5" s="45"/>
      <c r="H5" s="45"/>
      <c r="I5" s="45"/>
      <c r="J5" s="45"/>
      <c r="K5" s="45"/>
      <c r="L5" s="45"/>
      <c r="M5" s="45"/>
      <c r="N5" s="45"/>
      <c r="O5" s="45"/>
      <c r="P5" s="45"/>
      <c r="Q5" s="46"/>
    </row>
    <row r="6" spans="3:20" ht="17.399999999999999" x14ac:dyDescent="0.3">
      <c r="C6" s="17"/>
      <c r="D6" s="90" t="s">
        <v>58</v>
      </c>
      <c r="E6" s="90"/>
      <c r="F6" s="90"/>
      <c r="G6" s="90"/>
      <c r="H6" s="90"/>
      <c r="I6" s="90"/>
      <c r="J6" s="90"/>
      <c r="K6" s="90"/>
      <c r="L6" s="90"/>
      <c r="M6" s="90"/>
      <c r="N6" s="90"/>
      <c r="O6" s="90"/>
      <c r="P6" s="90"/>
      <c r="Q6" s="91"/>
    </row>
    <row r="7" spans="3:20" ht="15.6" x14ac:dyDescent="0.3">
      <c r="C7" s="17"/>
      <c r="D7" s="18"/>
      <c r="E7" s="18"/>
      <c r="F7" s="18"/>
      <c r="G7" s="18"/>
      <c r="H7" s="18"/>
      <c r="I7" s="18"/>
      <c r="J7" s="18"/>
      <c r="K7" s="18"/>
      <c r="L7" s="18"/>
      <c r="M7" s="18"/>
      <c r="N7" s="18"/>
      <c r="O7" s="18"/>
      <c r="P7" s="18"/>
      <c r="Q7" s="19"/>
    </row>
    <row r="8" spans="3:20" ht="16.2" thickBot="1" x14ac:dyDescent="0.35">
      <c r="C8" s="17"/>
      <c r="D8" s="18"/>
      <c r="E8" s="18"/>
      <c r="F8" s="18"/>
      <c r="G8" s="18"/>
      <c r="H8" s="18"/>
      <c r="I8" s="18"/>
      <c r="J8" s="18"/>
      <c r="K8" s="18"/>
      <c r="L8" s="18"/>
      <c r="M8" s="18"/>
      <c r="N8" s="18"/>
      <c r="O8" s="18"/>
      <c r="P8" s="18"/>
      <c r="Q8" s="19"/>
    </row>
    <row r="9" spans="3:20" ht="54" customHeight="1" thickBot="1" x14ac:dyDescent="0.35">
      <c r="C9" s="77" t="s">
        <v>55</v>
      </c>
      <c r="D9" s="78"/>
      <c r="E9" s="78"/>
      <c r="F9" s="78"/>
      <c r="G9" s="78"/>
      <c r="H9" s="78"/>
      <c r="I9" s="78"/>
      <c r="J9" s="78"/>
      <c r="K9" s="78"/>
      <c r="L9" s="78"/>
      <c r="M9" s="78"/>
      <c r="N9" s="78"/>
      <c r="O9" s="78"/>
      <c r="P9" s="78"/>
      <c r="Q9" s="79"/>
    </row>
    <row r="10" spans="3:20" ht="15.75" customHeight="1" x14ac:dyDescent="0.3">
      <c r="C10" s="102" t="s">
        <v>2</v>
      </c>
      <c r="D10" s="58" t="s">
        <v>3</v>
      </c>
      <c r="E10" s="55" t="s">
        <v>20</v>
      </c>
      <c r="F10" s="58" t="s">
        <v>4</v>
      </c>
      <c r="G10" s="75" t="s">
        <v>5</v>
      </c>
      <c r="H10" s="62"/>
      <c r="I10" s="62"/>
      <c r="J10" s="62"/>
      <c r="K10" s="62"/>
      <c r="L10" s="62"/>
      <c r="M10" s="62"/>
      <c r="N10" s="76"/>
      <c r="O10" s="62" t="s">
        <v>6</v>
      </c>
      <c r="P10" s="62"/>
      <c r="Q10" s="63"/>
    </row>
    <row r="11" spans="3:20" ht="27.75" customHeight="1" x14ac:dyDescent="0.3">
      <c r="C11" s="103"/>
      <c r="D11" s="59"/>
      <c r="E11" s="56"/>
      <c r="F11" s="59"/>
      <c r="G11" s="59" t="s">
        <v>7</v>
      </c>
      <c r="H11" s="59" t="s">
        <v>8</v>
      </c>
      <c r="I11" s="64" t="s">
        <v>9</v>
      </c>
      <c r="J11" s="64"/>
      <c r="K11" s="64"/>
      <c r="L11" s="64"/>
      <c r="M11" s="64" t="s">
        <v>10</v>
      </c>
      <c r="N11" s="68"/>
      <c r="O11" s="64"/>
      <c r="P11" s="64"/>
      <c r="Q11" s="65"/>
    </row>
    <row r="12" spans="3:20" ht="28.8" x14ac:dyDescent="0.3">
      <c r="C12" s="104"/>
      <c r="D12" s="60"/>
      <c r="E12" s="57"/>
      <c r="F12" s="60"/>
      <c r="G12" s="60"/>
      <c r="H12" s="60"/>
      <c r="I12" s="20" t="s">
        <v>11</v>
      </c>
      <c r="J12" s="20" t="s">
        <v>12</v>
      </c>
      <c r="K12" s="20" t="s">
        <v>13</v>
      </c>
      <c r="L12" s="20" t="s">
        <v>14</v>
      </c>
      <c r="M12" s="20" t="s">
        <v>15</v>
      </c>
      <c r="N12" s="20" t="s">
        <v>16</v>
      </c>
      <c r="O12" s="66"/>
      <c r="P12" s="66"/>
      <c r="Q12" s="67"/>
    </row>
    <row r="13" spans="3:20" ht="97.5" customHeight="1" x14ac:dyDescent="0.3">
      <c r="C13" s="80" t="s">
        <v>56</v>
      </c>
      <c r="D13" s="69" t="s">
        <v>21</v>
      </c>
      <c r="E13" s="71" t="s">
        <v>22</v>
      </c>
      <c r="F13" s="71" t="s">
        <v>23</v>
      </c>
      <c r="G13" s="97">
        <v>0.8478</v>
      </c>
      <c r="H13" s="73" t="s">
        <v>18</v>
      </c>
      <c r="I13" s="21">
        <v>0.21199999999999999</v>
      </c>
      <c r="J13" s="21">
        <v>0.21199999999999999</v>
      </c>
      <c r="K13" s="21">
        <v>0.21199999999999999</v>
      </c>
      <c r="L13" s="22"/>
      <c r="M13" s="61">
        <f>K13/K14</f>
        <v>1</v>
      </c>
      <c r="N13" s="93">
        <f>IFERROR(((I13+J13+K13+L13)/G13),"ND")</f>
        <v>0.75017692852087758</v>
      </c>
      <c r="O13" s="92" t="s">
        <v>71</v>
      </c>
      <c r="P13" s="48"/>
      <c r="Q13" s="49"/>
    </row>
    <row r="14" spans="3:20" ht="130.5" customHeight="1" x14ac:dyDescent="0.3">
      <c r="C14" s="81"/>
      <c r="D14" s="70"/>
      <c r="E14" s="72"/>
      <c r="F14" s="72"/>
      <c r="G14" s="98"/>
      <c r="H14" s="74"/>
      <c r="I14" s="21">
        <v>0.21199999999999999</v>
      </c>
      <c r="J14" s="21">
        <v>0.21199999999999999</v>
      </c>
      <c r="K14" s="21">
        <v>0.21199999999999999</v>
      </c>
      <c r="L14" s="22">
        <v>0.21199999999999999</v>
      </c>
      <c r="M14" s="61"/>
      <c r="N14" s="93"/>
      <c r="O14" s="50"/>
      <c r="P14" s="51"/>
      <c r="Q14" s="52"/>
    </row>
    <row r="15" spans="3:20" ht="84" customHeight="1" x14ac:dyDescent="0.3">
      <c r="C15" s="86" t="s">
        <v>32</v>
      </c>
      <c r="D15" s="82" t="s">
        <v>43</v>
      </c>
      <c r="E15" s="84" t="s">
        <v>22</v>
      </c>
      <c r="F15" s="84" t="s">
        <v>17</v>
      </c>
      <c r="G15" s="100">
        <f>SUM(I16:L16)</f>
        <v>6585000</v>
      </c>
      <c r="H15" s="100" t="s">
        <v>18</v>
      </c>
      <c r="I15" s="10">
        <v>2066956</v>
      </c>
      <c r="J15" s="10">
        <v>1520398</v>
      </c>
      <c r="K15" s="10">
        <v>1639753</v>
      </c>
      <c r="L15" s="10"/>
      <c r="M15" s="53">
        <f>IFERROR(K15/K16,"ND")</f>
        <v>1.0312911949685535</v>
      </c>
      <c r="N15" s="38">
        <f>IFERROR(((I15+J15+K15+L15)/G15),"ND")</f>
        <v>0.79378997722095668</v>
      </c>
      <c r="O15" s="47" t="s">
        <v>59</v>
      </c>
      <c r="P15" s="48"/>
      <c r="Q15" s="49"/>
    </row>
    <row r="16" spans="3:20" ht="81" customHeight="1" x14ac:dyDescent="0.3">
      <c r="C16" s="87"/>
      <c r="D16" s="83"/>
      <c r="E16" s="85"/>
      <c r="F16" s="85"/>
      <c r="G16" s="30"/>
      <c r="H16" s="30"/>
      <c r="I16" s="10">
        <v>1945000</v>
      </c>
      <c r="J16" s="10">
        <v>1200000</v>
      </c>
      <c r="K16" s="10">
        <v>1590000</v>
      </c>
      <c r="L16" s="10">
        <v>1850000</v>
      </c>
      <c r="M16" s="54"/>
      <c r="N16" s="39"/>
      <c r="O16" s="50"/>
      <c r="P16" s="51"/>
      <c r="Q16" s="52"/>
      <c r="T16" s="6"/>
    </row>
    <row r="17" spans="3:20" ht="76.5" customHeight="1" x14ac:dyDescent="0.3">
      <c r="C17" s="87" t="s">
        <v>26</v>
      </c>
      <c r="D17" s="89" t="s">
        <v>44</v>
      </c>
      <c r="E17" s="99" t="s">
        <v>22</v>
      </c>
      <c r="F17" s="84" t="s">
        <v>17</v>
      </c>
      <c r="G17" s="95">
        <f>AVERAGE(I18:L18)</f>
        <v>0.80125000000000002</v>
      </c>
      <c r="H17" s="29" t="s">
        <v>18</v>
      </c>
      <c r="I17" s="11">
        <v>0.81330000000000002</v>
      </c>
      <c r="J17" s="11">
        <v>0.76229999999999998</v>
      </c>
      <c r="K17" s="11">
        <v>0.65669999999999995</v>
      </c>
      <c r="L17" s="11"/>
      <c r="M17" s="53">
        <f>IFERROR(K17/K18,"ND")</f>
        <v>0.77715976331360948</v>
      </c>
      <c r="N17" s="38">
        <f>IFERROR(((I17+J17+K17+L17)/G17),"ND")</f>
        <v>2.786021840873635</v>
      </c>
      <c r="O17" s="47" t="s">
        <v>60</v>
      </c>
      <c r="P17" s="48"/>
      <c r="Q17" s="49"/>
      <c r="T17" s="6"/>
    </row>
    <row r="18" spans="3:20" ht="73.5" customHeight="1" x14ac:dyDescent="0.3">
      <c r="C18" s="88" t="s">
        <v>27</v>
      </c>
      <c r="D18" s="83"/>
      <c r="E18" s="85"/>
      <c r="F18" s="85"/>
      <c r="G18" s="96"/>
      <c r="H18" s="30"/>
      <c r="I18" s="11">
        <v>0.83</v>
      </c>
      <c r="J18" s="11">
        <v>0.75</v>
      </c>
      <c r="K18" s="11">
        <v>0.84499999999999997</v>
      </c>
      <c r="L18" s="11">
        <v>0.78</v>
      </c>
      <c r="M18" s="54"/>
      <c r="N18" s="39"/>
      <c r="O18" s="50"/>
      <c r="P18" s="51"/>
      <c r="Q18" s="52"/>
      <c r="T18" s="6"/>
    </row>
    <row r="19" spans="3:20" ht="73.5" customHeight="1" x14ac:dyDescent="0.3">
      <c r="C19" s="41" t="s">
        <v>33</v>
      </c>
      <c r="D19" s="101" t="s">
        <v>45</v>
      </c>
      <c r="E19" s="26" t="s">
        <v>22</v>
      </c>
      <c r="F19" s="27" t="s">
        <v>17</v>
      </c>
      <c r="G19" s="29">
        <f>SUM(I20:L20)</f>
        <v>10</v>
      </c>
      <c r="H19" s="31" t="s">
        <v>18</v>
      </c>
      <c r="I19" s="10">
        <v>0</v>
      </c>
      <c r="J19" s="10">
        <v>2</v>
      </c>
      <c r="K19" s="10">
        <v>1</v>
      </c>
      <c r="L19" s="10"/>
      <c r="M19" s="53">
        <f>IFERROR(K19/K20,"ND")</f>
        <v>0.33333333333333331</v>
      </c>
      <c r="N19" s="38">
        <f>IFERROR(((I19+J19+K19+L19)/G19),"ND")</f>
        <v>0.3</v>
      </c>
      <c r="O19" s="94" t="s">
        <v>61</v>
      </c>
      <c r="P19" s="48"/>
      <c r="Q19" s="49"/>
    </row>
    <row r="20" spans="3:20" ht="78" customHeight="1" x14ac:dyDescent="0.3">
      <c r="C20" s="41" t="s">
        <v>27</v>
      </c>
      <c r="D20" s="101"/>
      <c r="E20" s="26"/>
      <c r="F20" s="28"/>
      <c r="G20" s="30"/>
      <c r="H20" s="31"/>
      <c r="I20" s="10">
        <v>2</v>
      </c>
      <c r="J20" s="10">
        <v>3</v>
      </c>
      <c r="K20" s="10">
        <v>3</v>
      </c>
      <c r="L20" s="10">
        <v>2</v>
      </c>
      <c r="M20" s="54"/>
      <c r="N20" s="39"/>
      <c r="O20" s="50"/>
      <c r="P20" s="51"/>
      <c r="Q20" s="52"/>
    </row>
    <row r="21" spans="3:20" ht="75" customHeight="1" x14ac:dyDescent="0.3">
      <c r="C21" s="41" t="s">
        <v>34</v>
      </c>
      <c r="D21" s="101" t="s">
        <v>46</v>
      </c>
      <c r="E21" s="26" t="s">
        <v>22</v>
      </c>
      <c r="F21" s="27" t="s">
        <v>17</v>
      </c>
      <c r="G21" s="29">
        <f t="shared" ref="G21" si="0">SUM(I22:L22)</f>
        <v>5</v>
      </c>
      <c r="H21" s="31" t="s">
        <v>18</v>
      </c>
      <c r="I21" s="10">
        <v>0</v>
      </c>
      <c r="J21" s="10">
        <v>2</v>
      </c>
      <c r="K21" s="10">
        <v>1</v>
      </c>
      <c r="L21" s="10"/>
      <c r="M21" s="53">
        <f>IFERROR(K21/K22,"ND")</f>
        <v>1</v>
      </c>
      <c r="N21" s="38">
        <f>IFERROR(((I21+J21+K21+L21)/G21),"ND")</f>
        <v>0.6</v>
      </c>
      <c r="O21" s="94" t="s">
        <v>62</v>
      </c>
      <c r="P21" s="48"/>
      <c r="Q21" s="49"/>
    </row>
    <row r="22" spans="3:20" ht="73.5" customHeight="1" x14ac:dyDescent="0.3">
      <c r="C22" s="41" t="s">
        <v>28</v>
      </c>
      <c r="D22" s="101"/>
      <c r="E22" s="26"/>
      <c r="F22" s="28"/>
      <c r="G22" s="30"/>
      <c r="H22" s="31"/>
      <c r="I22" s="10">
        <v>2</v>
      </c>
      <c r="J22" s="10">
        <v>1</v>
      </c>
      <c r="K22" s="10">
        <v>1</v>
      </c>
      <c r="L22" s="10">
        <v>1</v>
      </c>
      <c r="M22" s="54"/>
      <c r="N22" s="39"/>
      <c r="O22" s="50"/>
      <c r="P22" s="51"/>
      <c r="Q22" s="52"/>
    </row>
    <row r="23" spans="3:20" ht="57" customHeight="1" x14ac:dyDescent="0.3">
      <c r="C23" s="41" t="s">
        <v>35</v>
      </c>
      <c r="D23" s="43" t="s">
        <v>47</v>
      </c>
      <c r="E23" s="26" t="s">
        <v>22</v>
      </c>
      <c r="F23" s="27" t="s">
        <v>17</v>
      </c>
      <c r="G23" s="29">
        <f t="shared" ref="G23" si="1">SUM(I24:L24)</f>
        <v>5</v>
      </c>
      <c r="H23" s="31" t="s">
        <v>18</v>
      </c>
      <c r="I23" s="10">
        <v>1</v>
      </c>
      <c r="J23" s="10">
        <v>3</v>
      </c>
      <c r="K23" s="10">
        <v>1</v>
      </c>
      <c r="L23" s="10"/>
      <c r="M23" s="53">
        <f>IFERROR(K23/K24,"ND")</f>
        <v>1</v>
      </c>
      <c r="N23" s="38">
        <f>IFERROR(((I23+J23+K23+L23)/G23),"ND")</f>
        <v>1</v>
      </c>
      <c r="O23" s="94" t="s">
        <v>63</v>
      </c>
      <c r="P23" s="48"/>
      <c r="Q23" s="49"/>
    </row>
    <row r="24" spans="3:20" ht="63.75" customHeight="1" x14ac:dyDescent="0.3">
      <c r="C24" s="41" t="s">
        <v>29</v>
      </c>
      <c r="D24" s="44"/>
      <c r="E24" s="26"/>
      <c r="F24" s="28"/>
      <c r="G24" s="30"/>
      <c r="H24" s="31"/>
      <c r="I24" s="10">
        <v>1</v>
      </c>
      <c r="J24" s="10">
        <v>2</v>
      </c>
      <c r="K24" s="10">
        <v>1</v>
      </c>
      <c r="L24" s="10">
        <v>1</v>
      </c>
      <c r="M24" s="54"/>
      <c r="N24" s="39"/>
      <c r="O24" s="50"/>
      <c r="P24" s="51"/>
      <c r="Q24" s="52"/>
    </row>
    <row r="25" spans="3:20" ht="71.25" customHeight="1" x14ac:dyDescent="0.3">
      <c r="C25" s="41" t="s">
        <v>36</v>
      </c>
      <c r="D25" s="43" t="s">
        <v>48</v>
      </c>
      <c r="E25" s="26" t="s">
        <v>22</v>
      </c>
      <c r="F25" s="27" t="s">
        <v>17</v>
      </c>
      <c r="G25" s="29">
        <f t="shared" ref="G25" si="2">SUM(I26:L26)</f>
        <v>6</v>
      </c>
      <c r="H25" s="31" t="s">
        <v>18</v>
      </c>
      <c r="I25" s="10">
        <v>2</v>
      </c>
      <c r="J25" s="10">
        <v>1</v>
      </c>
      <c r="K25" s="10">
        <v>0</v>
      </c>
      <c r="L25" s="10"/>
      <c r="M25" s="53">
        <f>IFERROR(K25/K26,"ND")</f>
        <v>0</v>
      </c>
      <c r="N25" s="38">
        <f>IFERROR(((I25+J25+K25+L25)/G25),"ND")</f>
        <v>0.5</v>
      </c>
      <c r="O25" s="94" t="s">
        <v>64</v>
      </c>
      <c r="P25" s="48"/>
      <c r="Q25" s="49"/>
    </row>
    <row r="26" spans="3:20" ht="76.5" customHeight="1" x14ac:dyDescent="0.3">
      <c r="C26" s="41" t="s">
        <v>30</v>
      </c>
      <c r="D26" s="44"/>
      <c r="E26" s="26"/>
      <c r="F26" s="28"/>
      <c r="G26" s="30"/>
      <c r="H26" s="31"/>
      <c r="I26" s="10">
        <v>2</v>
      </c>
      <c r="J26" s="10">
        <v>1</v>
      </c>
      <c r="K26" s="10">
        <v>2</v>
      </c>
      <c r="L26" s="10">
        <v>1</v>
      </c>
      <c r="M26" s="54"/>
      <c r="N26" s="39"/>
      <c r="O26" s="50"/>
      <c r="P26" s="51"/>
      <c r="Q26" s="52"/>
    </row>
    <row r="27" spans="3:20" ht="69" customHeight="1" x14ac:dyDescent="0.3">
      <c r="C27" s="41" t="s">
        <v>37</v>
      </c>
      <c r="D27" s="43" t="s">
        <v>49</v>
      </c>
      <c r="E27" s="26" t="s">
        <v>22</v>
      </c>
      <c r="F27" s="27" t="s">
        <v>17</v>
      </c>
      <c r="G27" s="29">
        <f t="shared" ref="G27" si="3">SUM(I28:L28)</f>
        <v>7</v>
      </c>
      <c r="H27" s="31" t="s">
        <v>18</v>
      </c>
      <c r="I27" s="10">
        <v>1</v>
      </c>
      <c r="J27" s="10">
        <v>3</v>
      </c>
      <c r="K27" s="10">
        <v>2</v>
      </c>
      <c r="L27" s="10"/>
      <c r="M27" s="53">
        <f>IFERROR(K27/K28,"ND")</f>
        <v>1</v>
      </c>
      <c r="N27" s="38">
        <f>IFERROR(((I27+J27+K27+L27)/G27),"ND")</f>
        <v>0.8571428571428571</v>
      </c>
      <c r="O27" s="94" t="s">
        <v>65</v>
      </c>
      <c r="P27" s="48"/>
      <c r="Q27" s="49"/>
    </row>
    <row r="28" spans="3:20" ht="72.75" customHeight="1" x14ac:dyDescent="0.3">
      <c r="C28" s="41" t="s">
        <v>31</v>
      </c>
      <c r="D28" s="44"/>
      <c r="E28" s="26"/>
      <c r="F28" s="28"/>
      <c r="G28" s="30"/>
      <c r="H28" s="31"/>
      <c r="I28" s="10">
        <v>1</v>
      </c>
      <c r="J28" s="10">
        <v>2</v>
      </c>
      <c r="K28" s="10">
        <v>2</v>
      </c>
      <c r="L28" s="10">
        <v>2</v>
      </c>
      <c r="M28" s="54"/>
      <c r="N28" s="39"/>
      <c r="O28" s="50"/>
      <c r="P28" s="51"/>
      <c r="Q28" s="52"/>
    </row>
    <row r="29" spans="3:20" ht="65.25" customHeight="1" x14ac:dyDescent="0.3">
      <c r="C29" s="41" t="s">
        <v>38</v>
      </c>
      <c r="D29" s="43" t="s">
        <v>50</v>
      </c>
      <c r="E29" s="26" t="s">
        <v>22</v>
      </c>
      <c r="F29" s="27" t="s">
        <v>17</v>
      </c>
      <c r="G29" s="29">
        <f t="shared" ref="G29" si="4">SUM(I30:L30)</f>
        <v>220000</v>
      </c>
      <c r="H29" s="31" t="s">
        <v>18</v>
      </c>
      <c r="I29" s="10">
        <v>27100</v>
      </c>
      <c r="J29" s="10">
        <v>232834</v>
      </c>
      <c r="K29" s="10">
        <v>123204</v>
      </c>
      <c r="L29" s="10"/>
      <c r="M29" s="53">
        <f>IFERROR(K29/K30,"ND")</f>
        <v>2.46408</v>
      </c>
      <c r="N29" s="38">
        <f>IFERROR(((I29+J29+K29+L29)/G29),"ND")</f>
        <v>1.7415363636363637</v>
      </c>
      <c r="O29" s="94" t="s">
        <v>66</v>
      </c>
      <c r="P29" s="48"/>
      <c r="Q29" s="49"/>
    </row>
    <row r="30" spans="3:20" ht="72" customHeight="1" x14ac:dyDescent="0.3">
      <c r="C30" s="41"/>
      <c r="D30" s="44"/>
      <c r="E30" s="26"/>
      <c r="F30" s="28"/>
      <c r="G30" s="30"/>
      <c r="H30" s="31"/>
      <c r="I30" s="10">
        <v>60000</v>
      </c>
      <c r="J30" s="10">
        <v>50000</v>
      </c>
      <c r="K30" s="10">
        <v>50000</v>
      </c>
      <c r="L30" s="10">
        <v>60000</v>
      </c>
      <c r="M30" s="54"/>
      <c r="N30" s="39"/>
      <c r="O30" s="50"/>
      <c r="P30" s="51"/>
      <c r="Q30" s="52"/>
    </row>
    <row r="31" spans="3:20" ht="56.25" customHeight="1" x14ac:dyDescent="0.3">
      <c r="C31" s="41" t="s">
        <v>39</v>
      </c>
      <c r="D31" s="43" t="s">
        <v>51</v>
      </c>
      <c r="E31" s="26" t="s">
        <v>22</v>
      </c>
      <c r="F31" s="27" t="s">
        <v>17</v>
      </c>
      <c r="G31" s="29">
        <f t="shared" ref="G31" si="5">SUM(I32:L32)</f>
        <v>3</v>
      </c>
      <c r="H31" s="31" t="s">
        <v>18</v>
      </c>
      <c r="I31" s="10">
        <v>0</v>
      </c>
      <c r="J31" s="10">
        <v>0</v>
      </c>
      <c r="K31" s="10">
        <v>1</v>
      </c>
      <c r="L31" s="10"/>
      <c r="M31" s="53">
        <f>IFERROR(K31/K32,"ND")</f>
        <v>1</v>
      </c>
      <c r="N31" s="38">
        <f>IFERROR(((I31+J31+K31+L31)/G31),"ND")</f>
        <v>0.33333333333333331</v>
      </c>
      <c r="O31" s="94" t="s">
        <v>67</v>
      </c>
      <c r="P31" s="48"/>
      <c r="Q31" s="49"/>
    </row>
    <row r="32" spans="3:20" ht="63" customHeight="1" x14ac:dyDescent="0.3">
      <c r="C32" s="41"/>
      <c r="D32" s="44"/>
      <c r="E32" s="26"/>
      <c r="F32" s="28"/>
      <c r="G32" s="30"/>
      <c r="H32" s="31"/>
      <c r="I32" s="10">
        <v>0</v>
      </c>
      <c r="J32" s="10">
        <v>1</v>
      </c>
      <c r="K32" s="10">
        <v>1</v>
      </c>
      <c r="L32" s="10">
        <v>1</v>
      </c>
      <c r="M32" s="54"/>
      <c r="N32" s="39"/>
      <c r="O32" s="50"/>
      <c r="P32" s="51"/>
      <c r="Q32" s="52"/>
    </row>
    <row r="33" spans="3:17" ht="68.25" customHeight="1" x14ac:dyDescent="0.3">
      <c r="C33" s="111" t="s">
        <v>40</v>
      </c>
      <c r="D33" s="43" t="s">
        <v>52</v>
      </c>
      <c r="E33" s="27" t="s">
        <v>22</v>
      </c>
      <c r="F33" s="27" t="s">
        <v>17</v>
      </c>
      <c r="G33" s="29">
        <f t="shared" ref="G33" si="6">SUM(I34:L34)</f>
        <v>360</v>
      </c>
      <c r="H33" s="29" t="s">
        <v>18</v>
      </c>
      <c r="I33" s="10">
        <v>85</v>
      </c>
      <c r="J33" s="10">
        <v>18</v>
      </c>
      <c r="K33" s="10">
        <v>24</v>
      </c>
      <c r="L33" s="10"/>
      <c r="M33" s="53">
        <f>IFERROR(K33/K34,"ND")</f>
        <v>0.26666666666666666</v>
      </c>
      <c r="N33" s="38">
        <f>IFERROR(((I33+J33+K33+L33)/G33),"ND")</f>
        <v>0.3527777777777778</v>
      </c>
      <c r="O33" s="94" t="s">
        <v>68</v>
      </c>
      <c r="P33" s="48"/>
      <c r="Q33" s="49"/>
    </row>
    <row r="34" spans="3:17" ht="75.75" customHeight="1" x14ac:dyDescent="0.3">
      <c r="C34" s="112"/>
      <c r="D34" s="44"/>
      <c r="E34" s="28"/>
      <c r="F34" s="28"/>
      <c r="G34" s="30"/>
      <c r="H34" s="30"/>
      <c r="I34" s="10">
        <v>90</v>
      </c>
      <c r="J34" s="10">
        <v>90</v>
      </c>
      <c r="K34" s="10">
        <v>90</v>
      </c>
      <c r="L34" s="10">
        <v>90</v>
      </c>
      <c r="M34" s="54"/>
      <c r="N34" s="39"/>
      <c r="O34" s="50"/>
      <c r="P34" s="51"/>
      <c r="Q34" s="52"/>
    </row>
    <row r="35" spans="3:17" ht="55.5" customHeight="1" x14ac:dyDescent="0.3">
      <c r="C35" s="41" t="s">
        <v>41</v>
      </c>
      <c r="D35" s="43" t="s">
        <v>53</v>
      </c>
      <c r="E35" s="26" t="s">
        <v>22</v>
      </c>
      <c r="F35" s="27" t="s">
        <v>17</v>
      </c>
      <c r="G35" s="29">
        <f t="shared" ref="G35" si="7">SUM(I36:L36)</f>
        <v>280</v>
      </c>
      <c r="H35" s="31" t="s">
        <v>18</v>
      </c>
      <c r="I35" s="10">
        <v>248</v>
      </c>
      <c r="J35" s="10">
        <v>650</v>
      </c>
      <c r="K35" s="10">
        <v>651</v>
      </c>
      <c r="L35" s="10"/>
      <c r="M35" s="53">
        <f>IFERROR(K35/K36,"ND")</f>
        <v>9.3000000000000007</v>
      </c>
      <c r="N35" s="38">
        <f>IFERROR(((I35+J35+K35+L35)/G35),"ND")</f>
        <v>5.5321428571428575</v>
      </c>
      <c r="O35" s="94" t="s">
        <v>69</v>
      </c>
      <c r="P35" s="48"/>
      <c r="Q35" s="49"/>
    </row>
    <row r="36" spans="3:17" ht="81" customHeight="1" x14ac:dyDescent="0.3">
      <c r="C36" s="42"/>
      <c r="D36" s="44"/>
      <c r="E36" s="26"/>
      <c r="F36" s="28"/>
      <c r="G36" s="30"/>
      <c r="H36" s="31"/>
      <c r="I36" s="10">
        <v>70</v>
      </c>
      <c r="J36" s="10">
        <v>70</v>
      </c>
      <c r="K36" s="10">
        <v>70</v>
      </c>
      <c r="L36" s="10">
        <v>70</v>
      </c>
      <c r="M36" s="54"/>
      <c r="N36" s="39"/>
      <c r="O36" s="50"/>
      <c r="P36" s="51"/>
      <c r="Q36" s="52"/>
    </row>
    <row r="37" spans="3:17" ht="59.25" customHeight="1" x14ac:dyDescent="0.3">
      <c r="C37" s="41" t="s">
        <v>42</v>
      </c>
      <c r="D37" s="101" t="s">
        <v>54</v>
      </c>
      <c r="E37" s="26" t="s">
        <v>22</v>
      </c>
      <c r="F37" s="26" t="s">
        <v>19</v>
      </c>
      <c r="G37" s="29">
        <f t="shared" ref="G37" si="8">SUM(I38:L38)</f>
        <v>1</v>
      </c>
      <c r="H37" s="31" t="s">
        <v>18</v>
      </c>
      <c r="I37" s="10">
        <v>0</v>
      </c>
      <c r="J37" s="10">
        <v>0</v>
      </c>
      <c r="K37" s="10">
        <v>0</v>
      </c>
      <c r="L37" s="10"/>
      <c r="M37" s="53">
        <f>IFERROR(K37/K38,"ND")</f>
        <v>0</v>
      </c>
      <c r="N37" s="38">
        <f>IFERROR(((I37+J37+K37+L37)/G37),"ND")</f>
        <v>0</v>
      </c>
      <c r="O37" s="94" t="s">
        <v>70</v>
      </c>
      <c r="P37" s="48"/>
      <c r="Q37" s="49"/>
    </row>
    <row r="38" spans="3:17" ht="78.75" customHeight="1" thickBot="1" x14ac:dyDescent="0.35">
      <c r="C38" s="105"/>
      <c r="D38" s="106"/>
      <c r="E38" s="40"/>
      <c r="F38" s="40"/>
      <c r="G38" s="30"/>
      <c r="H38" s="29"/>
      <c r="I38" s="12">
        <v>0</v>
      </c>
      <c r="J38" s="12">
        <v>0</v>
      </c>
      <c r="K38" s="12">
        <v>1</v>
      </c>
      <c r="L38" s="12">
        <v>0</v>
      </c>
      <c r="M38" s="107"/>
      <c r="N38" s="39"/>
      <c r="O38" s="108"/>
      <c r="P38" s="109"/>
      <c r="Q38" s="110"/>
    </row>
    <row r="39" spans="3:17" x14ac:dyDescent="0.3">
      <c r="C39"/>
      <c r="D39"/>
      <c r="E39"/>
      <c r="G39" s="8"/>
      <c r="H39" s="25"/>
      <c r="N39" s="9"/>
      <c r="O39"/>
      <c r="P39"/>
      <c r="Q39"/>
    </row>
    <row r="40" spans="3:17" ht="15" thickBot="1" x14ac:dyDescent="0.35">
      <c r="C40"/>
      <c r="D40"/>
      <c r="E40"/>
      <c r="H40"/>
      <c r="O40"/>
      <c r="P40"/>
      <c r="Q40"/>
    </row>
    <row r="41" spans="3:17" x14ac:dyDescent="0.3">
      <c r="C41" s="32" t="s">
        <v>24</v>
      </c>
      <c r="D41" s="33"/>
      <c r="E41" s="33"/>
      <c r="H41" s="35" t="s">
        <v>57</v>
      </c>
      <c r="I41" s="36"/>
      <c r="J41" s="36"/>
      <c r="K41" s="36"/>
      <c r="L41" s="36"/>
      <c r="O41" s="32" t="s">
        <v>25</v>
      </c>
      <c r="P41" s="33"/>
      <c r="Q41" s="33"/>
    </row>
    <row r="42" spans="3:17" x14ac:dyDescent="0.3">
      <c r="C42" s="34"/>
      <c r="D42" s="34"/>
      <c r="E42" s="34"/>
      <c r="H42" s="37"/>
      <c r="I42" s="37"/>
      <c r="J42" s="37"/>
      <c r="K42" s="37"/>
      <c r="L42" s="37"/>
      <c r="O42" s="34"/>
      <c r="P42" s="34"/>
      <c r="Q42" s="34"/>
    </row>
    <row r="43" spans="3:17" x14ac:dyDescent="0.3">
      <c r="C43" s="34"/>
      <c r="D43" s="34"/>
      <c r="E43" s="34"/>
      <c r="H43" s="37"/>
      <c r="I43" s="37"/>
      <c r="J43" s="37"/>
      <c r="K43" s="37"/>
      <c r="L43" s="37"/>
      <c r="O43" s="34"/>
      <c r="P43" s="34"/>
      <c r="Q43" s="34"/>
    </row>
    <row r="44" spans="3:17" ht="20.25" customHeight="1" x14ac:dyDescent="0.3">
      <c r="C44" s="34"/>
      <c r="D44" s="34"/>
      <c r="E44" s="34"/>
      <c r="F44" s="13"/>
      <c r="G44" s="24"/>
      <c r="H44" s="37"/>
      <c r="I44" s="37"/>
      <c r="J44" s="37"/>
      <c r="K44" s="37"/>
      <c r="L44" s="37"/>
      <c r="M44" s="23"/>
      <c r="N44" s="13"/>
      <c r="O44" s="34"/>
      <c r="P44" s="34"/>
      <c r="Q44" s="34"/>
    </row>
    <row r="45" spans="3:17" x14ac:dyDescent="0.3">
      <c r="C45" s="34"/>
      <c r="D45" s="34"/>
      <c r="E45" s="34"/>
      <c r="H45" s="37"/>
      <c r="I45" s="37"/>
      <c r="J45" s="37"/>
      <c r="K45" s="37"/>
      <c r="L45" s="37"/>
      <c r="O45" s="34"/>
      <c r="P45" s="34"/>
      <c r="Q45" s="34"/>
    </row>
  </sheetData>
  <mergeCells count="133">
    <mergeCell ref="C37:C38"/>
    <mergeCell ref="D37:D38"/>
    <mergeCell ref="H37:H38"/>
    <mergeCell ref="M37:M38"/>
    <mergeCell ref="O37:Q38"/>
    <mergeCell ref="O35:Q36"/>
    <mergeCell ref="M31:M32"/>
    <mergeCell ref="N31:N32"/>
    <mergeCell ref="M33:M34"/>
    <mergeCell ref="N33:N34"/>
    <mergeCell ref="M35:M36"/>
    <mergeCell ref="N35:N36"/>
    <mergeCell ref="H31:H32"/>
    <mergeCell ref="C33:C34"/>
    <mergeCell ref="H33:H34"/>
    <mergeCell ref="C31:C32"/>
    <mergeCell ref="D31:D32"/>
    <mergeCell ref="G33:G34"/>
    <mergeCell ref="G35:G36"/>
    <mergeCell ref="F37:F38"/>
    <mergeCell ref="G37:G38"/>
    <mergeCell ref="H35:H36"/>
    <mergeCell ref="E33:E34"/>
    <mergeCell ref="F33:F34"/>
    <mergeCell ref="C27:C28"/>
    <mergeCell ref="C29:C30"/>
    <mergeCell ref="D27:D28"/>
    <mergeCell ref="D29:D30"/>
    <mergeCell ref="O31:Q32"/>
    <mergeCell ref="O33:Q34"/>
    <mergeCell ref="O27:Q28"/>
    <mergeCell ref="O29:Q30"/>
    <mergeCell ref="M25:M26"/>
    <mergeCell ref="N25:N26"/>
    <mergeCell ref="M27:M28"/>
    <mergeCell ref="N27:N28"/>
    <mergeCell ref="M29:M30"/>
    <mergeCell ref="N29:N30"/>
    <mergeCell ref="C25:C26"/>
    <mergeCell ref="D25:D26"/>
    <mergeCell ref="F27:F28"/>
    <mergeCell ref="F29:F30"/>
    <mergeCell ref="F31:F32"/>
    <mergeCell ref="G27:G28"/>
    <mergeCell ref="G29:G30"/>
    <mergeCell ref="G31:G32"/>
    <mergeCell ref="E27:E28"/>
    <mergeCell ref="E29:E30"/>
    <mergeCell ref="C19:C20"/>
    <mergeCell ref="D19:D20"/>
    <mergeCell ref="F19:F20"/>
    <mergeCell ref="G19:G20"/>
    <mergeCell ref="O23:Q24"/>
    <mergeCell ref="O25:Q26"/>
    <mergeCell ref="C10:C12"/>
    <mergeCell ref="D10:D12"/>
    <mergeCell ref="H19:H20"/>
    <mergeCell ref="H25:H26"/>
    <mergeCell ref="N21:N22"/>
    <mergeCell ref="M23:M24"/>
    <mergeCell ref="N23:N24"/>
    <mergeCell ref="H21:H22"/>
    <mergeCell ref="O21:Q22"/>
    <mergeCell ref="M21:M22"/>
    <mergeCell ref="G25:G26"/>
    <mergeCell ref="C21:C22"/>
    <mergeCell ref="D21:D22"/>
    <mergeCell ref="D6:Q6"/>
    <mergeCell ref="O13:Q14"/>
    <mergeCell ref="M15:M16"/>
    <mergeCell ref="N15:N16"/>
    <mergeCell ref="N13:N14"/>
    <mergeCell ref="O15:Q16"/>
    <mergeCell ref="N19:N20"/>
    <mergeCell ref="O19:Q20"/>
    <mergeCell ref="G17:G18"/>
    <mergeCell ref="H17:H18"/>
    <mergeCell ref="E13:E14"/>
    <mergeCell ref="G13:G14"/>
    <mergeCell ref="M19:M20"/>
    <mergeCell ref="E17:E18"/>
    <mergeCell ref="F17:F18"/>
    <mergeCell ref="G15:G16"/>
    <mergeCell ref="H15:H16"/>
    <mergeCell ref="E19:E20"/>
    <mergeCell ref="D4:Q4"/>
    <mergeCell ref="D5:Q5"/>
    <mergeCell ref="N17:N18"/>
    <mergeCell ref="O17:Q18"/>
    <mergeCell ref="M17:M18"/>
    <mergeCell ref="E10:E12"/>
    <mergeCell ref="F10:F12"/>
    <mergeCell ref="M13:M14"/>
    <mergeCell ref="O10:Q12"/>
    <mergeCell ref="G11:G12"/>
    <mergeCell ref="H11:H12"/>
    <mergeCell ref="I11:L11"/>
    <mergeCell ref="M11:N11"/>
    <mergeCell ref="D13:D14"/>
    <mergeCell ref="F13:F14"/>
    <mergeCell ref="H13:H14"/>
    <mergeCell ref="G10:N10"/>
    <mergeCell ref="C9:Q9"/>
    <mergeCell ref="C13:C14"/>
    <mergeCell ref="D15:D16"/>
    <mergeCell ref="F15:F16"/>
    <mergeCell ref="E15:E16"/>
    <mergeCell ref="C15:C18"/>
    <mergeCell ref="D17:D18"/>
    <mergeCell ref="E31:E32"/>
    <mergeCell ref="E25:E26"/>
    <mergeCell ref="F21:F22"/>
    <mergeCell ref="G21:G22"/>
    <mergeCell ref="H27:H28"/>
    <mergeCell ref="H29:H30"/>
    <mergeCell ref="E35:E36"/>
    <mergeCell ref="F35:F36"/>
    <mergeCell ref="O41:Q45"/>
    <mergeCell ref="C41:E45"/>
    <mergeCell ref="H41:L45"/>
    <mergeCell ref="N37:N38"/>
    <mergeCell ref="E21:E22"/>
    <mergeCell ref="E37:E38"/>
    <mergeCell ref="C35:C36"/>
    <mergeCell ref="D33:D34"/>
    <mergeCell ref="D35:D36"/>
    <mergeCell ref="C23:C24"/>
    <mergeCell ref="D23:D24"/>
    <mergeCell ref="E23:E24"/>
    <mergeCell ref="F23:F24"/>
    <mergeCell ref="G23:G24"/>
    <mergeCell ref="H23:H24"/>
    <mergeCell ref="F25:F26"/>
  </mergeCells>
  <pageMargins left="1.6141732283464567" right="0.23622047244094491" top="0.74803149606299213" bottom="0.74803149606299213" header="0.31496062992125984" footer="0.31496062992125984"/>
  <pageSetup paperSize="5" scale="42"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CEDULA 2TR25 E4</vt:lpstr>
      <vt:lpstr>'CEDULA 2TR25 E4'!Área_de_impresión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AGAA DPM</dc:creator>
  <cp:keywords/>
  <dc:description/>
  <cp:lastModifiedBy>Camila Alejandra Olivas Silvente</cp:lastModifiedBy>
  <cp:revision/>
  <cp:lastPrinted>2025-07-11T20:10:14Z</cp:lastPrinted>
  <dcterms:created xsi:type="dcterms:W3CDTF">2021-01-05T20:46:07Z</dcterms:created>
  <dcterms:modified xsi:type="dcterms:W3CDTF">2025-10-03T20:20:33Z</dcterms:modified>
  <cp:category/>
  <cp:contentStatus/>
</cp:coreProperties>
</file>