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6"/>
  <workbookPr defaultThemeVersion="166925"/>
  <mc:AlternateContent xmlns:mc="http://schemas.openxmlformats.org/markup-compatibility/2006">
    <mc:Choice Requires="x15">
      <x15ac:absPath xmlns:x15ac="http://schemas.microsoft.com/office/spreadsheetml/2010/11/ac" url="/Users/romius/Documents/2 trim 25/2T CONTRALORIA-2/Cédula de Avance 2T2025/"/>
    </mc:Choice>
  </mc:AlternateContent>
  <xr:revisionPtr revIDLastSave="0" documentId="13_ncr:1_{67393449-FF85-3A4B-ABE6-8E4E400EC457}" xr6:coauthVersionLast="47" xr6:coauthVersionMax="47" xr10:uidLastSave="{00000000-0000-0000-0000-000000000000}"/>
  <bookViews>
    <workbookView xWindow="0" yWindow="760" windowWidth="29400" windowHeight="17160" xr2:uid="{00000000-000D-0000-FFFF-FFFF00000000}"/>
  </bookViews>
  <sheets>
    <sheet name="CEDULA 1Tr23 (2)" sheetId="6" r:id="rId1"/>
  </sheets>
  <definedNames>
    <definedName name="_xlnm.Print_Area" localSheetId="0">'CEDULA 1Tr23 (2)'!$A$1:$S$107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6" l="1"/>
  <c r="N15" i="6"/>
  <c r="G15" i="6" l="1"/>
  <c r="N23" i="6" l="1"/>
  <c r="G73" i="6" l="1"/>
  <c r="G75" i="6"/>
  <c r="N89" i="6"/>
  <c r="N87" i="6"/>
  <c r="N85" i="6"/>
  <c r="N83" i="6"/>
  <c r="N81" i="6"/>
  <c r="N79" i="6"/>
  <c r="N77" i="6"/>
  <c r="N75" i="6"/>
  <c r="N73" i="6"/>
  <c r="N71" i="6"/>
  <c r="N69" i="6"/>
  <c r="N67" i="6"/>
  <c r="N65" i="6"/>
  <c r="N63" i="6"/>
  <c r="N61" i="6"/>
  <c r="N59" i="6"/>
  <c r="N57" i="6"/>
  <c r="N55" i="6"/>
  <c r="N53" i="6"/>
  <c r="N51" i="6"/>
  <c r="N49" i="6"/>
  <c r="N47" i="6"/>
  <c r="N45" i="6"/>
  <c r="N43" i="6"/>
  <c r="N41" i="6"/>
  <c r="N39" i="6"/>
  <c r="N37" i="6"/>
  <c r="N35" i="6"/>
  <c r="N33" i="6"/>
  <c r="N31" i="6"/>
  <c r="N29" i="6"/>
  <c r="N27" i="6"/>
  <c r="N25" i="6"/>
  <c r="N21" i="6"/>
  <c r="N19" i="6"/>
  <c r="N17" i="6"/>
  <c r="M89" i="6"/>
  <c r="M87" i="6"/>
  <c r="M85" i="6"/>
  <c r="M83" i="6"/>
  <c r="M81" i="6"/>
  <c r="M79" i="6"/>
  <c r="M77" i="6"/>
  <c r="M75" i="6"/>
  <c r="M73" i="6"/>
  <c r="M71" i="6"/>
  <c r="M69" i="6"/>
  <c r="M67" i="6"/>
  <c r="M65" i="6"/>
  <c r="M63" i="6"/>
  <c r="M61" i="6"/>
  <c r="M59" i="6"/>
  <c r="M57" i="6"/>
  <c r="M55" i="6"/>
  <c r="M53" i="6"/>
  <c r="M51" i="6"/>
  <c r="M49" i="6"/>
  <c r="M47" i="6"/>
  <c r="M45" i="6"/>
  <c r="M43" i="6"/>
  <c r="M41" i="6"/>
  <c r="M39" i="6"/>
  <c r="M37" i="6"/>
  <c r="M35" i="6"/>
  <c r="M33" i="6"/>
  <c r="M31" i="6"/>
  <c r="M29" i="6"/>
  <c r="M27" i="6"/>
  <c r="M25" i="6"/>
  <c r="M23" i="6"/>
  <c r="M21" i="6"/>
  <c r="M19" i="6"/>
  <c r="M17" i="6"/>
  <c r="G29" i="6"/>
  <c r="G89" i="6" l="1"/>
  <c r="G87" i="6"/>
  <c r="G85" i="6"/>
  <c r="G83" i="6"/>
  <c r="G81" i="6"/>
  <c r="G79" i="6"/>
  <c r="G77" i="6"/>
  <c r="G71" i="6"/>
  <c r="G69" i="6"/>
  <c r="G67" i="6"/>
  <c r="G65" i="6"/>
  <c r="G63" i="6"/>
  <c r="G61" i="6"/>
  <c r="G59" i="6"/>
  <c r="G57" i="6"/>
  <c r="G55" i="6"/>
  <c r="G53" i="6"/>
  <c r="G51" i="6"/>
  <c r="G49" i="6"/>
  <c r="G47" i="6"/>
  <c r="G45" i="6"/>
  <c r="G43" i="6"/>
  <c r="G41" i="6"/>
  <c r="G39" i="6"/>
  <c r="G37" i="6"/>
  <c r="G35" i="6"/>
  <c r="G33" i="6"/>
  <c r="G31" i="6"/>
  <c r="G27" i="6"/>
  <c r="G25" i="6"/>
  <c r="G23" i="6"/>
  <c r="G21" i="6"/>
  <c r="G19" i="6"/>
  <c r="G17" i="6"/>
</calcChain>
</file>

<file path=xl/sharedStrings.xml><?xml version="1.0" encoding="utf-8"?>
<sst xmlns="http://schemas.openxmlformats.org/spreadsheetml/2006/main" count="403" uniqueCount="207">
  <si>
    <t>CÉDULA DE AVANCE DE CUMPLIMIENTO DE LOS OBJETIVOS Y METAS</t>
  </si>
  <si>
    <t>MUNICIPIO DE BENITO JUÁREZ QUINTANA ROO</t>
  </si>
  <si>
    <t>PERÍODO QUE SE INFORMA: DEL 01 DE ABRIL AL 30 DE JUNIO 2025</t>
  </si>
  <si>
    <t xml:space="preserve">PROGRAMA PRESUPUESTARIO ANUAL: </t>
  </si>
  <si>
    <t>O-PPA 1.1 PROGRAMA DE CONTROL DEL GASTO PUBLICO Y LA RENDICION DE CUENTAS</t>
  </si>
  <si>
    <t>NIVEL MIR CON RESUMEN
 NARRATIVO</t>
  </si>
  <si>
    <t>NOMBRE DEL
 INDICADOR</t>
  </si>
  <si>
    <t>SENTIDO DEL INDICADOR      (ascendente, descendente)</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</si>
  <si>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</si>
  <si>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</si>
  <si>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</si>
  <si>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</si>
  <si>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</si>
  <si>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</si>
  <si>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</si>
  <si>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</si>
  <si>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</si>
  <si>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</si>
  <si>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</si>
  <si>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</si>
  <si>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</si>
  <si>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F. 1.1.1 Contribuir al logro del Objetivo Estrategico del Plan Municipal de Desarrollo combinando nuestro compromiso con el Bienestar de las personas mediante un enfoque pragmático y 
profesional de la gestión pública logrando que los beneficios sean palpables y sostenibles en el tiempo.</t>
  </si>
  <si>
    <r>
      <rPr>
        <b/>
        <sz val="12"/>
        <color theme="1"/>
        <rFont val="Calibri"/>
        <family val="2"/>
        <scheme val="minor"/>
      </rPr>
      <t>IGOB_HUM_R:</t>
    </r>
    <r>
      <rPr>
        <sz val="12"/>
        <rFont val="Calibri"/>
        <family val="2"/>
        <scheme val="minor"/>
      </rPr>
      <t xml:space="preserve"> Índice de Gobierno Humanista y de Resultados</t>
    </r>
  </si>
  <si>
    <t>Ascendente</t>
  </si>
  <si>
    <t>Trianual</t>
  </si>
  <si>
    <t xml:space="preserve">80.47%
</t>
  </si>
  <si>
    <t>SI</t>
  </si>
  <si>
    <t>-</t>
  </si>
  <si>
    <r>
      <rPr>
        <b/>
        <sz val="12"/>
        <color rgb="FF000000"/>
        <rFont val="Calibri"/>
        <family val="2"/>
        <scheme val="minor"/>
      </rPr>
      <t xml:space="preserve">Justificación Trimestral:  </t>
    </r>
    <r>
      <rPr>
        <sz val="12"/>
        <color rgb="FF000000"/>
        <rFont val="Calibri"/>
        <family val="2"/>
        <scheme val="minor"/>
      </rPr>
      <t xml:space="preserve">
El Índice de Gobierno Humanista y de Resultados se integra con 5 Dimensiones y 10 subdimensiones que miden aspectos de bienestar ciudadano, transparencia, participación y eficacia en la administración pública con indicadores de diferentes instituciones externas e internas al municipio . En el segundo trimestre la meta realizada se consideró igual a la programada debido a que los indicadores no han tenido actualizaciones.
</t>
    </r>
    <r>
      <rPr>
        <b/>
        <sz val="12"/>
        <color rgb="FF000000"/>
        <rFont val="Calibri"/>
        <family val="2"/>
        <scheme val="minor"/>
      </rPr>
      <t>Justificación Anual:</t>
    </r>
    <r>
      <rPr>
        <sz val="12"/>
        <color rgb="FF000000"/>
        <rFont val="Calibri"/>
        <family val="2"/>
        <scheme val="minor"/>
      </rPr>
      <t xml:space="preserve">
La meta anual es del 50% como se esperaba con base a la metra trimestral alcanzada.</t>
    </r>
  </si>
  <si>
    <t>P.1.1.1.1. El Municipio de Benito Juárez, Quintana Roo implementa acciones y estrategias que fortalecen la supervisión del ingreso y el uso eficiente de los recursos públicos, además de evaluar el desempeño de los servidores públicos. Estas iniciativas buscan promover una gestión operativa más eficiente y una mayor rendición de cuentas ante la ciudadanía sobre el desempeño de la administración municipal.</t>
  </si>
  <si>
    <r>
      <rPr>
        <b/>
        <sz val="12"/>
        <color theme="1"/>
        <rFont val="Calibri"/>
        <family val="2"/>
        <scheme val="minor"/>
      </rPr>
      <t>PAVCySRC:</t>
    </r>
    <r>
      <rPr>
        <sz val="12"/>
        <color theme="1"/>
        <rFont val="Calibri"/>
        <family val="2"/>
        <scheme val="minor"/>
      </rPr>
      <t xml:space="preserve"> </t>
    </r>
    <r>
      <rPr>
        <sz val="11"/>
        <rFont val="Arial"/>
        <family val="2"/>
      </rPr>
      <t>Porcentaje de acciones de verificación, cumplimiento y seguimiento de las rendición de cuentas de las Dependencias y Entidades de la Administración Pública Municipal.</t>
    </r>
  </si>
  <si>
    <t>Ascendente
Regular</t>
  </si>
  <si>
    <t>Anual</t>
  </si>
  <si>
    <t>5593</t>
  </si>
  <si>
    <t>14764</t>
  </si>
  <si>
    <r>
      <rPr>
        <b/>
        <sz val="12"/>
        <color rgb="FF000000"/>
        <rFont val="Calibri"/>
        <family val="2"/>
        <scheme val="minor"/>
      </rPr>
      <t xml:space="preserve">Justificacion Trimestral: </t>
    </r>
    <r>
      <rPr>
        <sz val="12"/>
        <color rgb="FF000000"/>
        <rFont val="Calibri"/>
        <family val="2"/>
        <scheme val="minor"/>
      </rPr>
      <t xml:space="preserve">No se alcanzó la meta programada a nivel propósito, siendo esta la suma de las diversas actividades en las que interviene la Contraloría Municipal, correspondientes a verificaciones y revisiones del cumplimiento normativo por parte de las Dependencias y Entidades de la Administración Pública Municipal, entre otras. </t>
    </r>
    <r>
      <rPr>
        <b/>
        <sz val="12"/>
        <color theme="1"/>
        <rFont val="Calibri"/>
        <family val="2"/>
        <scheme val="minor"/>
      </rPr>
      <t xml:space="preserve">
Justificación Anual: </t>
    </r>
    <r>
      <rPr>
        <sz val="12"/>
        <color theme="1"/>
        <rFont val="Calibri"/>
        <family val="2"/>
        <scheme val="minor"/>
      </rPr>
      <t>Se realizo un avance del 62.77% de la meta anual con forme a lo proyectado.</t>
    </r>
  </si>
  <si>
    <t>C.1.1.1.1.1. Acciones de seguimiento para que el ejercicio de los recursos públicos aplicados para la ejecución de la obra pública, adquisiciones y servicios relacionados, así como el otorgamiento de licencias y autorizaciones en materia de construcción se ejerzan en cumplimiento con la normatividad aplicable, realizadas.</t>
  </si>
  <si>
    <r>
      <rPr>
        <b/>
        <sz val="12"/>
        <color theme="1"/>
        <rFont val="Calibri"/>
        <family val="2"/>
        <scheme val="minor"/>
      </rPr>
      <t>PAROPASR:</t>
    </r>
    <r>
      <rPr>
        <sz val="11"/>
        <color theme="1"/>
        <rFont val="Arial"/>
        <family val="2"/>
      </rPr>
      <t xml:space="preserve"> Porcentaje de Auditorías y Revisiones a la Obra Pública, Adquisiciones y Servicios Relacionados.</t>
    </r>
  </si>
  <si>
    <t>Semestral</t>
  </si>
  <si>
    <t>118</t>
  </si>
  <si>
    <t>185</t>
  </si>
  <si>
    <r>
      <rPr>
        <b/>
        <sz val="12"/>
        <color rgb="FF000000"/>
        <rFont val="Calibri"/>
        <family val="2"/>
        <scheme val="minor"/>
      </rPr>
      <t xml:space="preserve">Justificacion Trimestral: </t>
    </r>
    <r>
      <rPr>
        <sz val="12"/>
        <color rgb="FF000000"/>
        <rFont val="Calibri"/>
        <family val="2"/>
        <scheme val="minor"/>
      </rPr>
      <t>S</t>
    </r>
    <r>
      <rPr>
        <sz val="12"/>
        <color theme="1"/>
        <rFont val="Calibri"/>
        <family val="2"/>
        <scheme val="minor"/>
      </rPr>
      <t>e alcanzó la meta de lo proyectado de las metas y objetivos por parte de la dirección.</t>
    </r>
    <r>
      <rPr>
        <b/>
        <sz val="12"/>
        <color theme="1"/>
        <rFont val="Calibri"/>
        <family val="2"/>
        <scheme val="minor"/>
      </rPr>
      <t xml:space="preserve">
Justificación Anual: </t>
    </r>
    <r>
      <rPr>
        <sz val="12"/>
        <color theme="1"/>
        <rFont val="Calibri"/>
        <family val="2"/>
        <scheme val="minor"/>
      </rPr>
      <t>Se alcanzo un avance del 44.56% de avance anual conforme a lo proyectado por el area.</t>
    </r>
  </si>
  <si>
    <t>A.1.1.1.1.1.1. Realización de Acciones de Seguimiento, auditorías y revisiones a la obra pública, adquisiciones y servicios relacionados.</t>
  </si>
  <si>
    <r>
      <rPr>
        <b/>
        <sz val="11"/>
        <color theme="1"/>
        <rFont val="Arial"/>
        <family val="2"/>
      </rPr>
      <t>PAROPASR:</t>
    </r>
    <r>
      <rPr>
        <sz val="11"/>
        <color theme="1"/>
        <rFont val="Arial"/>
        <family val="2"/>
      </rPr>
      <t xml:space="preserve"> Porcentaje de Acciones de Seguimiento, Auditorías y Revisiones a la Obra Pública, Adquisiciones y Servicios Relacionados</t>
    </r>
  </si>
  <si>
    <t>Trimestral</t>
  </si>
  <si>
    <t>100</t>
  </si>
  <si>
    <t>167</t>
  </si>
  <si>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Se alcanzó la meta de lo proyectado de las metas y objetivos por parte de la dirección.</t>
    </r>
    <r>
      <rPr>
        <b/>
        <sz val="12"/>
        <color theme="1"/>
        <rFont val="Calibri"/>
        <family val="2"/>
        <scheme val="minor"/>
      </rPr>
      <t xml:space="preserve">
Justificación Anual: </t>
    </r>
    <r>
      <rPr>
        <sz val="12"/>
        <color theme="1"/>
        <rFont val="Calibri"/>
        <family val="2"/>
        <scheme val="minor"/>
      </rPr>
      <t>Se alcanzo un avance del 43.91% de avance anual conforme a lo proyectado por el area.</t>
    </r>
  </si>
  <si>
    <t>A.1.1.1.1.1.2. Verificación de licencias y autorizaciones en materia de construcción.</t>
  </si>
  <si>
    <r>
      <rPr>
        <b/>
        <sz val="11"/>
        <color theme="1"/>
        <rFont val="Arial"/>
        <family val="2"/>
      </rPr>
      <t xml:space="preserve"> PVMC:</t>
    </r>
    <r>
      <rPr>
        <sz val="11"/>
        <color theme="1"/>
        <rFont val="Arial"/>
        <family val="2"/>
      </rPr>
      <t xml:space="preserve"> Porcentaje de Verificaciones en Materia de Construcción</t>
    </r>
  </si>
  <si>
    <t>18</t>
  </si>
  <si>
    <r>
      <rPr>
        <b/>
        <sz val="12"/>
        <color theme="1"/>
        <rFont val="Calibri"/>
        <family val="2"/>
        <scheme val="minor"/>
      </rPr>
      <t xml:space="preserve">Justificacion Trimestral: </t>
    </r>
    <r>
      <rPr>
        <sz val="12"/>
        <color theme="1"/>
        <rFont val="Calibri"/>
        <family val="2"/>
        <scheme val="minor"/>
      </rPr>
      <t xml:space="preserve">Se alcanzó la meta de lo proyectado de las metas y objetivos por parte de la dirección.
</t>
    </r>
    <r>
      <rPr>
        <b/>
        <sz val="12"/>
        <color theme="1"/>
        <rFont val="Calibri"/>
        <family val="2"/>
        <scheme val="minor"/>
      </rPr>
      <t xml:space="preserve">Justificación Anual: </t>
    </r>
    <r>
      <rPr>
        <sz val="12"/>
        <color theme="1"/>
        <rFont val="Calibri"/>
        <family val="2"/>
        <scheme val="minor"/>
      </rPr>
      <t>Se alcanzo un avance del 50.00% de avance anual conforme a lo proyectado por el area.</t>
    </r>
  </si>
  <si>
    <t>C.1.1.1.1.2. Acciones de auditoría, revisión, verificación y vigilancia para que el ejercicio de los recursos públicos asignados a las Secretarías, Dependencias y Direcciones de la Administración Pública Municipal  que se ejerzan en el cumplimiento de la normatividad aplicable.</t>
  </si>
  <si>
    <r>
      <rPr>
        <b/>
        <sz val="12"/>
        <color theme="1"/>
        <rFont val="Calibri"/>
        <family val="2"/>
        <scheme val="minor"/>
      </rPr>
      <t>PACSIE:</t>
    </r>
    <r>
      <rPr>
        <sz val="12"/>
        <color theme="1"/>
        <rFont val="Calibri"/>
        <family val="2"/>
        <scheme val="minor"/>
      </rPr>
      <t xml:space="preserve"> </t>
    </r>
    <r>
      <rPr>
        <sz val="11"/>
        <color theme="1"/>
        <rFont val="Arial"/>
        <family val="2"/>
      </rPr>
      <t>Porcentaje de Acciones de Control y Seguimiento al Ingreso y Egreso</t>
    </r>
  </si>
  <si>
    <t>2173</t>
  </si>
  <si>
    <r>
      <rPr>
        <b/>
        <sz val="12"/>
        <color rgb="FF000000"/>
        <rFont val="Calibri"/>
        <family val="2"/>
        <scheme val="minor"/>
      </rPr>
      <t xml:space="preserve">Justificacion Trimestral: </t>
    </r>
    <r>
      <rPr>
        <sz val="12"/>
        <color theme="1"/>
        <rFont val="Calibri"/>
        <family val="2"/>
        <scheme val="minor"/>
      </rPr>
      <t xml:space="preserve"> No se logró la meta estipulada, debido a la Revisión de la Glosa de Egresos de la Cuenta Pública, ya que los tramites realizados dependen de las Dependencias Municipales, por lo que el numero considerado para la meta no fue alcanzado.</t>
    </r>
    <r>
      <rPr>
        <b/>
        <sz val="12"/>
        <color theme="1"/>
        <rFont val="Calibri"/>
        <family val="2"/>
        <scheme val="minor"/>
      </rPr>
      <t xml:space="preserve">
Justificación Anual: </t>
    </r>
    <r>
      <rPr>
        <sz val="12"/>
        <color theme="1"/>
        <rFont val="Calibri"/>
        <family val="2"/>
        <scheme val="minor"/>
      </rPr>
      <t>Se alcanzo un avance del 49.93% de avance anual conforme a lo proyectado por el area.</t>
    </r>
  </si>
  <si>
    <t>A.1.1.1.1.2.1. Realización de acciones de control y seguimiento a la cuenta pública   de la Administración Pública Municipal Centralizada.</t>
  </si>
  <si>
    <r>
      <rPr>
        <b/>
        <sz val="12"/>
        <color theme="1"/>
        <rFont val="Calibri"/>
        <family val="2"/>
        <scheme val="minor"/>
      </rPr>
      <t>PACSCP</t>
    </r>
    <r>
      <rPr>
        <sz val="12"/>
        <color theme="1"/>
        <rFont val="Calibri"/>
        <family val="2"/>
        <scheme val="minor"/>
      </rPr>
      <t xml:space="preserve">: </t>
    </r>
    <r>
      <rPr>
        <sz val="11"/>
        <color theme="1"/>
        <rFont val="Arial"/>
        <family val="2"/>
      </rPr>
      <t>Porcentaje de  Acciones de Control y Seguimiento a la Cuenta Publica.</t>
    </r>
  </si>
  <si>
    <t>2143</t>
  </si>
  <si>
    <r>
      <rPr>
        <b/>
        <sz val="12"/>
        <color rgb="FF000000"/>
        <rFont val="Calibri"/>
        <family val="2"/>
        <scheme val="minor"/>
      </rPr>
      <t xml:space="preserve">Justificacion Trimestral: </t>
    </r>
    <r>
      <rPr>
        <sz val="12"/>
        <color theme="1"/>
        <rFont val="Calibri"/>
        <family val="2"/>
        <scheme val="minor"/>
      </rPr>
      <t>No se logró la meta estipulada, debido a la Revisión de la Glosa de Egresos de la Cuenta Pública, ya que los tramites realizados dependen de las Dependencias Municipales, por lo que el numero considerado para la meta no fue alcanzado.</t>
    </r>
    <r>
      <rPr>
        <b/>
        <sz val="12"/>
        <color theme="1"/>
        <rFont val="Calibri"/>
        <family val="2"/>
        <scheme val="minor"/>
      </rPr>
      <t xml:space="preserve">
Justificación Anual: </t>
    </r>
    <r>
      <rPr>
        <sz val="12"/>
        <color theme="1"/>
        <rFont val="Calibri"/>
        <family val="2"/>
        <scheme val="minor"/>
      </rPr>
      <t>Se alcanzo un avance del 43.93% de avance anual conforme a lo proyectado por el area.</t>
    </r>
  </si>
  <si>
    <t>A.1.1.1.1.2.2. Realización de auditorías, revisiones y arqueos a las Dependencias y Entidades de la Administración Pública Municipal.</t>
  </si>
  <si>
    <r>
      <rPr>
        <b/>
        <sz val="12"/>
        <color theme="1"/>
        <rFont val="Calibri"/>
        <family val="2"/>
        <scheme val="minor"/>
      </rPr>
      <t xml:space="preserve">PARA: </t>
    </r>
    <r>
      <rPr>
        <sz val="11"/>
        <color theme="1"/>
        <rFont val="Arial"/>
        <family val="2"/>
      </rPr>
      <t>Porcentaje de  Auditorías, Revisiones y Arqueos</t>
    </r>
  </si>
  <si>
    <t>25</t>
  </si>
  <si>
    <t>30</t>
  </si>
  <si>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Se alcanzo la metra programada por el area.</t>
    </r>
    <r>
      <rPr>
        <b/>
        <sz val="12"/>
        <color theme="1"/>
        <rFont val="Calibri"/>
        <family val="2"/>
        <scheme val="minor"/>
      </rPr>
      <t xml:space="preserve">
Justificación Anual: </t>
    </r>
    <r>
      <rPr>
        <sz val="12"/>
        <color theme="1"/>
        <rFont val="Calibri"/>
        <family val="2"/>
        <scheme val="minor"/>
      </rPr>
      <t>Se alcanzo un avance del  47.83% de avance anual conforme a lo proyectado por el area.</t>
    </r>
  </si>
  <si>
    <t>C. 1.1.1.1.3 Actividades de Combate a la Corrupción Implementadas</t>
  </si>
  <si>
    <r>
      <rPr>
        <b/>
        <sz val="12"/>
        <color theme="1"/>
        <rFont val="Calibri"/>
        <family val="2"/>
        <scheme val="minor"/>
      </rPr>
      <t xml:space="preserve">PACCI: </t>
    </r>
    <r>
      <rPr>
        <sz val="12"/>
        <color theme="1"/>
        <rFont val="Calibri"/>
        <family val="2"/>
        <scheme val="minor"/>
      </rPr>
      <t>Porcentaje de Actividades de Combate a la Corrupción Implementadas</t>
    </r>
  </si>
  <si>
    <t>9981</t>
  </si>
  <si>
    <r>
      <rPr>
        <b/>
        <sz val="12"/>
        <color rgb="FF000000"/>
        <rFont val="Calibri"/>
        <family val="2"/>
        <scheme val="minor"/>
      </rPr>
      <t>Justificacion Trimestral:</t>
    </r>
    <r>
      <rPr>
        <sz val="12"/>
        <color rgb="FF000000"/>
        <rFont val="Calibri"/>
        <family val="2"/>
        <scheme val="minor"/>
      </rPr>
      <t xml:space="preserve"> Se superó la meta planeada debido a la disponibilidad de recursos financieros, materiales y humanos.</t>
    </r>
    <r>
      <rPr>
        <b/>
        <sz val="12"/>
        <color theme="1"/>
        <rFont val="Calibri"/>
        <family val="2"/>
        <scheme val="minor"/>
      </rPr>
      <t xml:space="preserve">
Justificación Anual: </t>
    </r>
    <r>
      <rPr>
        <sz val="12"/>
        <color theme="1"/>
        <rFont val="Calibri"/>
        <family val="2"/>
        <scheme val="minor"/>
      </rPr>
      <t>Se alcanzo un avance del  80.53% de avance anual conforme a lo proyectado por el area.</t>
    </r>
  </si>
  <si>
    <t>A. 1.1.1.1.3.1 Evaluación y seguimiento al Programa Municipal de Acreditación "Calidad  Servicio con CUENTAS CLARAS"</t>
  </si>
  <si>
    <r>
      <rPr>
        <b/>
        <sz val="12"/>
        <color theme="1"/>
        <rFont val="Calibri"/>
        <family val="2"/>
        <scheme val="minor"/>
      </rPr>
      <t>PESPACSCC:</t>
    </r>
    <r>
      <rPr>
        <sz val="12"/>
        <color theme="1"/>
        <rFont val="Calibri"/>
        <family val="2"/>
        <scheme val="minor"/>
      </rPr>
      <t xml:space="preserve">  Porcentaje de Evaluación y Seguimiento al Programa Municipal de Acreditación "Calidad y Servicio con CUENTAS CLARAS"</t>
    </r>
  </si>
  <si>
    <t>38</t>
  </si>
  <si>
    <t>6</t>
  </si>
  <si>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Se rebasó la meta en este trimestre, debido a se llevaron a cabo actividades que no se pudieron realizar en el trimestre anterior por distintos motivos</t>
    </r>
    <r>
      <rPr>
        <b/>
        <sz val="12"/>
        <color theme="1"/>
        <rFont val="Calibri"/>
        <family val="2"/>
        <scheme val="minor"/>
      </rPr>
      <t xml:space="preserve">
Justificación Anual: </t>
    </r>
    <r>
      <rPr>
        <sz val="12"/>
        <color theme="1"/>
        <rFont val="Calibri"/>
        <family val="2"/>
        <scheme val="minor"/>
      </rPr>
      <t>Se alcanzo un avance del 29.33% de avance anual conforme a lo proyectado por el area.</t>
    </r>
  </si>
  <si>
    <t>A. 1.1.1.1.3.2 Seguimiento a Actividades de Difusión a servidores publicos y ciudadanía sobre el Protocolo de Atención Ciudadana para trámites y servicios</t>
  </si>
  <si>
    <r>
      <rPr>
        <b/>
        <sz val="12"/>
        <color theme="1"/>
        <rFont val="Calibri"/>
        <family val="2"/>
        <scheme val="minor"/>
      </rPr>
      <t>PADPACTS:</t>
    </r>
    <r>
      <rPr>
        <sz val="12"/>
        <color theme="1"/>
        <rFont val="Calibri"/>
        <family val="2"/>
        <scheme val="minor"/>
      </rPr>
      <t xml:space="preserve"> Porcentaje de Actividades de Difusión sobre el Protocolo de Atención Ciudadana para trámites y servicios</t>
    </r>
  </si>
  <si>
    <t>15</t>
  </si>
  <si>
    <t>12</t>
  </si>
  <si>
    <r>
      <rPr>
        <b/>
        <sz val="12"/>
        <color rgb="FF000000"/>
        <rFont val="Calibri"/>
        <family val="2"/>
        <scheme val="minor"/>
      </rPr>
      <t xml:space="preserve">Justificacion Trimestral: </t>
    </r>
    <r>
      <rPr>
        <sz val="12"/>
        <color theme="1"/>
        <rFont val="Calibri"/>
        <family val="2"/>
        <scheme val="minor"/>
      </rPr>
      <t>No se alcanzó la meta conforme a lo proyectado por la dirección.</t>
    </r>
    <r>
      <rPr>
        <b/>
        <sz val="12"/>
        <color theme="1"/>
        <rFont val="Calibri"/>
        <family val="2"/>
        <scheme val="minor"/>
      </rPr>
      <t xml:space="preserve">
Justificación Anual: </t>
    </r>
    <r>
      <rPr>
        <sz val="12"/>
        <color theme="1"/>
        <rFont val="Calibri"/>
        <family val="2"/>
        <scheme val="minor"/>
      </rPr>
      <t>Se alcanzo un avance del 45.00% de avance anual conforme a lo proyectado por el area.</t>
    </r>
  </si>
  <si>
    <t>A. 1.1.1.1.3.3 Intervención en el proceso de Entrega y Recepción de los servidores públicos, conforme a la normatividad vigente.</t>
  </si>
  <si>
    <r>
      <rPr>
        <b/>
        <sz val="12"/>
        <color theme="1"/>
        <rFont val="Calibri"/>
        <family val="2"/>
        <scheme val="minor"/>
      </rPr>
      <t xml:space="preserve">PAERC: </t>
    </r>
    <r>
      <rPr>
        <sz val="12"/>
        <color theme="1"/>
        <rFont val="Calibri"/>
        <family val="2"/>
        <scheme val="minor"/>
      </rPr>
      <t xml:space="preserve">Porcentaje de Actas de Entrega y Recepción Concluidas     </t>
    </r>
  </si>
  <si>
    <t>58</t>
  </si>
  <si>
    <t>26</t>
  </si>
  <si>
    <r>
      <rPr>
        <b/>
        <sz val="12"/>
        <color rgb="FF000000"/>
        <rFont val="Calibri"/>
        <family val="2"/>
        <scheme val="minor"/>
      </rPr>
      <t xml:space="preserve">Justificacion Trimestral: </t>
    </r>
    <r>
      <rPr>
        <sz val="12"/>
        <color theme="1"/>
        <rFont val="Calibri"/>
        <family val="2"/>
        <scheme val="minor"/>
      </rPr>
      <t>No se cumplió con la meta,  ya que no se solicitaron suficientes intervenciones de entrega recepción para este período</t>
    </r>
    <r>
      <rPr>
        <b/>
        <sz val="12"/>
        <color theme="1"/>
        <rFont val="Calibri"/>
        <family val="2"/>
        <scheme val="minor"/>
      </rPr>
      <t xml:space="preserve">
Justificación Anual: </t>
    </r>
    <r>
      <rPr>
        <sz val="12"/>
        <color theme="1"/>
        <rFont val="Calibri"/>
        <family val="2"/>
        <scheme val="minor"/>
      </rPr>
      <t>Se alcanzo un avance del 42.00% de avance anual conforme a lo proyectado por el area.</t>
    </r>
  </si>
  <si>
    <t>A. 1.1.1.1.3.4 Recepción, Control y Resguardo de las Declaraciones de Situación Patrimonial y de Conflicto de  Interés de todos los servidores públicos  de la Administración Pública Municipal.</t>
  </si>
  <si>
    <r>
      <rPr>
        <b/>
        <sz val="12"/>
        <color theme="1"/>
        <rFont val="Calibri"/>
        <family val="2"/>
        <scheme val="minor"/>
      </rPr>
      <t xml:space="preserve">PCDPISO: </t>
    </r>
    <r>
      <rPr>
        <sz val="12"/>
        <color theme="1"/>
        <rFont val="Calibri"/>
        <family val="2"/>
        <scheme val="minor"/>
      </rPr>
      <t xml:space="preserve"> Porcentaje de Cumplimiento en Declaraciones Patrimoniales y de Conflicto de  Interés  de sujetos obligados                             </t>
    </r>
  </si>
  <si>
    <t>497</t>
  </si>
  <si>
    <t>8630</t>
  </si>
  <si>
    <r>
      <rPr>
        <b/>
        <sz val="12"/>
        <color rgb="FF000000"/>
        <rFont val="Calibri"/>
        <family val="2"/>
        <scheme val="minor"/>
      </rPr>
      <t>Justificacion Trimestral:</t>
    </r>
    <r>
      <rPr>
        <sz val="12"/>
        <color rgb="FF000000"/>
        <rFont val="Calibri"/>
        <family val="2"/>
        <scheme val="minor"/>
      </rPr>
      <t xml:space="preserve"> Se rebasó la meta debido a que se realizaron diversos registros de inicio, modificación y conclusión de personal en diferentes dependencias municipales.</t>
    </r>
    <r>
      <rPr>
        <b/>
        <sz val="12"/>
        <color theme="1"/>
        <rFont val="Calibri"/>
        <family val="2"/>
        <scheme val="minor"/>
      </rPr>
      <t xml:space="preserve">
Justificación Anual: </t>
    </r>
    <r>
      <rPr>
        <sz val="12"/>
        <color theme="1"/>
        <rFont val="Calibri"/>
        <family val="2"/>
        <scheme val="minor"/>
      </rPr>
      <t>Se alcanzo un avance del 93.30% de avance anual conforme a lo proyectado por el area.</t>
    </r>
  </si>
  <si>
    <t>A. 1.1.1.1.3.5  Registro y Control en el  Sistema Municipal de Inspectores</t>
  </si>
  <si>
    <r>
      <rPr>
        <b/>
        <sz val="12"/>
        <color theme="1"/>
        <rFont val="Calibri"/>
        <family val="2"/>
        <scheme val="minor"/>
      </rPr>
      <t>PRPSMI:</t>
    </r>
    <r>
      <rPr>
        <sz val="12"/>
        <color theme="1"/>
        <rFont val="Calibri"/>
        <family val="2"/>
        <scheme val="minor"/>
      </rPr>
      <t xml:space="preserve"> Porcentaje de Registros del Padrón en el Sistema Municipal de Inspectores</t>
    </r>
  </si>
  <si>
    <t>190</t>
  </si>
  <si>
    <t>981</t>
  </si>
  <si>
    <r>
      <rPr>
        <b/>
        <sz val="12"/>
        <color rgb="FF000000"/>
        <rFont val="Calibri"/>
        <family val="2"/>
        <scheme val="minor"/>
      </rPr>
      <t xml:space="preserve">Justificacion Trimestral: </t>
    </r>
    <r>
      <rPr>
        <sz val="12"/>
        <color theme="1"/>
        <rFont val="Calibri"/>
        <family val="2"/>
        <scheme val="minor"/>
      </rPr>
      <t>Se rebasó la meta en este trimestre, debido a que se han elaborado nuevas credenciales del personal de diversas dependencias municipales.</t>
    </r>
    <r>
      <rPr>
        <b/>
        <sz val="12"/>
        <color theme="1"/>
        <rFont val="Calibri"/>
        <family val="2"/>
        <scheme val="minor"/>
      </rPr>
      <t xml:space="preserve">
Justificación Anual: </t>
    </r>
    <r>
      <rPr>
        <sz val="12"/>
        <color theme="1"/>
        <rFont val="Calibri"/>
        <family val="2"/>
        <scheme val="minor"/>
      </rPr>
      <t xml:space="preserve">Se alcanzo un avance del 73.19% de avance anual conforme a lo proyectado por el area </t>
    </r>
  </si>
  <si>
    <t>A. 1.1.1.1.3.6  Monitoreo de la satisfacción ciudadana sobre servicios recibidos mediante la Contraloría Itinerante</t>
  </si>
  <si>
    <r>
      <rPr>
        <b/>
        <sz val="12"/>
        <color theme="1"/>
        <rFont val="Calibri"/>
        <family val="2"/>
        <scheme val="minor"/>
      </rPr>
      <t xml:space="preserve">PEADSUTYS: </t>
    </r>
    <r>
      <rPr>
        <sz val="12"/>
        <color theme="1"/>
        <rFont val="Calibri"/>
        <family val="2"/>
        <scheme val="minor"/>
      </rPr>
      <t xml:space="preserve"> Porcentaje de evaluaciones aplicadas para detectar la satisfacción de los usuarios en Trámites y Servicios.</t>
    </r>
  </si>
  <si>
    <t>597</t>
  </si>
  <si>
    <t>41</t>
  </si>
  <si>
    <r>
      <rPr>
        <b/>
        <sz val="12"/>
        <color rgb="FF000000"/>
        <rFont val="Calibri"/>
        <family val="2"/>
        <scheme val="minor"/>
      </rPr>
      <t xml:space="preserve">Justificacion Trimestral: </t>
    </r>
    <r>
      <rPr>
        <sz val="12"/>
        <color theme="1"/>
        <rFont val="Calibri"/>
        <family val="2"/>
        <scheme val="minor"/>
      </rPr>
      <t>Se superó la meta debido al personal de servicio social para la instalación de modulos de encuestas.</t>
    </r>
    <r>
      <rPr>
        <b/>
        <sz val="12"/>
        <color theme="1"/>
        <rFont val="Calibri"/>
        <family val="2"/>
        <scheme val="minor"/>
      </rPr>
      <t xml:space="preserve">
Justificación Anual:</t>
    </r>
    <r>
      <rPr>
        <sz val="12"/>
        <color theme="1"/>
        <rFont val="Calibri"/>
        <family val="2"/>
        <scheme val="minor"/>
      </rPr>
      <t xml:space="preserve"> Se alcanzo un avance del 36.46% de avance anual conforme a lo proyectado por el area.</t>
    </r>
  </si>
  <si>
    <t>A. 1.1.1.1.3.7  Supervisión y Auditoría a Programas y/o recursos asignados para estímulos económicos y programas sociales.</t>
  </si>
  <si>
    <r>
      <rPr>
        <b/>
        <sz val="12"/>
        <color theme="1"/>
        <rFont val="Calibri"/>
        <family val="2"/>
        <scheme val="minor"/>
      </rPr>
      <t>PCAAAPS:</t>
    </r>
    <r>
      <rPr>
        <sz val="12"/>
        <color theme="1"/>
        <rFont val="Calibri"/>
        <family val="2"/>
        <scheme val="minor"/>
      </rPr>
      <t xml:space="preserve"> Porcentaje de cumplimiento en la aplicación de Auditorías Administrativas a Programas Sociales.</t>
    </r>
  </si>
  <si>
    <t>1</t>
  </si>
  <si>
    <r>
      <rPr>
        <b/>
        <sz val="12"/>
        <color rgb="FF000000"/>
        <rFont val="Calibri"/>
        <family val="2"/>
        <scheme val="minor"/>
      </rPr>
      <t xml:space="preserve">Justificacion Trimestral: </t>
    </r>
    <r>
      <rPr>
        <sz val="12"/>
        <color theme="1"/>
        <rFont val="Calibri"/>
        <family val="2"/>
        <scheme val="minor"/>
      </rPr>
      <t>Se cumplio la meta , sin embargo el pago de becas aún se realizará en los meses de julio y/o agosto debido a temas presupuestales por parte de la Tesorería Municipal.</t>
    </r>
    <r>
      <rPr>
        <b/>
        <sz val="12"/>
        <color theme="1"/>
        <rFont val="Calibri"/>
        <family val="2"/>
        <scheme val="minor"/>
      </rPr>
      <t xml:space="preserve">
Justificación Anual: </t>
    </r>
    <r>
      <rPr>
        <sz val="12"/>
        <color theme="1"/>
        <rFont val="Calibri"/>
        <family val="2"/>
        <scheme val="minor"/>
      </rPr>
      <t>Se alcanzo un avance del 50.00% de avance anual conforme a lo proyectado por el area.</t>
    </r>
  </si>
  <si>
    <t>A. 1.1.1.1.3.8 Supervisión de la Integración de Comités de Contraloría Social, que sean requeridos para el seguimiento de la Obra Pública Municipal.</t>
  </si>
  <si>
    <r>
      <rPr>
        <b/>
        <sz val="12"/>
        <color theme="1"/>
        <rFont val="Calibri"/>
        <family val="2"/>
        <scheme val="minor"/>
      </rPr>
      <t>PICCS:</t>
    </r>
    <r>
      <rPr>
        <sz val="12"/>
        <color theme="1"/>
        <rFont val="Calibri"/>
        <family val="2"/>
        <scheme val="minor"/>
      </rPr>
      <t xml:space="preserve"> Porcentaje de Integración de Comités de Contraloría Social</t>
    </r>
  </si>
  <si>
    <t>142</t>
  </si>
  <si>
    <t>284</t>
  </si>
  <si>
    <r>
      <rPr>
        <b/>
        <sz val="12"/>
        <color rgb="FF000000"/>
        <rFont val="Calibri"/>
        <family val="2"/>
        <scheme val="minor"/>
      </rPr>
      <t xml:space="preserve">Justificacion Trimestral: </t>
    </r>
    <r>
      <rPr>
        <sz val="12"/>
        <color theme="1"/>
        <rFont val="Calibri"/>
        <family val="2"/>
        <scheme val="minor"/>
      </rPr>
      <t>Se rebasó la meta en este trimestre, debido a las integraciones de Comités Vecinales que se llevan a cabo de forma trienal durante algunas semanas.</t>
    </r>
    <r>
      <rPr>
        <b/>
        <sz val="12"/>
        <color theme="1"/>
        <rFont val="Calibri"/>
        <family val="2"/>
        <scheme val="minor"/>
      </rPr>
      <t xml:space="preserve">
Justificación Anual: </t>
    </r>
    <r>
      <rPr>
        <sz val="12"/>
        <color theme="1"/>
        <rFont val="Calibri"/>
        <family val="2"/>
        <scheme val="minor"/>
      </rPr>
      <t>Se alcanzo un avance del 1374.19% de avance anual conforme a lo proyectado por el area.</t>
    </r>
  </si>
  <si>
    <t>C.1.1.1.1.4. Actos de investigación de los hechos denunciados en contra de Servidores Públicos y/o Particulares a fin de determinar la falta administrativa como grave o no grave.</t>
  </si>
  <si>
    <r>
      <rPr>
        <b/>
        <sz val="11"/>
        <rFont val="Arial Nova Cond"/>
        <family val="2"/>
      </rPr>
      <t>PIPRAR:</t>
    </r>
    <r>
      <rPr>
        <sz val="11"/>
        <rFont val="Arial Nova Cond"/>
        <family val="2"/>
      </rPr>
      <t xml:space="preserve"> Porcentaje de Informes de Presunta Responsabilidad Administrativa realizados</t>
    </r>
  </si>
  <si>
    <t>8</t>
  </si>
  <si>
    <r>
      <rPr>
        <b/>
        <sz val="12"/>
        <color rgb="FF000000"/>
        <rFont val="Calibri"/>
        <family val="2"/>
        <scheme val="minor"/>
      </rPr>
      <t xml:space="preserve">Justificacion Trimestral: </t>
    </r>
    <r>
      <rPr>
        <sz val="12"/>
        <color theme="1"/>
        <rFont val="Calibri"/>
        <family val="2"/>
        <scheme val="minor"/>
      </rPr>
      <t xml:space="preserve">No se alcanzó la meta a razón de que no se concluyeron las suficientes indagatorias correspondientes.
</t>
    </r>
    <r>
      <rPr>
        <b/>
        <sz val="12"/>
        <color theme="1"/>
        <rFont val="Calibri"/>
        <family val="2"/>
        <scheme val="minor"/>
      </rPr>
      <t xml:space="preserve">
Justificación Anual: </t>
    </r>
    <r>
      <rPr>
        <sz val="12"/>
        <color theme="1"/>
        <rFont val="Calibri"/>
        <family val="2"/>
        <scheme val="minor"/>
      </rPr>
      <t xml:space="preserve">Se alcanzo un avance del 16.67% de avance anual conforme a lo proyectado por el area </t>
    </r>
  </si>
  <si>
    <r>
      <rPr>
        <b/>
        <sz val="11"/>
        <rFont val="Arial Nova Cond"/>
        <family val="2"/>
      </rPr>
      <t>PEC:</t>
    </r>
    <r>
      <rPr>
        <sz val="11"/>
        <rFont val="Arial Nova Cond"/>
        <family val="2"/>
      </rPr>
      <t xml:space="preserve"> Porcentaje de Expedientes Cerrados </t>
    </r>
  </si>
  <si>
    <t>21</t>
  </si>
  <si>
    <t>31</t>
  </si>
  <si>
    <r>
      <rPr>
        <b/>
        <sz val="12"/>
        <color rgb="FF000000"/>
        <rFont val="Calibri"/>
        <family val="2"/>
        <scheme val="minor"/>
      </rPr>
      <t xml:space="preserve">Justificacion Trimestral: </t>
    </r>
    <r>
      <rPr>
        <sz val="12"/>
        <color theme="1"/>
        <rFont val="Calibri"/>
        <family val="2"/>
        <scheme val="minor"/>
      </rPr>
      <t>No se alcanzo la meta trimestral ya que se allego de la documental necesaria para el cierre de expedientes.</t>
    </r>
    <r>
      <rPr>
        <b/>
        <sz val="12"/>
        <color theme="1"/>
        <rFont val="Calibri"/>
        <family val="2"/>
        <scheme val="minor"/>
      </rPr>
      <t xml:space="preserve">
Justificación Anual: </t>
    </r>
    <r>
      <rPr>
        <sz val="12"/>
        <color theme="1"/>
        <rFont val="Calibri"/>
        <family val="2"/>
        <scheme val="minor"/>
      </rPr>
      <t>Se alcanzo un avance del 39.39% de avance anual conforme a lo proyectado por el area.</t>
    </r>
  </si>
  <si>
    <t>A.1.1.1.1.4.1 Integración de expedientes respecto a las quejas y/o denuncias presentadas por la ciudadanía.</t>
  </si>
  <si>
    <r>
      <rPr>
        <b/>
        <sz val="12"/>
        <color theme="1"/>
        <rFont val="Calibri"/>
        <family val="2"/>
        <scheme val="minor"/>
      </rPr>
      <t>TVQDR:</t>
    </r>
    <r>
      <rPr>
        <sz val="12"/>
        <color theme="1"/>
        <rFont val="Calibri"/>
        <family val="2"/>
        <scheme val="minor"/>
      </rPr>
      <t xml:space="preserve"> </t>
    </r>
    <r>
      <rPr>
        <sz val="11"/>
        <rFont val="Arial Nova Cond"/>
        <family val="2"/>
      </rPr>
      <t>Porcentaje  de Expedientes de Quejas y/o Denuncias Recibidas</t>
    </r>
  </si>
  <si>
    <t>40</t>
  </si>
  <si>
    <t>76</t>
  </si>
  <si>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Se supero la meta trimestral programada debido a que el número de ciudadanos que asistieron a presentar sus quejas y/o denuncias es variable y no depende de esta Dirección su afluencia.</t>
    </r>
    <r>
      <rPr>
        <b/>
        <sz val="12"/>
        <color theme="1"/>
        <rFont val="Calibri"/>
        <family val="2"/>
        <scheme val="minor"/>
      </rPr>
      <t xml:space="preserve">
Justificación Anual: </t>
    </r>
    <r>
      <rPr>
        <sz val="12"/>
        <color theme="1"/>
        <rFont val="Calibri"/>
        <family val="2"/>
        <scheme val="minor"/>
      </rPr>
      <t>Se alcanzo un avance del 64.44% de avance anual conforme a lo proyectado por el area.</t>
    </r>
  </si>
  <si>
    <t>A.1.1.1.1.4.2 Atención a la ciudadanía en materia de responsabilidad administrativa por los servidores públicos y/o particulares.</t>
  </si>
  <si>
    <r>
      <rPr>
        <b/>
        <sz val="12"/>
        <color theme="1"/>
        <rFont val="Calibri"/>
        <family val="2"/>
        <scheme val="minor"/>
      </rPr>
      <t>PPA:</t>
    </r>
    <r>
      <rPr>
        <sz val="11"/>
        <rFont val="Arial Nova Cond"/>
        <family val="2"/>
      </rPr>
      <t xml:space="preserve"> Porcentaje de personas atendidas por la contraloría municipal</t>
    </r>
    <r>
      <rPr>
        <b/>
        <sz val="11"/>
        <rFont val="Arial Nova Cond"/>
        <family val="2"/>
      </rPr>
      <t>.</t>
    </r>
  </si>
  <si>
    <t>46</t>
  </si>
  <si>
    <t>104</t>
  </si>
  <si>
    <r>
      <rPr>
        <b/>
        <sz val="12"/>
        <color rgb="FF000000"/>
        <rFont val="Calibri"/>
        <family val="2"/>
        <scheme val="minor"/>
      </rPr>
      <t xml:space="preserve">Justificacion Trimestral: </t>
    </r>
    <r>
      <rPr>
        <sz val="12"/>
        <color theme="1"/>
        <rFont val="Calibri"/>
        <family val="2"/>
        <scheme val="minor"/>
      </rPr>
      <t>Se superó la meta debido a que el número de ciudadanos que asisten es variable y no depende de esta Dirección su afluencia, sin embargo, fueron atendidas de manera puntual.</t>
    </r>
    <r>
      <rPr>
        <b/>
        <sz val="12"/>
        <color theme="1"/>
        <rFont val="Calibri"/>
        <family val="2"/>
        <scheme val="minor"/>
      </rPr>
      <t xml:space="preserve">
Justificación Anual: </t>
    </r>
    <r>
      <rPr>
        <sz val="12"/>
        <color theme="1"/>
        <rFont val="Calibri"/>
        <family val="2"/>
        <scheme val="minor"/>
      </rPr>
      <t xml:space="preserve">Se alcanzo un avance del 62.50% de avance anual conforme a lo proyectado por el area </t>
    </r>
  </si>
  <si>
    <t>C.1.1.1.1.5  Procedimientos de Responsabilidades Administrativa de acuerdo con la Ley General de Responsabilidades Administrativas; en contra de los Servidores Públicos y/o Particulares, iniciados .</t>
  </si>
  <si>
    <r>
      <rPr>
        <b/>
        <sz val="11"/>
        <rFont val="Arial Nova Cond"/>
        <family val="2"/>
      </rPr>
      <t>PPSRACSPP:</t>
    </r>
    <r>
      <rPr>
        <sz val="11"/>
        <rFont val="Arial Nova Cond"/>
        <family val="2"/>
      </rPr>
      <t xml:space="preserve"> Porcentaje de Procedimientos Substanciados de Responsabilidad Administrativa contra Servidores Públicos y/o Particulares </t>
    </r>
  </si>
  <si>
    <t>3</t>
  </si>
  <si>
    <t>9</t>
  </si>
  <si>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No se alcanzó la meta debido a que solo se turnaron y admitieron los informes de Presunta Responsabilidad que ya reunieron los elementos necesarios, para el inicio de Procedimiento de Responsabilidad, quedando por debajo de la proyección realizada en el plan de trabajo anual, aunado a lo anterior, este órgano de control observó imprecisiones en los informes de presunta responsabilidad en los expedientes turnados, por lo que se encuentran pendientes por admitir.</t>
    </r>
    <r>
      <rPr>
        <b/>
        <sz val="12"/>
        <color theme="1"/>
        <rFont val="Calibri"/>
        <family val="2"/>
        <scheme val="minor"/>
      </rPr>
      <t xml:space="preserve">
Justificación Anual:</t>
    </r>
    <r>
      <rPr>
        <sz val="12"/>
        <color theme="1"/>
        <rFont val="Calibri"/>
        <family val="2"/>
        <scheme val="minor"/>
      </rPr>
      <t xml:space="preserve"> Se alcanzo un avance del 28.57% de avance anual conforme a lo proyectado por el area </t>
    </r>
  </si>
  <si>
    <t>A.1.1.1.1.5.1. Emisión de Acuerdos de notificación e integración a los Servidores Públicos y/o Particulares en el seguimiento a los  Procedimientos de Responsabilidad Administrativa.</t>
  </si>
  <si>
    <r>
      <rPr>
        <b/>
        <sz val="11"/>
        <rFont val="Arial Nova Cond"/>
        <family val="2"/>
      </rPr>
      <t>PANIPRA:</t>
    </r>
    <r>
      <rPr>
        <sz val="11"/>
        <rFont val="Arial Nova Cond"/>
        <family val="2"/>
      </rPr>
      <t xml:space="preserve"> Porcentaje de Acuerdos de Notificación e Integración de los Procedimientos de Responsabilidad Administrativa</t>
    </r>
  </si>
  <si>
    <t>732</t>
  </si>
  <si>
    <t>513</t>
  </si>
  <si>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Se supero la meta debido a que fue posible notificar a las personas sujetas al proceso.</t>
    </r>
    <r>
      <rPr>
        <b/>
        <sz val="12"/>
        <color theme="1"/>
        <rFont val="Calibri"/>
        <family val="2"/>
        <scheme val="minor"/>
      </rPr>
      <t xml:space="preserve">
Justificación Anual: </t>
    </r>
    <r>
      <rPr>
        <sz val="12"/>
        <color theme="1"/>
        <rFont val="Calibri"/>
        <family val="2"/>
        <scheme val="minor"/>
      </rPr>
      <t xml:space="preserve">Se alcanzo un avance del 73.24% de avance anual conforme a lo proyectado por el area </t>
    </r>
  </si>
  <si>
    <t>A.1.1.1.1.5.2 Emisión de resoluciones de Responsabilidad Administrativa</t>
  </si>
  <si>
    <r>
      <rPr>
        <b/>
        <sz val="11"/>
        <color theme="1"/>
        <rFont val="Arial"/>
        <family val="2"/>
      </rPr>
      <t>PRSPP</t>
    </r>
    <r>
      <rPr>
        <sz val="11"/>
        <color theme="1"/>
        <rFont val="Arial"/>
        <family val="2"/>
      </rPr>
      <t>: Porcentaje de Resoluciones a Servidores Públicos y/o particulares</t>
    </r>
  </si>
  <si>
    <t>16</t>
  </si>
  <si>
    <r>
      <rPr>
        <b/>
        <sz val="12"/>
        <color theme="1"/>
        <rFont val="Calibri"/>
        <family val="2"/>
        <scheme val="minor"/>
      </rPr>
      <t xml:space="preserve">Justificacion Trimestral: </t>
    </r>
    <r>
      <rPr>
        <sz val="12"/>
        <color theme="1"/>
        <rFont val="Calibri"/>
        <family val="2"/>
        <scheme val="minor"/>
      </rPr>
      <t xml:space="preserve">Se superó la meta en la actividad, esta actividad depende de las resoluciones del Tribunal de Justicia Administrativa de Quintana Roo .
</t>
    </r>
    <r>
      <rPr>
        <b/>
        <sz val="12"/>
        <color theme="1"/>
        <rFont val="Calibri"/>
        <family val="2"/>
        <scheme val="minor"/>
      </rPr>
      <t xml:space="preserve">Justificación Anual: </t>
    </r>
    <r>
      <rPr>
        <sz val="12"/>
        <color theme="1"/>
        <rFont val="Calibri"/>
        <family val="2"/>
        <scheme val="minor"/>
      </rPr>
      <t>Se alcanzo un avance del 73.68% de avance anual conforme a lo proyectado por el area.</t>
    </r>
  </si>
  <si>
    <r>
      <rPr>
        <b/>
        <sz val="11"/>
        <color theme="1"/>
        <rFont val="Arial"/>
        <family val="2"/>
      </rPr>
      <t>PSISPP:</t>
    </r>
    <r>
      <rPr>
        <sz val="11"/>
        <color theme="1"/>
        <rFont val="Arial"/>
        <family val="2"/>
      </rPr>
      <t xml:space="preserve"> Porcentaje de sanciones impuestas a servidores públicos y/o particulares</t>
    </r>
  </si>
  <si>
    <t>14</t>
  </si>
  <si>
    <r>
      <rPr>
        <b/>
        <sz val="12"/>
        <color rgb="FF000000"/>
        <rFont val="Calibri"/>
        <family val="2"/>
        <scheme val="minor"/>
      </rPr>
      <t xml:space="preserve">Justificacion Trimestral: </t>
    </r>
    <r>
      <rPr>
        <sz val="12"/>
        <color rgb="FF000000"/>
        <rFont val="Calibri"/>
        <family val="2"/>
        <scheme val="minor"/>
      </rPr>
      <t>Se rebaso la meta debido a que los servidores públicos no interpusieron algún medio de defensa, es decir un recurso o demanda de nulidad, por lo tanto, se alcanzó la firmeza de la sanción.</t>
    </r>
    <r>
      <rPr>
        <sz val="12"/>
        <color theme="1"/>
        <rFont val="Calibri"/>
        <family val="2"/>
        <scheme val="minor"/>
      </rPr>
      <t xml:space="preserve">
</t>
    </r>
    <r>
      <rPr>
        <b/>
        <sz val="12"/>
        <color theme="1"/>
        <rFont val="Calibri"/>
        <family val="2"/>
        <scheme val="minor"/>
      </rPr>
      <t xml:space="preserve">
Justificación Anual: </t>
    </r>
    <r>
      <rPr>
        <sz val="12"/>
        <color theme="1"/>
        <rFont val="Calibri"/>
        <family val="2"/>
        <scheme val="minor"/>
      </rPr>
      <t xml:space="preserve">Se alcanzo un avance del 74.29% de avance anual conforme a lo proyectado por el area </t>
    </r>
  </si>
  <si>
    <t>A.1.1.1.1.5.3 Emisión de constancias de No Inhabilitación.</t>
  </si>
  <si>
    <r>
      <rPr>
        <b/>
        <sz val="12"/>
        <color theme="1"/>
        <rFont val="Calibri"/>
        <family val="2"/>
        <scheme val="minor"/>
      </rPr>
      <t>PCNIE:</t>
    </r>
    <r>
      <rPr>
        <sz val="11"/>
        <rFont val="Arial Nova Cond"/>
        <family val="2"/>
      </rPr>
      <t xml:space="preserve"> Porcentaje de Constancias de No Inhabilitación Emitidas</t>
    </r>
  </si>
  <si>
    <t>688</t>
  </si>
  <si>
    <t>536</t>
  </si>
  <si>
    <r>
      <rPr>
        <b/>
        <sz val="12"/>
        <color theme="1"/>
        <rFont val="Calibri"/>
        <family val="2"/>
        <scheme val="minor"/>
      </rPr>
      <t xml:space="preserve">Justificacion Trimestral: </t>
    </r>
    <r>
      <rPr>
        <sz val="12"/>
        <color theme="1"/>
        <rFont val="Calibri"/>
        <family val="2"/>
        <scheme val="minor"/>
      </rPr>
      <t xml:space="preserve"> Se rebaso la meta programada debido a que el trámite se implementó en línea y el ciudadano por desconocimiento tramita la constancia de No Inhabilitación aun siendo para Dependencias Estatales y Federales.
</t>
    </r>
    <r>
      <rPr>
        <b/>
        <sz val="12"/>
        <color theme="1"/>
        <rFont val="Calibri"/>
        <family val="2"/>
        <scheme val="minor"/>
      </rPr>
      <t>Justificación Anual:</t>
    </r>
    <r>
      <rPr>
        <sz val="12"/>
        <color theme="1"/>
        <rFont val="Calibri"/>
        <family val="2"/>
        <scheme val="minor"/>
      </rPr>
      <t xml:space="preserve"> Se alcanzo un avance del 72.00% de avance anual conforme a lo proyectado por el area </t>
    </r>
  </si>
  <si>
    <t>C.1.1.1.1.6. Acciones de control y vigilancia de las Contralorías Internas en las Secretarías y Entidades, para el desarrollo y evaluación de la gestión gubernamental del Municipio de Benito Juárez.</t>
  </si>
  <si>
    <r>
      <rPr>
        <b/>
        <sz val="11"/>
        <rFont val="Arial Nova Cond"/>
        <family val="2"/>
      </rPr>
      <t>PAccCI:</t>
    </r>
    <r>
      <rPr>
        <sz val="11"/>
        <rFont val="Arial Nova Cond"/>
        <family val="2"/>
      </rPr>
      <t xml:space="preserve"> Porcentaje de Acciones de Control por las Contralorías Internas</t>
    </r>
  </si>
  <si>
    <t>508</t>
  </si>
  <si>
    <t>1890</t>
  </si>
  <si>
    <r>
      <rPr>
        <b/>
        <sz val="12"/>
        <color rgb="FF000000"/>
        <rFont val="Calibri"/>
        <family val="2"/>
        <scheme val="minor"/>
      </rPr>
      <t xml:space="preserve">Justificacion Trimestral: </t>
    </r>
    <r>
      <rPr>
        <sz val="12"/>
        <color theme="1"/>
        <rFont val="Calibri"/>
        <family val="2"/>
        <scheme val="minor"/>
      </rPr>
      <t>Se superó la meta programada a nivel componente ya que este depende del desempeño de las contralorias internas</t>
    </r>
    <r>
      <rPr>
        <b/>
        <sz val="12"/>
        <color theme="1"/>
        <rFont val="Calibri"/>
        <family val="2"/>
        <scheme val="minor"/>
      </rPr>
      <t xml:space="preserve">
Justificación Anual:</t>
    </r>
    <r>
      <rPr>
        <sz val="12"/>
        <color theme="1"/>
        <rFont val="Calibri"/>
        <family val="2"/>
        <scheme val="minor"/>
      </rPr>
      <t xml:space="preserve"> Se alcanzo un avance del  83.32% de avance anual conforme a lo proyectado por el area.</t>
    </r>
  </si>
  <si>
    <t xml:space="preserve">A.1.1.1.1.6.1. Realización de acciones de control y seguimiento a las actividades realizadas en el Sistema DIF Municipal. </t>
  </si>
  <si>
    <r>
      <rPr>
        <b/>
        <sz val="11"/>
        <rFont val="Arial Nova Cond"/>
        <family val="2"/>
      </rPr>
      <t xml:space="preserve">PAccCSCISDIFM: </t>
    </r>
    <r>
      <rPr>
        <sz val="11"/>
        <rFont val="Arial Nova Cond"/>
        <family val="2"/>
      </rPr>
      <t>Porcentaje de Acciones de Control y Seguimiento de la Contraloria Interna del Sistema DIF Municipal</t>
    </r>
  </si>
  <si>
    <t>279</t>
  </si>
  <si>
    <t>610</t>
  </si>
  <si>
    <r>
      <rPr>
        <b/>
        <sz val="12"/>
        <color rgb="FF000000"/>
        <rFont val="Calibri"/>
        <family val="2"/>
        <scheme val="minor"/>
      </rPr>
      <t xml:space="preserve">Justificacion Trimestral: </t>
    </r>
    <r>
      <rPr>
        <sz val="12"/>
        <color theme="1"/>
        <rFont val="Calibri"/>
        <family val="2"/>
        <scheme val="minor"/>
      </rPr>
      <t>Se superó la meta programada, esta actividad depende de la realización de diversas verificaciones realizadas con motivo de implementación de lineamientos que normaron los diferentes procedimientos en las areas de Sistema DIF Municipal.</t>
    </r>
    <r>
      <rPr>
        <b/>
        <sz val="12"/>
        <color theme="1"/>
        <rFont val="Calibri"/>
        <family val="2"/>
        <scheme val="minor"/>
      </rPr>
      <t xml:space="preserve">
Justificación Anual: </t>
    </r>
    <r>
      <rPr>
        <sz val="12"/>
        <color theme="1"/>
        <rFont val="Calibri"/>
        <family val="2"/>
        <scheme val="minor"/>
      </rPr>
      <t>Se alcanzo un avance del 98.78% de avance anual a razón de diversas verificaciones realizadas.</t>
    </r>
  </si>
  <si>
    <t>A.1.1.1.1.6.2. Realización de acciones de control y seguimiento a las actividades realizadas en la Secretaría Municipal de Obras Públicas y Servicios.</t>
  </si>
  <si>
    <r>
      <rPr>
        <b/>
        <sz val="11"/>
        <rFont val="Arial Nova Cond"/>
        <family val="2"/>
      </rPr>
      <t xml:space="preserve">PAccCSCISMOPyS: </t>
    </r>
    <r>
      <rPr>
        <sz val="11"/>
        <rFont val="Arial Nova Cond"/>
        <family val="2"/>
      </rPr>
      <t>Porcentaje de Acciones de Control y Seguimiento de la Contraloría Interna de la SMOPyS</t>
    </r>
  </si>
  <si>
    <t>63</t>
  </si>
  <si>
    <t>72</t>
  </si>
  <si>
    <r>
      <rPr>
        <b/>
        <sz val="12"/>
        <color rgb="FF000000"/>
        <rFont val="Calibri"/>
        <family val="2"/>
        <scheme val="minor"/>
      </rPr>
      <t>Justificacion Trimestral:</t>
    </r>
    <r>
      <rPr>
        <sz val="12"/>
        <color theme="1"/>
        <rFont val="Calibri"/>
        <family val="2"/>
        <scheme val="minor"/>
      </rPr>
      <t xml:space="preserve"> Derivado a las modificaciones realizadas en el plan de trabajo interno y falta de personal para abarcar lo programado, esta Contraloría Interna de la Secretaría Municipal de Obras Públicas y Servicios, no se alcanzó la meta programada.</t>
    </r>
    <r>
      <rPr>
        <b/>
        <sz val="12"/>
        <color theme="1"/>
        <rFont val="Calibri"/>
        <family val="2"/>
        <scheme val="minor"/>
      </rPr>
      <t xml:space="preserve">
Justificación Anual: </t>
    </r>
    <r>
      <rPr>
        <sz val="12"/>
        <color theme="1"/>
        <rFont val="Calibri"/>
        <family val="2"/>
        <scheme val="minor"/>
      </rPr>
      <t xml:space="preserve">Se alcanzo un avance del 36.00% de avance anual conforme a lo proyectado por el area </t>
    </r>
  </si>
  <si>
    <t>A.1.1.1.1.6.3. Realización de acciones de control y seguimiento a las actividades realizadas en la Secretaría Municipal de Seguridad Pública y Tránsito.</t>
  </si>
  <si>
    <r>
      <rPr>
        <b/>
        <sz val="11"/>
        <rFont val="Arial Nova Cond"/>
        <family val="2"/>
      </rPr>
      <t xml:space="preserve">PAccCSCISMSPyT: </t>
    </r>
    <r>
      <rPr>
        <sz val="11"/>
        <rFont val="Arial Nova Cond"/>
        <family val="2"/>
      </rPr>
      <t>Porcentaje de Acciones de Control y Seguimiento de la Contraloría Interna de la SMSPyT</t>
    </r>
  </si>
  <si>
    <t>166</t>
  </si>
  <si>
    <t>1208</t>
  </si>
  <si>
    <r>
      <rPr>
        <b/>
        <sz val="12"/>
        <color rgb="FF000000"/>
        <rFont val="Calibri"/>
        <family val="2"/>
        <scheme val="minor"/>
      </rPr>
      <t>Justificacion Trimestral:</t>
    </r>
    <r>
      <rPr>
        <sz val="12"/>
        <color theme="1"/>
        <rFont val="Calibri"/>
        <family val="2"/>
        <scheme val="minor"/>
      </rPr>
      <t>Derivado a las modificaciones realizadas en el plan de trabajo interno y al uso de planes de trabajo integrales superó la meta programada.</t>
    </r>
    <r>
      <rPr>
        <b/>
        <sz val="12"/>
        <color theme="1"/>
        <rFont val="Calibri"/>
        <family val="2"/>
        <scheme val="minor"/>
      </rPr>
      <t xml:space="preserve">
Justificación Anual: </t>
    </r>
    <r>
      <rPr>
        <sz val="12"/>
        <color theme="1"/>
        <rFont val="Calibri"/>
        <family val="2"/>
        <scheme val="minor"/>
      </rPr>
      <t>Se alcanzo un avance del 85.71% de avance anual conforme a lo proyectado por el area.</t>
    </r>
  </si>
  <si>
    <t>C.1.1.1.1.7.   Actividades de administración, control y apoyo a las Dependencias y Entidades de la Administración Pública Municipal, por parte de la oficina de la Contraloría.</t>
  </si>
  <si>
    <r>
      <rPr>
        <b/>
        <sz val="11"/>
        <color theme="1"/>
        <rFont val="Arial Nova Cond"/>
        <family val="2"/>
      </rPr>
      <t>PAACA:</t>
    </r>
    <r>
      <rPr>
        <sz val="11"/>
        <color theme="1"/>
        <rFont val="Arial Nova Cond"/>
        <family val="2"/>
      </rPr>
      <t xml:space="preserve"> Porcentaje de Actividades de Administración, Control y Apoyo por la oficina de la Contraloría</t>
    </r>
  </si>
  <si>
    <t>310</t>
  </si>
  <si>
    <t>487</t>
  </si>
  <si>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No se superó la meta programada a nivel componente, este componente depende de varias unidades administrativas.</t>
    </r>
    <r>
      <rPr>
        <b/>
        <sz val="12"/>
        <color theme="1"/>
        <rFont val="Calibri"/>
        <family val="2"/>
        <scheme val="minor"/>
      </rPr>
      <t xml:space="preserve">
Justificación Anual: </t>
    </r>
    <r>
      <rPr>
        <sz val="12"/>
        <color theme="1"/>
        <rFont val="Calibri"/>
        <family val="2"/>
        <scheme val="minor"/>
      </rPr>
      <t>Se alcanzo un avance del 46.36% de avance anual conforme a lo proyectado por el area.</t>
    </r>
  </si>
  <si>
    <t>305</t>
  </si>
  <si>
    <t>505</t>
  </si>
  <si>
    <t>502</t>
  </si>
  <si>
    <t>411</t>
  </si>
  <si>
    <t xml:space="preserve">A.1.1.1.1.7.1. Implementación del programa de Control Interno bajo el modelo COSO; así como la revision de instrumentos jurídicos y asesorias a las Dependencias y Entidades de la Administración Pública Municipal </t>
  </si>
  <si>
    <r>
      <rPr>
        <b/>
        <sz val="11"/>
        <rFont val="Arial Nova Cond"/>
        <family val="2"/>
      </rPr>
      <t>PINRyAJS:</t>
    </r>
    <r>
      <rPr>
        <sz val="11"/>
        <rFont val="Arial Nova Cond"/>
        <family val="2"/>
      </rPr>
      <t xml:space="preserve"> Porcentaje de Instrumentos normativos revisados y asesorías Juridicas  solicitadas.</t>
    </r>
  </si>
  <si>
    <t>10</t>
  </si>
  <si>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Se alcanzó la meta programada por el area este trimestre.</t>
    </r>
    <r>
      <rPr>
        <b/>
        <sz val="12"/>
        <color theme="1"/>
        <rFont val="Calibri"/>
        <family val="2"/>
        <scheme val="minor"/>
      </rPr>
      <t xml:space="preserve">
Justificación Anual: </t>
    </r>
    <r>
      <rPr>
        <sz val="12"/>
        <color theme="1"/>
        <rFont val="Calibri"/>
        <family val="2"/>
        <scheme val="minor"/>
      </rPr>
      <t>Se alcanzo un avance del 50.00% de avance anual conforme a lo proyectado por el area.</t>
    </r>
  </si>
  <si>
    <r>
      <rPr>
        <b/>
        <sz val="11"/>
        <rFont val="Arial Nova Cond"/>
        <family val="2"/>
      </rPr>
      <t>PAyCCIIMC:</t>
    </r>
    <r>
      <rPr>
        <sz val="11"/>
        <rFont val="Arial Nova Cond"/>
        <family val="2"/>
      </rPr>
      <t xml:space="preserve"> Porcentaje de Asesorías y Capacitaciones de Control Interno e Implementación del modelo COSO  en las Dependencias y Entidades </t>
    </r>
  </si>
  <si>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Se revasó la meta programada por el area este trimestre.</t>
    </r>
    <r>
      <rPr>
        <b/>
        <sz val="12"/>
        <color theme="1"/>
        <rFont val="Calibri"/>
        <family val="2"/>
        <scheme val="minor"/>
      </rPr>
      <t xml:space="preserve">
Justificación Anual: </t>
    </r>
    <r>
      <rPr>
        <sz val="12"/>
        <color theme="1"/>
        <rFont val="Calibri"/>
        <family val="2"/>
        <scheme val="minor"/>
      </rPr>
      <t>Se alcanzo un avance del 70.91% de avance anual conforme a lo proyectado por el area.</t>
    </r>
  </si>
  <si>
    <t>A.1.1.1.1.7.2. Atención y representación jurÍdica gratuita a las personas  que así lo soliciten que figuren como presuntos responsables en un Procedimiento de Responsabilidad Administrativa, por faltas graves o no graves que se inicien dentro de la contralorÍa municipal.</t>
  </si>
  <si>
    <r>
      <rPr>
        <b/>
        <sz val="11"/>
        <color theme="1"/>
        <rFont val="Arial Nova Cond"/>
        <family val="2"/>
      </rPr>
      <t>PE:</t>
    </r>
    <r>
      <rPr>
        <sz val="11"/>
        <color theme="1"/>
        <rFont val="Arial Nova Cond"/>
        <family val="2"/>
      </rPr>
      <t xml:space="preserve"> Porcentaje de expedientes</t>
    </r>
  </si>
  <si>
    <t>7</t>
  </si>
  <si>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Se superó la meta programada este trimestre a razón de que este indicador depende de la asistencia de los interesados que soliciten el servicio.</t>
    </r>
    <r>
      <rPr>
        <b/>
        <sz val="12"/>
        <color theme="1"/>
        <rFont val="Calibri"/>
        <family val="2"/>
        <scheme val="minor"/>
      </rPr>
      <t xml:space="preserve">
Justificación Anual: </t>
    </r>
    <r>
      <rPr>
        <sz val="12"/>
        <color theme="1"/>
        <rFont val="Calibri"/>
        <family val="2"/>
        <scheme val="minor"/>
      </rPr>
      <t>Se alcanzo un avance del 81.25% de avance anual conforme a lo proyectado por el area.</t>
    </r>
  </si>
  <si>
    <t>A.1.1.1.1.7.3. Administración eficiente de los recursos humanos, materiales,  servicios generales y  patrimonio del Municipio asignado a la Contraloría Municipal.</t>
  </si>
  <si>
    <r>
      <rPr>
        <b/>
        <sz val="11"/>
        <rFont val="Arial Nova Cond"/>
        <family val="2"/>
      </rPr>
      <t>PAAFCI:</t>
    </r>
    <r>
      <rPr>
        <sz val="11"/>
        <rFont val="Arial Nova Cond"/>
        <family val="2"/>
      </rPr>
      <t xml:space="preserve"> Porcentaje de actividades administrativas, financieras y de control interno de la Contraloría Municipal </t>
    </r>
  </si>
  <si>
    <t>163</t>
  </si>
  <si>
    <t>368</t>
  </si>
  <si>
    <r>
      <rPr>
        <b/>
        <sz val="12"/>
        <color rgb="FF000000"/>
        <rFont val="Calibri"/>
        <family val="2"/>
        <scheme val="minor"/>
      </rPr>
      <t xml:space="preserve">Justificacion Trimestral: </t>
    </r>
    <r>
      <rPr>
        <sz val="12"/>
        <color theme="1"/>
        <rFont val="Calibri"/>
        <family val="2"/>
        <scheme val="minor"/>
      </rPr>
      <t>Se superó la meta programada por la coordinación este trimestre.</t>
    </r>
    <r>
      <rPr>
        <b/>
        <sz val="12"/>
        <color theme="1"/>
        <rFont val="Calibri"/>
        <family val="2"/>
        <scheme val="minor"/>
      </rPr>
      <t xml:space="preserve">
Justificación Anual: </t>
    </r>
    <r>
      <rPr>
        <sz val="12"/>
        <color theme="1"/>
        <rFont val="Calibri"/>
        <family val="2"/>
        <scheme val="minor"/>
      </rPr>
      <t xml:space="preserve">Se alcanzo un avance del 48.27% de avance anual conforme a lo proyectado por el area </t>
    </r>
  </si>
  <si>
    <r>
      <rPr>
        <b/>
        <sz val="11"/>
        <rFont val="Arial Nova Cond"/>
        <family val="2"/>
      </rPr>
      <t xml:space="preserve">PAIBM: </t>
    </r>
    <r>
      <rPr>
        <sz val="11"/>
        <rFont val="Arial Nova Cond"/>
        <family val="2"/>
      </rPr>
      <t>Porcentaje de actualización de inventarios de bienes muebles</t>
    </r>
  </si>
  <si>
    <t>0</t>
  </si>
  <si>
    <t>2</t>
  </si>
  <si>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Se alcanzó la meta programda debido a que se realizaron en tiempo y forma los inventarios programados.</t>
    </r>
    <r>
      <rPr>
        <b/>
        <sz val="12"/>
        <color theme="1"/>
        <rFont val="Calibri"/>
        <family val="2"/>
        <scheme val="minor"/>
      </rPr>
      <t xml:space="preserve">
Justificación Anual:</t>
    </r>
    <r>
      <rPr>
        <sz val="12"/>
        <color theme="1"/>
        <rFont val="Calibri"/>
        <family val="2"/>
        <scheme val="minor"/>
      </rPr>
      <t xml:space="preserve"> Se alcanzo un avance del 50.00% de avance anual conforme a lo proyectado por el area </t>
    </r>
  </si>
  <si>
    <t xml:space="preserve">A.1.1.1.1.7.4. Revisión factual de la gestión y cumplimiento normativo de los Organismos Descentralizados de la Administración Pública Municipal.   </t>
  </si>
  <si>
    <r>
      <rPr>
        <b/>
        <sz val="11"/>
        <rFont val="Arial Nova Cond"/>
        <family val="2"/>
      </rPr>
      <t>PVSAOD:</t>
    </r>
    <r>
      <rPr>
        <sz val="11"/>
        <rFont val="Arial Nova Cond"/>
        <family val="2"/>
      </rPr>
      <t xml:space="preserve"> Porcentaje de Visitas de Supervisión y Asesorías a Organismos Descentralizados</t>
    </r>
  </si>
  <si>
    <t>78</t>
  </si>
  <si>
    <t>66</t>
  </si>
  <si>
    <r>
      <rPr>
        <b/>
        <sz val="12"/>
        <color rgb="FF000000"/>
        <rFont val="Calibri"/>
        <family val="2"/>
        <scheme val="minor"/>
      </rPr>
      <t>Justificacion Trimestral:</t>
    </r>
    <r>
      <rPr>
        <sz val="12"/>
        <color theme="1"/>
        <rFont val="Calibri"/>
        <family val="2"/>
        <scheme val="minor"/>
      </rPr>
      <t>Se alcanzó el 81.48% de las Visitas de Supervisión y Asesorías a Organismos Descentralizados, en conjunto con la Unidad de Vinculación con Organismos Descentralizados, esto apegándose a las necesidades de cada uno de los Organismos.</t>
    </r>
    <r>
      <rPr>
        <b/>
        <sz val="12"/>
        <color theme="1"/>
        <rFont val="Calibri"/>
        <family val="2"/>
        <scheme val="minor"/>
      </rPr>
      <t xml:space="preserve">
Justificación Anual: </t>
    </r>
    <r>
      <rPr>
        <sz val="12"/>
        <color theme="1"/>
        <rFont val="Calibri"/>
        <family val="2"/>
        <scheme val="minor"/>
      </rPr>
      <t xml:space="preserve">Se alcanzo un avance del 44.44% de avance anual conforme a lo proyectado por el area </t>
    </r>
  </si>
  <si>
    <r>
      <rPr>
        <b/>
        <sz val="11"/>
        <rFont val="Arial Nova Cond"/>
        <family val="2"/>
      </rPr>
      <t>PCNOD:</t>
    </r>
    <r>
      <rPr>
        <sz val="11"/>
        <rFont val="Arial Nova Cond"/>
        <family val="2"/>
      </rPr>
      <t xml:space="preserve"> Promedio de Cumplimiento Normativo de Organismos Descentralizados</t>
    </r>
  </si>
  <si>
    <r>
      <rPr>
        <b/>
        <sz val="12"/>
        <color rgb="FF000000"/>
        <rFont val="Calibri"/>
        <family val="2"/>
        <scheme val="minor"/>
      </rPr>
      <t xml:space="preserve">Justificacion Trimestral: </t>
    </r>
    <r>
      <rPr>
        <sz val="12"/>
        <color theme="1"/>
        <rFont val="Calibri"/>
        <family val="2"/>
        <scheme val="minor"/>
      </rPr>
      <t>Se alcanzó el 66.67% del Cumplimiento Normativo de Organismos Descentralizados, derivado de los objetivos proyectados por cada uno de los Organismos Descentralizados y en Coordinación con la Unidad de Vinculación con Organismos Descentralizados.</t>
    </r>
    <r>
      <rPr>
        <b/>
        <sz val="12"/>
        <color theme="1"/>
        <rFont val="Calibri"/>
        <family val="2"/>
        <scheme val="minor"/>
      </rPr>
      <t xml:space="preserve">
Justificación Anual: </t>
    </r>
    <r>
      <rPr>
        <sz val="12"/>
        <color theme="1"/>
        <rFont val="Calibri"/>
        <family val="2"/>
        <scheme val="minor"/>
      </rPr>
      <t xml:space="preserve">Se alcanzo un avance del 31.11% de avance anual conforme a lo proyectado por el area </t>
    </r>
  </si>
  <si>
    <t>A.1.1.1.1.7.5. Sistematización de la gestión que apoye el control y seguimiento para la mejora de la eficiencia operativa de las Dependencias de la Administración Pública Municipal.</t>
  </si>
  <si>
    <r>
      <rPr>
        <b/>
        <sz val="11"/>
        <rFont val="Arial Nova Cond"/>
        <family val="2"/>
      </rPr>
      <t xml:space="preserve">PSI: </t>
    </r>
    <r>
      <rPr>
        <sz val="11"/>
        <rFont val="Arial Nova Cond"/>
        <family val="2"/>
      </rPr>
      <t xml:space="preserve">Porcentaje de Sistemas Informáticos </t>
    </r>
  </si>
  <si>
    <r>
      <rPr>
        <b/>
        <sz val="12"/>
        <color rgb="FF000000"/>
        <rFont val="Calibri"/>
        <family val="2"/>
        <scheme val="minor"/>
      </rPr>
      <t xml:space="preserve">Justificacion Trimestral: </t>
    </r>
    <r>
      <rPr>
        <sz val="12"/>
        <color theme="1"/>
        <rFont val="Calibri"/>
        <family val="2"/>
        <scheme val="minor"/>
      </rPr>
      <t>Se alcanzo la meta programada por el area con la creación de un sistema informatico que ya esta en uso.</t>
    </r>
    <r>
      <rPr>
        <b/>
        <sz val="12"/>
        <color theme="1"/>
        <rFont val="Calibri"/>
        <family val="2"/>
        <scheme val="minor"/>
      </rPr>
      <t xml:space="preserve">
Justificación Anual: </t>
    </r>
    <r>
      <rPr>
        <sz val="12"/>
        <color theme="1"/>
        <rFont val="Calibri"/>
        <family val="2"/>
        <scheme val="minor"/>
      </rPr>
      <t>Se alcanzo un avance del 50.00% de avance anual conforme a lo proyectado por el area.</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</si>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</sst>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Calibri"/>
      <family val="2"/>
      <scheme val="minor"/>
    </font>
    <font>
      <b/>
      <sz val="14"/>
      <color theme="1"/>
      <name val="Arial"/>
      <family val="2"/>
    </font>
    <font>
      <b/>
      <sz val="12"/>
      <color theme="1"/>
      <name val="Calibri"/>
      <family val="2"/>
      <scheme val="minor"/>
    </font>
    <font>
      <b/>
      <sz val="12"/>
      <color theme="1"/>
      <name val="Arial"/>
      <family val="2"/>
    </font>
    <font>
      <sz val="11"/>
      <color theme="1"/>
      <name val="Arial"/>
      <family val="2"/>
    </font>
    <font>
      <sz val="11"/>
      <name val="Arial"/>
      <family val="2"/>
    </font>
    <font>
      <b/>
      <sz val="11"/>
      <color theme="1"/>
      <name val="Arial"/>
      <family val="2"/>
    </font>
    <font>
      <b/>
      <sz val="11"/>
      <name val="Arial Nova Cond"/>
      <family val="2"/>
    </font>
    <font>
      <sz val="11"/>
      <name val="Arial Nova Cond"/>
      <family val="2"/>
    </font>
    <font>
      <sz val="11"/>
      <color theme="1"/>
      <name val="Arial Nova Cond"/>
      <family val="2"/>
    </font>
    <font>
      <b/>
      <sz val="11"/>
      <color theme="1"/>
      <name val="Arial Nova Cond"/>
      <family val="2"/>
    </font>
    <font>
      <sz val="12"/>
      <color rgb="FF000000"/>
      <name val="Calibri"/>
      <family val="2"/>
      <scheme val="minor"/>
    </font>
    <font>
      <b/>
      <sz val="12"/>
      <color rgb="FF000000"/>
      <name val="Calibri"/>
      <family val="2"/>
      <scheme val="minor"/>
    </font>
    <font>
      <sz val="14"/>
      <color theme="1"/>
      <name val="Calibri"/>
      <family val="2"/>
      <scheme val="minor"/>
    </font>
    <font>
      <sz val="12"/>
      <name val="Calibri"/>
      <family val="2"/>
      <scheme val="minor"/>
    </font>
  </fonts>
  <fills count="3">
    <fill>
      <patternFill patternType="none"/>
    </fill>
    <fill>
      <patternFill patternType="gray125"/>
    </fill>
    <fill>
      <patternFill patternType="solid">
        <fgColor theme="0" tint="-0.14999847407452621"/>
        <bgColor indexed="64"/>
      </patternFill>
    </fill>
  </fills>
  <borders count="4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hair">
        <color auto="1"/>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medium">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hair">
        <color indexed="64"/>
      </right>
      <top/>
      <bottom style="medium">
        <color indexed="64"/>
      </bottom>
      <diagonal/>
    </border>
    <border>
      <left style="hair">
        <color indexed="64"/>
      </left>
      <right style="hair">
        <color indexed="64"/>
      </right>
      <top style="dotted">
        <color indexed="64"/>
      </top>
      <bottom style="medium">
        <color indexed="64"/>
      </bottom>
      <diagonal/>
    </border>
    <border>
      <left style="dotted">
        <color indexed="64"/>
      </left>
      <right style="thin">
        <color indexed="64"/>
      </right>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thin">
        <color indexed="64"/>
      </left>
      <right style="dotted">
        <color indexed="64"/>
      </right>
      <top/>
      <bottom style="medium">
        <color indexed="64"/>
      </bottom>
      <diagonal/>
    </border>
    <border>
      <left style="hair">
        <color indexed="64"/>
      </left>
      <right style="dotted">
        <color indexed="64"/>
      </right>
      <top style="dotted">
        <color indexed="64"/>
      </top>
      <bottom/>
      <diagonal/>
    </border>
    <border>
      <left style="hair">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hair">
        <color indexed="64"/>
      </left>
      <right style="hair">
        <color indexed="64"/>
      </right>
      <top style="dotted">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s>
  <cellStyleXfs count="1">
    <xf numFmtId="0" fontId="0" fillId="0" borderId="0"/>
  </cellStyleXfs>
  <cellXfs count="96">
    <xf numFmtId="0" fontId="0" fillId="0" borderId="0" xfId="0"/>
    <xf numFmtId="0" fontId="0" fillId="0" borderId="10" xfId="0" applyBorder="1"/>
    <xf numFmtId="0" fontId="0" fillId="0" borderId="1" xfId="0" applyBorder="1"/>
    <xf numFmtId="0" fontId="0" fillId="0" borderId="3" xfId="0" applyBorder="1"/>
    <xf numFmtId="0" fontId="0" fillId="0" borderId="11" xfId="0" applyBorder="1"/>
    <xf numFmtId="0" fontId="0" fillId="0" borderId="4" xfId="0" applyBorder="1"/>
    <xf numFmtId="0" fontId="1" fillId="0" borderId="11" xfId="0" applyFont="1" applyBorder="1" applyAlignment="1">
      <alignment vertical="center"/>
    </xf>
    <xf numFmtId="0" fontId="0" fillId="0" borderId="0" xfId="0" applyAlignment="1">
      <alignment horizontal="center" vertical="center"/>
    </xf>
    <xf numFmtId="0" fontId="2" fillId="0" borderId="0" xfId="0" applyFont="1" applyAlignment="1">
      <alignment vertical="center"/>
    </xf>
    <xf numFmtId="10" fontId="0" fillId="0" borderId="21" xfId="0" applyNumberFormat="1" applyBorder="1" applyAlignment="1">
      <alignment horizontal="center" vertical="center"/>
    </xf>
    <xf numFmtId="49" fontId="0" fillId="0" borderId="21" xfId="0" applyNumberFormat="1" applyBorder="1" applyAlignment="1">
      <alignment horizontal="center" vertical="center"/>
    </xf>
    <xf numFmtId="49" fontId="0" fillId="0" borderId="16" xfId="0" applyNumberFormat="1" applyBorder="1" applyAlignment="1">
      <alignment horizontal="center" vertical="center"/>
    </xf>
    <xf numFmtId="49" fontId="0" fillId="0" borderId="22" xfId="0" applyNumberFormat="1" applyBorder="1" applyAlignment="1">
      <alignment horizontal="center" vertical="center"/>
    </xf>
    <xf numFmtId="0" fontId="2" fillId="0" borderId="2" xfId="0" applyFont="1" applyBorder="1" applyAlignment="1">
      <alignment horizontal="center" vertical="center" wrapText="1"/>
    </xf>
    <xf numFmtId="10" fontId="0" fillId="2" borderId="21" xfId="0" applyNumberFormat="1" applyFill="1" applyBorder="1" applyAlignment="1">
      <alignment horizontal="center" vertical="center"/>
    </xf>
    <xf numFmtId="10" fontId="0" fillId="2" borderId="16" xfId="0" applyNumberFormat="1" applyFill="1" applyBorder="1" applyAlignment="1">
      <alignment horizontal="center" vertical="center"/>
    </xf>
    <xf numFmtId="0" fontId="11" fillId="0" borderId="24" xfId="0" applyFont="1" applyBorder="1" applyAlignment="1">
      <alignment horizontal="left" vertical="center" wrapText="1"/>
    </xf>
    <xf numFmtId="0" fontId="11" fillId="0" borderId="34" xfId="0" applyFont="1" applyBorder="1" applyAlignment="1">
      <alignment horizontal="left" vertical="center" wrapText="1"/>
    </xf>
    <xf numFmtId="0" fontId="0" fillId="2" borderId="20" xfId="0" applyFill="1" applyBorder="1" applyAlignment="1">
      <alignment horizontal="left" vertical="center" wrapText="1"/>
    </xf>
    <xf numFmtId="0" fontId="0" fillId="2" borderId="18" xfId="0" applyFill="1" applyBorder="1" applyAlignment="1">
      <alignment horizontal="left" vertical="center" wrapText="1"/>
    </xf>
    <xf numFmtId="0" fontId="0" fillId="2" borderId="18"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8" xfId="0" applyFill="1" applyBorder="1" applyAlignment="1">
      <alignment horizontal="center" vertical="center"/>
    </xf>
    <xf numFmtId="0" fontId="0" fillId="2" borderId="15" xfId="0" applyFill="1" applyBorder="1" applyAlignment="1">
      <alignment horizontal="center" vertical="center"/>
    </xf>
    <xf numFmtId="10" fontId="0" fillId="2" borderId="21" xfId="0" applyNumberFormat="1" applyFill="1" applyBorder="1" applyAlignment="1">
      <alignment horizontal="center" vertical="center"/>
    </xf>
    <xf numFmtId="10" fontId="0" fillId="2" borderId="16" xfId="0" applyNumberFormat="1" applyFill="1" applyBorder="1" applyAlignment="1">
      <alignment horizontal="center" vertical="center"/>
    </xf>
    <xf numFmtId="10" fontId="13" fillId="2" borderId="42" xfId="0" applyNumberFormat="1" applyFont="1" applyFill="1" applyBorder="1" applyAlignment="1">
      <alignment horizontal="center" vertical="center" wrapText="1"/>
    </xf>
    <xf numFmtId="0" fontId="11" fillId="2" borderId="21" xfId="0" applyFont="1" applyFill="1" applyBorder="1" applyAlignment="1">
      <alignment horizontal="left" vertical="top" wrapText="1"/>
    </xf>
    <xf numFmtId="0" fontId="0" fillId="2" borderId="21" xfId="0" applyFill="1" applyBorder="1" applyAlignment="1">
      <alignment horizontal="left" vertical="top" wrapText="1"/>
    </xf>
    <xf numFmtId="0" fontId="0" fillId="2" borderId="28" xfId="0" applyFill="1" applyBorder="1" applyAlignment="1">
      <alignment horizontal="left" vertical="top" wrapText="1"/>
    </xf>
    <xf numFmtId="0" fontId="0" fillId="2" borderId="16" xfId="0" applyFill="1" applyBorder="1" applyAlignment="1">
      <alignment horizontal="left" vertical="top" wrapText="1"/>
    </xf>
    <xf numFmtId="0" fontId="0" fillId="2" borderId="17" xfId="0" applyFill="1" applyBorder="1" applyAlignment="1">
      <alignment horizontal="left" vertical="top" wrapText="1"/>
    </xf>
    <xf numFmtId="0" fontId="1" fillId="0" borderId="0" xfId="0" applyFont="1" applyAlignment="1">
      <alignment horizontal="center"/>
    </xf>
    <xf numFmtId="0" fontId="1" fillId="0" borderId="4" xfId="0" applyFont="1" applyBorder="1" applyAlignment="1">
      <alignment horizontal="center"/>
    </xf>
    <xf numFmtId="0" fontId="1" fillId="0" borderId="0" xfId="0" applyFont="1" applyAlignment="1">
      <alignment horizontal="center" vertical="center"/>
    </xf>
    <xf numFmtId="0" fontId="1" fillId="0" borderId="4"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0" fillId="2" borderId="21" xfId="0" applyFill="1" applyBorder="1" applyAlignment="1">
      <alignment horizontal="center" vertical="center"/>
    </xf>
    <xf numFmtId="0" fontId="0" fillId="2" borderId="16" xfId="0" applyFill="1" applyBorder="1" applyAlignment="1">
      <alignment horizontal="center" vertical="center"/>
    </xf>
    <xf numFmtId="10" fontId="13" fillId="2" borderId="41" xfId="0" applyNumberFormat="1" applyFont="1" applyFill="1" applyBorder="1" applyAlignment="1">
      <alignment horizontal="center" vertical="center" wrapText="1"/>
    </xf>
    <xf numFmtId="10" fontId="13" fillId="0" borderId="26" xfId="0" applyNumberFormat="1" applyFont="1" applyBorder="1" applyAlignment="1">
      <alignment horizontal="center" vertical="center" wrapText="1"/>
    </xf>
    <xf numFmtId="10" fontId="13" fillId="0" borderId="29" xfId="0" applyNumberFormat="1" applyFont="1" applyBorder="1" applyAlignment="1">
      <alignment horizontal="center" vertical="center" wrapText="1"/>
    </xf>
    <xf numFmtId="10" fontId="13" fillId="0" borderId="27" xfId="0" applyNumberFormat="1" applyFont="1" applyBorder="1" applyAlignment="1">
      <alignment horizontal="center" vertical="center" wrapText="1"/>
    </xf>
    <xf numFmtId="10" fontId="13" fillId="0" borderId="30" xfId="0" applyNumberFormat="1" applyFont="1" applyBorder="1" applyAlignment="1">
      <alignment horizontal="center" vertical="center" wrapText="1"/>
    </xf>
    <xf numFmtId="0" fontId="11" fillId="0" borderId="21" xfId="0" applyFont="1" applyBorder="1" applyAlignment="1">
      <alignment horizontal="left" vertical="top" wrapText="1"/>
    </xf>
    <xf numFmtId="0" fontId="0" fillId="0" borderId="21" xfId="0" applyBorder="1" applyAlignment="1">
      <alignment horizontal="left" vertical="top" wrapText="1"/>
    </xf>
    <xf numFmtId="0" fontId="0" fillId="0" borderId="28"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25" xfId="0" applyBorder="1" applyAlignment="1">
      <alignment horizontal="left" vertical="center" wrapText="1"/>
    </xf>
    <xf numFmtId="0" fontId="0" fillId="0" borderId="20" xfId="0" applyBorder="1" applyAlignment="1">
      <alignment horizontal="left" vertical="center" wrapText="1"/>
    </xf>
    <xf numFmtId="0" fontId="0" fillId="0" borderId="18" xfId="0" applyBorder="1" applyAlignment="1">
      <alignment horizontal="left" vertical="center" wrapText="1"/>
    </xf>
    <xf numFmtId="0" fontId="0" fillId="0" borderId="18" xfId="0" applyBorder="1" applyAlignment="1">
      <alignment horizontal="center" vertical="center" wrapText="1"/>
    </xf>
    <xf numFmtId="0" fontId="0" fillId="0" borderId="15" xfId="0" applyBorder="1" applyAlignment="1">
      <alignment horizontal="center" vertical="center" wrapText="1"/>
    </xf>
    <xf numFmtId="1" fontId="0" fillId="0" borderId="21" xfId="0" applyNumberFormat="1" applyBorder="1" applyAlignment="1">
      <alignment horizontal="center" vertical="center"/>
    </xf>
    <xf numFmtId="1" fontId="0" fillId="0" borderId="16" xfId="0" applyNumberFormat="1"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4" fillId="0" borderId="20" xfId="0" applyFont="1" applyBorder="1" applyAlignment="1">
      <alignment horizontal="left" vertical="center" wrapText="1"/>
    </xf>
    <xf numFmtId="0" fontId="0" fillId="0" borderId="40" xfId="0" applyBorder="1" applyAlignment="1">
      <alignment horizontal="left" vertical="center" wrapText="1"/>
    </xf>
    <xf numFmtId="0" fontId="0" fillId="0" borderId="40" xfId="0" applyBorder="1" applyAlignment="1">
      <alignment horizontal="center" vertical="center" wrapText="1"/>
    </xf>
    <xf numFmtId="1" fontId="0" fillId="0" borderId="39" xfId="0" applyNumberFormat="1" applyBorder="1" applyAlignment="1">
      <alignment horizontal="center" vertical="center"/>
    </xf>
    <xf numFmtId="0" fontId="0" fillId="0" borderId="39"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11" fillId="0" borderId="2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4" xfId="0" applyFont="1" applyBorder="1" applyAlignment="1">
      <alignment horizontal="center" vertical="center" wrapText="1"/>
    </xf>
    <xf numFmtId="0" fontId="2" fillId="0" borderId="0" xfId="0" applyFont="1" applyAlignment="1">
      <alignment horizontal="center" vertical="top" wrapText="1"/>
    </xf>
    <xf numFmtId="0" fontId="2" fillId="0" borderId="0" xfId="0" applyFont="1" applyAlignment="1">
      <alignment horizontal="center" vertical="top"/>
    </xf>
    <xf numFmtId="0" fontId="2" fillId="0" borderId="0" xfId="0" applyFont="1" applyAlignment="1">
      <alignment horizontal="center" vertical="center"/>
    </xf>
    <xf numFmtId="0" fontId="0" fillId="0" borderId="31" xfId="0" applyBorder="1" applyAlignment="1">
      <alignment horizontal="left" vertical="center" wrapText="1"/>
    </xf>
    <xf numFmtId="0" fontId="0" fillId="0" borderId="19" xfId="0" applyBorder="1" applyAlignment="1">
      <alignment horizontal="left" vertical="center" wrapText="1"/>
    </xf>
    <xf numFmtId="0" fontId="0" fillId="0" borderId="32" xfId="0" applyBorder="1" applyAlignment="1">
      <alignment horizontal="center" vertical="center" wrapText="1"/>
    </xf>
    <xf numFmtId="0" fontId="0" fillId="0" borderId="32" xfId="0" applyBorder="1" applyAlignment="1">
      <alignment horizontal="center" vertical="center"/>
    </xf>
    <xf numFmtId="1" fontId="0" fillId="0" borderId="22" xfId="0" applyNumberFormat="1" applyBorder="1" applyAlignment="1">
      <alignment horizontal="center" vertical="center"/>
    </xf>
    <xf numFmtId="0" fontId="0" fillId="0" borderId="22" xfId="0" applyBorder="1" applyAlignment="1">
      <alignment horizontal="center" vertical="center"/>
    </xf>
    <xf numFmtId="10" fontId="13" fillId="0" borderId="36" xfId="0" applyNumberFormat="1" applyFont="1" applyBorder="1" applyAlignment="1">
      <alignment horizontal="center" vertical="center" wrapText="1"/>
    </xf>
    <xf numFmtId="10" fontId="13" fillId="0" borderId="33" xfId="0" applyNumberFormat="1" applyFont="1" applyBorder="1" applyAlignment="1">
      <alignment horizontal="center" vertical="center" wrapText="1"/>
    </xf>
    <xf numFmtId="0" fontId="0" fillId="0" borderId="22" xfId="0" applyBorder="1" applyAlignment="1">
      <alignment horizontal="left" vertical="top" wrapText="1"/>
    </xf>
    <xf numFmtId="0" fontId="0" fillId="0" borderId="23"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1767235</xdr:colOff>
      <xdr:row>2</xdr:row>
      <xdr:rowOff>194231</xdr:rowOff>
    </xdr:from>
    <xdr:to>
      <xdr:col>2</xdr:col>
      <xdr:colOff>2535487</xdr:colOff>
      <xdr:row>6</xdr:row>
      <xdr:rowOff>87938</xdr:rowOff>
    </xdr:to>
    <xdr:pic>
      <xdr:nvPicPr>
        <xdr:cNvPr id="2" name="Imagen 1">
          <a:extLst>
            <a:ext uri="{FF2B5EF4-FFF2-40B4-BE49-F238E27FC236}">
              <a16:creationId xmlns:a16="http://schemas.microsoft.com/office/drawing/2014/main" id="{6E9FD4C1-F6C1-4381-AC71-5427852538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461150" y="602026"/>
          <a:ext cx="768252" cy="803401"/>
        </a:xfrm>
        <a:prstGeom prst="rect">
          <a:avLst/>
        </a:prstGeom>
      </xdr:spPr>
    </xdr:pic>
    <xdr:clientData/>
  </xdr:twoCellAnchor>
  <xdr:twoCellAnchor editAs="oneCell">
    <xdr:from>
      <xdr:col>14</xdr:col>
      <xdr:colOff>1373909</xdr:colOff>
      <xdr:row>2</xdr:row>
      <xdr:rowOff>22550</xdr:rowOff>
    </xdr:from>
    <xdr:to>
      <xdr:col>16</xdr:col>
      <xdr:colOff>1563852</xdr:colOff>
      <xdr:row>6</xdr:row>
      <xdr:rowOff>173182</xdr:rowOff>
    </xdr:to>
    <xdr:pic>
      <xdr:nvPicPr>
        <xdr:cNvPr id="3" name="Imagen 2">
          <a:extLst>
            <a:ext uri="{FF2B5EF4-FFF2-40B4-BE49-F238E27FC236}">
              <a16:creationId xmlns:a16="http://schemas.microsoft.com/office/drawing/2014/main" id="{CAA8A202-04A0-4049-B08A-D47D9829C1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1082000" y="438186"/>
          <a:ext cx="4034580" cy="1033860"/>
        </a:xfrm>
        <a:prstGeom prst="rect">
          <a:avLst/>
        </a:prstGeom>
      </xdr:spPr>
    </xdr:pic>
    <xdr:clientData/>
  </xdr:twoCellAnchor>
  <xdr:oneCellAnchor>
    <xdr:from>
      <xdr:col>0</xdr:col>
      <xdr:colOff>190500</xdr:colOff>
      <xdr:row>89</xdr:row>
      <xdr:rowOff>1017443</xdr:rowOff>
    </xdr:from>
    <xdr:ext cx="9001125" cy="2222500"/>
    <xdr:sp macro="" textlink="">
      <xdr:nvSpPr>
        <xdr:cNvPr id="4" name="CuadroTexto 3">
          <a:extLst>
            <a:ext uri="{FF2B5EF4-FFF2-40B4-BE49-F238E27FC236}">
              <a16:creationId xmlns:a16="http://schemas.microsoft.com/office/drawing/2014/main" id="{FF1665B8-D4B2-4316-8431-F5A55FDB88C4}"/>
            </a:ext>
          </a:extLst>
        </xdr:cNvPr>
        <xdr:cNvSpPr txBox="1"/>
      </xdr:nvSpPr>
      <xdr:spPr>
        <a:xfrm>
          <a:off x="190500" y="92809868"/>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C. Zuleica Estefania Salazar</a:t>
          </a:r>
          <a:r>
            <a:rPr lang="es-MX" sz="1600" baseline="0">
              <a:solidFill>
                <a:schemeClr val="tx1"/>
              </a:solidFill>
              <a:effectLst/>
              <a:latin typeface="+mn-lt"/>
              <a:ea typeface="+mn-ea"/>
              <a:cs typeface="+mn-cs"/>
            </a:rPr>
            <a:t> Fregoso</a:t>
          </a:r>
          <a:endParaRPr lang="es-MX" sz="1600">
            <a:effectLst/>
          </a:endParaRPr>
        </a:p>
        <a:p>
          <a:pPr algn="ctr"/>
          <a:r>
            <a:rPr lang="es-MX" sz="1600" baseline="0">
              <a:solidFill>
                <a:schemeClr val="tx1"/>
              </a:solidFill>
              <a:effectLst/>
              <a:latin typeface="+mn-lt"/>
              <a:ea typeface="+mn-ea"/>
              <a:cs typeface="+mn-cs"/>
            </a:rPr>
            <a:t>Coordinación Administrativa de la Contraloría Municipal</a:t>
          </a:r>
          <a:endParaRPr lang="es-MX" sz="1600">
            <a:effectLst/>
          </a:endParaRPr>
        </a:p>
      </xdr:txBody>
    </xdr:sp>
    <xdr:clientData/>
  </xdr:oneCellAnchor>
  <xdr:oneCellAnchor>
    <xdr:from>
      <xdr:col>7</xdr:col>
      <xdr:colOff>1210192</xdr:colOff>
      <xdr:row>90</xdr:row>
      <xdr:rowOff>62820</xdr:rowOff>
    </xdr:from>
    <xdr:ext cx="7762875" cy="1873249"/>
    <xdr:sp macro="" textlink="">
      <xdr:nvSpPr>
        <xdr:cNvPr id="5" name="CuadroTexto 4">
          <a:extLst>
            <a:ext uri="{FF2B5EF4-FFF2-40B4-BE49-F238E27FC236}">
              <a16:creationId xmlns:a16="http://schemas.microsoft.com/office/drawing/2014/main" id="{0E32CE0F-BB77-495F-8D66-994F7545671C}"/>
            </a:ext>
          </a:extLst>
        </xdr:cNvPr>
        <xdr:cNvSpPr txBox="1"/>
      </xdr:nvSpPr>
      <xdr:spPr>
        <a:xfrm>
          <a:off x="13083276" y="88224782"/>
          <a:ext cx="7762875" cy="18732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José Fernando Díaz Nuñez</a:t>
          </a:r>
        </a:p>
        <a:p>
          <a:pPr algn="ctr"/>
          <a:r>
            <a:rPr lang="es-MX" sz="1600"/>
            <a:t>Director General de Planeación Municipal</a:t>
          </a:r>
        </a:p>
      </xdr:txBody>
    </xdr:sp>
    <xdr:clientData/>
  </xdr:oneCellAnchor>
  <xdr:oneCellAnchor>
    <xdr:from>
      <xdr:col>13</xdr:col>
      <xdr:colOff>1361642</xdr:colOff>
      <xdr:row>90</xdr:row>
      <xdr:rowOff>162359</xdr:rowOff>
    </xdr:from>
    <xdr:ext cx="7762875" cy="1873249"/>
    <xdr:sp macro="" textlink="">
      <xdr:nvSpPr>
        <xdr:cNvPr id="6" name="CuadroTexto 5">
          <a:extLst>
            <a:ext uri="{FF2B5EF4-FFF2-40B4-BE49-F238E27FC236}">
              <a16:creationId xmlns:a16="http://schemas.microsoft.com/office/drawing/2014/main" id="{986A8BEC-6EF0-42C3-B2A8-2D39275EEE74}"/>
            </a:ext>
          </a:extLst>
        </xdr:cNvPr>
        <xdr:cNvSpPr txBox="1"/>
      </xdr:nvSpPr>
      <xdr:spPr>
        <a:xfrm>
          <a:off x="19259117" y="93002534"/>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Autorizó</a:t>
          </a:r>
        </a:p>
        <a:p>
          <a:pPr algn="ctr"/>
          <a:r>
            <a:rPr lang="es-MX" sz="1600" baseline="0"/>
            <a:t>LAE. Hilario Timoteo Gutiérrez Valasis</a:t>
          </a:r>
        </a:p>
        <a:p>
          <a:pPr algn="ctr"/>
          <a:r>
            <a:rPr lang="es-MX" sz="1600"/>
            <a:t>Contralor</a:t>
          </a:r>
          <a:r>
            <a:rPr lang="es-MX" sz="1600" baseline="0"/>
            <a:t> </a:t>
          </a:r>
          <a:r>
            <a:rPr lang="es-MX" sz="1600"/>
            <a:t>Municipal</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W104"/>
  <sheetViews>
    <sheetView tabSelected="1" topLeftCell="A4" zoomScale="75" zoomScaleNormal="55" zoomScaleSheetLayoutView="70" workbookViewId="0">
      <pane xSplit="4" topLeftCell="F1" activePane="topRight" state="frozen"/>
      <selection pane="topRight" activeCell="F13" sqref="F13:F14"/>
      <selection activeCell="A13" sqref="A13"/>
    </sheetView>
  </sheetViews>
  <sheetFormatPr defaultColWidth="11" defaultRowHeight="15.95"/>
  <cols>
    <col min="3" max="3" width="41.125" customWidth="1"/>
    <col min="4" max="4" width="34.5" customWidth="1"/>
    <col min="5" max="5" width="19" customWidth="1"/>
    <col min="6" max="6" width="43.875" customWidth="1"/>
    <col min="7" max="7" width="19.125" customWidth="1"/>
    <col min="8" max="8" width="22.875" customWidth="1"/>
    <col min="9" max="12" width="13.875" customWidth="1"/>
    <col min="13" max="14" width="22.375" customWidth="1"/>
    <col min="15" max="16" width="25.125" customWidth="1"/>
    <col min="17" max="17" width="36.125" customWidth="1"/>
  </cols>
  <sheetData>
    <row r="3" spans="3:18">
      <c r="C3" s="1"/>
      <c r="D3" s="2"/>
      <c r="E3" s="2"/>
      <c r="F3" s="2"/>
      <c r="G3" s="2"/>
      <c r="H3" s="2"/>
      <c r="I3" s="2"/>
      <c r="J3" s="2"/>
      <c r="K3" s="2"/>
      <c r="L3" s="2"/>
      <c r="M3" s="2"/>
      <c r="N3" s="2"/>
      <c r="O3" s="2"/>
      <c r="P3" s="2"/>
      <c r="Q3" s="3"/>
    </row>
    <row r="4" spans="3:18" ht="18">
      <c r="C4" s="4"/>
      <c r="D4" s="32" t="s">
        <v>0</v>
      </c>
      <c r="E4" s="32"/>
      <c r="F4" s="32"/>
      <c r="G4" s="32"/>
      <c r="H4" s="32"/>
      <c r="I4" s="32"/>
      <c r="J4" s="32"/>
      <c r="K4" s="32"/>
      <c r="L4" s="32"/>
      <c r="M4" s="32"/>
      <c r="N4" s="32"/>
      <c r="O4" s="32"/>
      <c r="P4" s="32"/>
      <c r="Q4" s="33"/>
    </row>
    <row r="5" spans="3:18" ht="18">
      <c r="C5" s="4"/>
      <c r="D5" s="32" t="s">
        <v>1</v>
      </c>
      <c r="E5" s="32"/>
      <c r="F5" s="32"/>
      <c r="G5" s="32"/>
      <c r="H5" s="32"/>
      <c r="I5" s="32"/>
      <c r="J5" s="32"/>
      <c r="K5" s="32"/>
      <c r="L5" s="32"/>
      <c r="M5" s="32"/>
      <c r="N5" s="32"/>
      <c r="O5" s="32"/>
      <c r="P5" s="32"/>
      <c r="Q5" s="33"/>
    </row>
    <row r="6" spans="3:18" ht="18">
      <c r="C6" s="4"/>
      <c r="D6" s="34" t="s">
        <v>2</v>
      </c>
      <c r="E6" s="34"/>
      <c r="F6" s="34"/>
      <c r="G6" s="34"/>
      <c r="H6" s="34"/>
      <c r="I6" s="34"/>
      <c r="J6" s="34"/>
      <c r="K6" s="34"/>
      <c r="L6" s="34"/>
      <c r="M6" s="34"/>
      <c r="N6" s="34"/>
      <c r="O6" s="34"/>
      <c r="P6" s="34"/>
      <c r="Q6" s="35"/>
      <c r="R6" s="6"/>
    </row>
    <row r="7" spans="3:18">
      <c r="C7" s="4"/>
      <c r="Q7" s="5"/>
    </row>
    <row r="8" spans="3:18" ht="17.100000000000001" thickBot="1">
      <c r="C8" s="4"/>
      <c r="Q8" s="5"/>
    </row>
    <row r="9" spans="3:18" ht="39.200000000000003" customHeight="1" thickBot="1">
      <c r="C9" s="36" t="s">
        <v>3</v>
      </c>
      <c r="D9" s="37"/>
      <c r="E9" s="38"/>
      <c r="F9" s="39" t="s">
        <v>4</v>
      </c>
      <c r="G9" s="40"/>
      <c r="H9" s="40"/>
      <c r="I9" s="40"/>
      <c r="J9" s="40"/>
      <c r="K9" s="40"/>
      <c r="L9" s="40"/>
      <c r="M9" s="40"/>
      <c r="N9" s="40"/>
      <c r="O9" s="40"/>
      <c r="P9" s="40"/>
      <c r="Q9" s="41"/>
      <c r="R9" s="8"/>
    </row>
    <row r="10" spans="3:18" ht="28.35" customHeight="1">
      <c r="C10" s="42" t="s">
        <v>5</v>
      </c>
      <c r="D10" s="44" t="s">
        <v>6</v>
      </c>
      <c r="E10" s="44" t="s">
        <v>7</v>
      </c>
      <c r="F10" s="44" t="s">
        <v>8</v>
      </c>
      <c r="G10" s="46" t="s">
        <v>9</v>
      </c>
      <c r="H10" s="46"/>
      <c r="I10" s="46"/>
      <c r="J10" s="46"/>
      <c r="K10" s="46"/>
      <c r="L10" s="46"/>
      <c r="M10" s="46"/>
      <c r="N10" s="46"/>
      <c r="O10" s="46" t="s">
        <v>10</v>
      </c>
      <c r="P10" s="46"/>
      <c r="Q10" s="47"/>
    </row>
    <row r="11" spans="3:18" ht="32.1" customHeight="1">
      <c r="C11" s="43"/>
      <c r="D11" s="45"/>
      <c r="E11" s="45"/>
      <c r="F11" s="45"/>
      <c r="G11" s="45" t="s">
        <v>11</v>
      </c>
      <c r="H11" s="45" t="s">
        <v>12</v>
      </c>
      <c r="I11" s="48" t="s">
        <v>13</v>
      </c>
      <c r="J11" s="48"/>
      <c r="K11" s="48"/>
      <c r="L11" s="48"/>
      <c r="M11" s="48" t="s">
        <v>14</v>
      </c>
      <c r="N11" s="48"/>
      <c r="O11" s="48"/>
      <c r="P11" s="48"/>
      <c r="Q11" s="49"/>
    </row>
    <row r="12" spans="3:18" ht="33.950000000000003">
      <c r="C12" s="43"/>
      <c r="D12" s="45"/>
      <c r="E12" s="45"/>
      <c r="F12" s="45"/>
      <c r="G12" s="45"/>
      <c r="H12" s="45"/>
      <c r="I12" s="13" t="s">
        <v>15</v>
      </c>
      <c r="J12" s="13" t="s">
        <v>16</v>
      </c>
      <c r="K12" s="13" t="s">
        <v>17</v>
      </c>
      <c r="L12" s="13" t="s">
        <v>18</v>
      </c>
      <c r="M12" s="13" t="s">
        <v>19</v>
      </c>
      <c r="N12" s="13" t="s">
        <v>20</v>
      </c>
      <c r="O12" s="48"/>
      <c r="P12" s="48"/>
      <c r="Q12" s="49"/>
    </row>
    <row r="13" spans="3:18" ht="109.5" customHeight="1">
      <c r="C13" s="16" t="s">
        <v>21</v>
      </c>
      <c r="D13" s="18" t="s">
        <v>22</v>
      </c>
      <c r="E13" s="20" t="s">
        <v>23</v>
      </c>
      <c r="F13" s="22" t="s">
        <v>24</v>
      </c>
      <c r="G13" s="24" t="s">
        <v>25</v>
      </c>
      <c r="H13" s="50" t="s">
        <v>26</v>
      </c>
      <c r="I13" s="14">
        <v>0.20117499999999999</v>
      </c>
      <c r="J13" s="14">
        <v>0.20119999999999999</v>
      </c>
      <c r="K13" s="14" t="s">
        <v>27</v>
      </c>
      <c r="L13" s="14" t="s">
        <v>27</v>
      </c>
      <c r="M13" s="52">
        <v>1</v>
      </c>
      <c r="N13" s="26">
        <v>0.5</v>
      </c>
      <c r="O13" s="27" t="s">
        <v>28</v>
      </c>
      <c r="P13" s="28"/>
      <c r="Q13" s="29"/>
    </row>
    <row r="14" spans="3:18" ht="109.5" customHeight="1">
      <c r="C14" s="17"/>
      <c r="D14" s="19"/>
      <c r="E14" s="21"/>
      <c r="F14" s="23"/>
      <c r="G14" s="25"/>
      <c r="H14" s="51"/>
      <c r="I14" s="15">
        <v>0.20117499999999999</v>
      </c>
      <c r="J14" s="15">
        <v>0.20117499999999999</v>
      </c>
      <c r="K14" s="15">
        <v>0.20117499999999999</v>
      </c>
      <c r="L14" s="15">
        <v>0.20117499999999999</v>
      </c>
      <c r="M14" s="52"/>
      <c r="N14" s="26"/>
      <c r="O14" s="30"/>
      <c r="P14" s="30"/>
      <c r="Q14" s="31"/>
    </row>
    <row r="15" spans="3:18" ht="82.5" customHeight="1">
      <c r="C15" s="16" t="s">
        <v>29</v>
      </c>
      <c r="D15" s="63" t="s">
        <v>30</v>
      </c>
      <c r="E15" s="65" t="s">
        <v>31</v>
      </c>
      <c r="F15" s="71" t="s">
        <v>32</v>
      </c>
      <c r="G15" s="67">
        <f>SUM(I16:L16)</f>
        <v>32429</v>
      </c>
      <c r="H15" s="69" t="s">
        <v>26</v>
      </c>
      <c r="I15" s="10" t="s">
        <v>33</v>
      </c>
      <c r="J15" s="11" t="s">
        <v>34</v>
      </c>
      <c r="K15" s="9" t="s">
        <v>27</v>
      </c>
      <c r="L15" s="9" t="s">
        <v>27</v>
      </c>
      <c r="M15" s="53">
        <f>IFERROR(J15/J16,"ND")</f>
        <v>0.90621163761355261</v>
      </c>
      <c r="N15" s="55">
        <f>IFERROR(((I15+J15)/(I16+J16+K16+L16)),"ND")</f>
        <v>0.62774060254710295</v>
      </c>
      <c r="O15" s="57" t="s">
        <v>35</v>
      </c>
      <c r="P15" s="58"/>
      <c r="Q15" s="59"/>
    </row>
    <row r="16" spans="3:18" ht="82.5" customHeight="1">
      <c r="C16" s="62"/>
      <c r="D16" s="64"/>
      <c r="E16" s="66"/>
      <c r="F16" s="72"/>
      <c r="G16" s="68"/>
      <c r="H16" s="70"/>
      <c r="I16" s="11">
        <v>5507</v>
      </c>
      <c r="J16" s="11">
        <v>16292</v>
      </c>
      <c r="K16" s="11">
        <v>6212</v>
      </c>
      <c r="L16" s="11">
        <v>4418</v>
      </c>
      <c r="M16" s="54"/>
      <c r="N16" s="56"/>
      <c r="O16" s="60"/>
      <c r="P16" s="60"/>
      <c r="Q16" s="61"/>
    </row>
    <row r="17" spans="3:17" ht="82.5" customHeight="1">
      <c r="C17" s="16" t="s">
        <v>36</v>
      </c>
      <c r="D17" s="63" t="s">
        <v>37</v>
      </c>
      <c r="E17" s="65" t="s">
        <v>31</v>
      </c>
      <c r="F17" s="71" t="s">
        <v>38</v>
      </c>
      <c r="G17" s="67">
        <f t="shared" ref="G17" si="0">I18+J18+K18+L18</f>
        <v>680</v>
      </c>
      <c r="H17" s="69" t="s">
        <v>26</v>
      </c>
      <c r="I17" s="10" t="s">
        <v>39</v>
      </c>
      <c r="J17" s="11" t="s">
        <v>40</v>
      </c>
      <c r="K17" s="9" t="s">
        <v>27</v>
      </c>
      <c r="L17" s="9" t="s">
        <v>27</v>
      </c>
      <c r="M17" s="53">
        <f t="shared" ref="M17" si="1">IFERROR(J17/J18,"ND")</f>
        <v>1</v>
      </c>
      <c r="N17" s="55">
        <f t="shared" ref="N17" si="2">IFERROR(((I17+J17)/(I18+J18+K18+L18)),"ND")</f>
        <v>0.44558823529411767</v>
      </c>
      <c r="O17" s="57" t="s">
        <v>41</v>
      </c>
      <c r="P17" s="58"/>
      <c r="Q17" s="59"/>
    </row>
    <row r="18" spans="3:17" ht="82.5" customHeight="1">
      <c r="C18" s="62"/>
      <c r="D18" s="64"/>
      <c r="E18" s="66"/>
      <c r="F18" s="72"/>
      <c r="G18" s="68"/>
      <c r="H18" s="70"/>
      <c r="I18" s="11">
        <v>118</v>
      </c>
      <c r="J18" s="11">
        <v>185</v>
      </c>
      <c r="K18" s="11">
        <v>184</v>
      </c>
      <c r="L18" s="11">
        <v>193</v>
      </c>
      <c r="M18" s="54"/>
      <c r="N18" s="56"/>
      <c r="O18" s="60"/>
      <c r="P18" s="60"/>
      <c r="Q18" s="61"/>
    </row>
    <row r="19" spans="3:17" ht="82.5" customHeight="1">
      <c r="C19" s="16" t="s">
        <v>42</v>
      </c>
      <c r="D19" s="73" t="s">
        <v>43</v>
      </c>
      <c r="E19" s="65" t="s">
        <v>31</v>
      </c>
      <c r="F19" s="71" t="s">
        <v>44</v>
      </c>
      <c r="G19" s="67">
        <f t="shared" ref="G19" si="3">I20+J20+K20+L20</f>
        <v>608</v>
      </c>
      <c r="H19" s="69" t="s">
        <v>26</v>
      </c>
      <c r="I19" s="10" t="s">
        <v>45</v>
      </c>
      <c r="J19" s="11" t="s">
        <v>46</v>
      </c>
      <c r="K19" s="9" t="s">
        <v>27</v>
      </c>
      <c r="L19" s="9" t="s">
        <v>27</v>
      </c>
      <c r="M19" s="53">
        <f t="shared" ref="M19" si="4">IFERROR(J19/J20,"ND")</f>
        <v>1</v>
      </c>
      <c r="N19" s="55">
        <f t="shared" ref="N19" si="5">IFERROR(((I19+J19)/(I20+J20+K20+L20)),"ND")</f>
        <v>0.43914473684210525</v>
      </c>
      <c r="O19" s="57" t="s">
        <v>47</v>
      </c>
      <c r="P19" s="58"/>
      <c r="Q19" s="59"/>
    </row>
    <row r="20" spans="3:17" ht="82.5" customHeight="1">
      <c r="C20" s="62"/>
      <c r="D20" s="64"/>
      <c r="E20" s="66"/>
      <c r="F20" s="72"/>
      <c r="G20" s="68"/>
      <c r="H20" s="70"/>
      <c r="I20" s="11">
        <v>100</v>
      </c>
      <c r="J20" s="11">
        <v>167</v>
      </c>
      <c r="K20" s="11">
        <v>166</v>
      </c>
      <c r="L20" s="11">
        <v>175</v>
      </c>
      <c r="M20" s="54"/>
      <c r="N20" s="56"/>
      <c r="O20" s="60"/>
      <c r="P20" s="60"/>
      <c r="Q20" s="61"/>
    </row>
    <row r="21" spans="3:17" ht="82.5" customHeight="1">
      <c r="C21" s="16" t="s">
        <v>48</v>
      </c>
      <c r="D21" s="63" t="s">
        <v>49</v>
      </c>
      <c r="E21" s="65" t="s">
        <v>31</v>
      </c>
      <c r="F21" s="71" t="s">
        <v>44</v>
      </c>
      <c r="G21" s="67">
        <f t="shared" ref="G21" si="6">I22+J22+K22+L22</f>
        <v>72</v>
      </c>
      <c r="H21" s="69" t="s">
        <v>26</v>
      </c>
      <c r="I21" s="10">
        <v>18</v>
      </c>
      <c r="J21" s="11" t="s">
        <v>50</v>
      </c>
      <c r="K21" s="9" t="s">
        <v>27</v>
      </c>
      <c r="L21" s="9" t="s">
        <v>27</v>
      </c>
      <c r="M21" s="53">
        <f t="shared" ref="M21" si="7">IFERROR(J21/J22,"ND")</f>
        <v>1</v>
      </c>
      <c r="N21" s="55">
        <f t="shared" ref="N21" si="8">IFERROR(((I21+J21)/(I22+J22+K22+L22)),"ND")</f>
        <v>0.5</v>
      </c>
      <c r="O21" s="58" t="s">
        <v>51</v>
      </c>
      <c r="P21" s="58"/>
      <c r="Q21" s="59"/>
    </row>
    <row r="22" spans="3:17" ht="82.5" customHeight="1">
      <c r="C22" s="62"/>
      <c r="D22" s="64"/>
      <c r="E22" s="66"/>
      <c r="F22" s="72"/>
      <c r="G22" s="68"/>
      <c r="H22" s="70"/>
      <c r="I22" s="11">
        <v>18</v>
      </c>
      <c r="J22" s="11">
        <v>18</v>
      </c>
      <c r="K22" s="11">
        <v>18</v>
      </c>
      <c r="L22" s="11">
        <v>18</v>
      </c>
      <c r="M22" s="54"/>
      <c r="N22" s="56"/>
      <c r="O22" s="60"/>
      <c r="P22" s="60"/>
      <c r="Q22" s="61"/>
    </row>
    <row r="23" spans="3:17" ht="82.5" customHeight="1">
      <c r="C23" s="16" t="s">
        <v>52</v>
      </c>
      <c r="D23" s="63" t="s">
        <v>53</v>
      </c>
      <c r="E23" s="65" t="s">
        <v>31</v>
      </c>
      <c r="F23" s="71" t="s">
        <v>38</v>
      </c>
      <c r="G23" s="67">
        <f t="shared" ref="G23" si="9">I24+J24+K24+L24</f>
        <v>13315</v>
      </c>
      <c r="H23" s="69" t="s">
        <v>26</v>
      </c>
      <c r="I23" s="10">
        <v>3676</v>
      </c>
      <c r="J23" s="11" t="s">
        <v>54</v>
      </c>
      <c r="K23" s="9" t="s">
        <v>27</v>
      </c>
      <c r="L23" s="9" t="s">
        <v>27</v>
      </c>
      <c r="M23" s="53">
        <f t="shared" ref="M23" si="10">IFERROR(J23/J24,"ND")</f>
        <v>0.52615012106537529</v>
      </c>
      <c r="N23" s="55">
        <f t="shared" ref="N23" si="11">IFERROR(((I23+J23)/(I24+J24+K24+L24)),"ND")</f>
        <v>0.43927900863687569</v>
      </c>
      <c r="O23" s="57" t="s">
        <v>55</v>
      </c>
      <c r="P23" s="58"/>
      <c r="Q23" s="59"/>
    </row>
    <row r="24" spans="3:17" ht="82.5" customHeight="1">
      <c r="C24" s="62"/>
      <c r="D24" s="64"/>
      <c r="E24" s="66"/>
      <c r="F24" s="72"/>
      <c r="G24" s="68"/>
      <c r="H24" s="70"/>
      <c r="I24" s="11">
        <v>3425</v>
      </c>
      <c r="J24" s="11">
        <v>4130</v>
      </c>
      <c r="K24" s="11">
        <v>3730</v>
      </c>
      <c r="L24" s="11">
        <v>2030</v>
      </c>
      <c r="M24" s="54"/>
      <c r="N24" s="56"/>
      <c r="O24" s="60"/>
      <c r="P24" s="60"/>
      <c r="Q24" s="61"/>
    </row>
    <row r="25" spans="3:17" ht="82.5" customHeight="1">
      <c r="C25" s="16" t="s">
        <v>56</v>
      </c>
      <c r="D25" s="63" t="s">
        <v>57</v>
      </c>
      <c r="E25" s="65" t="s">
        <v>31</v>
      </c>
      <c r="F25" s="71" t="s">
        <v>44</v>
      </c>
      <c r="G25" s="67">
        <f t="shared" ref="G25" si="12">I26+J26+K26+L26</f>
        <v>13200</v>
      </c>
      <c r="H25" s="69" t="s">
        <v>26</v>
      </c>
      <c r="I25" s="10">
        <v>3656</v>
      </c>
      <c r="J25" s="11" t="s">
        <v>58</v>
      </c>
      <c r="K25" s="9" t="s">
        <v>27</v>
      </c>
      <c r="L25" s="9" t="s">
        <v>27</v>
      </c>
      <c r="M25" s="53">
        <f t="shared" ref="M25" si="13">IFERROR(J25/J26,"ND")</f>
        <v>0.52268292682926831</v>
      </c>
      <c r="N25" s="55">
        <f t="shared" ref="N25" si="14">IFERROR(((I25+J25)/(I26+J26+K26+L26)),"ND")</f>
        <v>0.43931818181818183</v>
      </c>
      <c r="O25" s="57" t="s">
        <v>59</v>
      </c>
      <c r="P25" s="58"/>
      <c r="Q25" s="59"/>
    </row>
    <row r="26" spans="3:17" ht="82.5" customHeight="1">
      <c r="C26" s="62"/>
      <c r="D26" s="64"/>
      <c r="E26" s="66"/>
      <c r="F26" s="72"/>
      <c r="G26" s="68"/>
      <c r="H26" s="70"/>
      <c r="I26" s="11">
        <v>3400</v>
      </c>
      <c r="J26" s="11">
        <v>4100</v>
      </c>
      <c r="K26" s="11">
        <v>3700</v>
      </c>
      <c r="L26" s="11">
        <v>2000</v>
      </c>
      <c r="M26" s="54"/>
      <c r="N26" s="56"/>
      <c r="O26" s="60"/>
      <c r="P26" s="60"/>
      <c r="Q26" s="61"/>
    </row>
    <row r="27" spans="3:17" ht="82.5" customHeight="1">
      <c r="C27" s="16" t="s">
        <v>60</v>
      </c>
      <c r="D27" s="63" t="s">
        <v>61</v>
      </c>
      <c r="E27" s="65" t="s">
        <v>31</v>
      </c>
      <c r="F27" s="71" t="s">
        <v>44</v>
      </c>
      <c r="G27" s="67">
        <f t="shared" ref="G27" si="15">I28+J28+K28+L28</f>
        <v>115</v>
      </c>
      <c r="H27" s="69" t="s">
        <v>26</v>
      </c>
      <c r="I27" s="10" t="s">
        <v>62</v>
      </c>
      <c r="J27" s="11" t="s">
        <v>63</v>
      </c>
      <c r="K27" s="9" t="s">
        <v>27</v>
      </c>
      <c r="L27" s="9" t="s">
        <v>27</v>
      </c>
      <c r="M27" s="53">
        <f t="shared" ref="M27" si="16">IFERROR(J27/J28,"ND")</f>
        <v>1</v>
      </c>
      <c r="N27" s="55">
        <f t="shared" ref="N27" si="17">IFERROR(((I27+J27)/(I28+J28+K28+L28)),"ND")</f>
        <v>0.47826086956521741</v>
      </c>
      <c r="O27" s="57" t="s">
        <v>64</v>
      </c>
      <c r="P27" s="58"/>
      <c r="Q27" s="59"/>
    </row>
    <row r="28" spans="3:17" ht="82.5" customHeight="1">
      <c r="C28" s="62"/>
      <c r="D28" s="64"/>
      <c r="E28" s="66"/>
      <c r="F28" s="72"/>
      <c r="G28" s="68"/>
      <c r="H28" s="70"/>
      <c r="I28" s="11">
        <v>25</v>
      </c>
      <c r="J28" s="11">
        <v>30</v>
      </c>
      <c r="K28" s="11">
        <v>30</v>
      </c>
      <c r="L28" s="11">
        <v>30</v>
      </c>
      <c r="M28" s="54"/>
      <c r="N28" s="56"/>
      <c r="O28" s="60"/>
      <c r="P28" s="60"/>
      <c r="Q28" s="61"/>
    </row>
    <row r="29" spans="3:17" ht="82.5" customHeight="1">
      <c r="C29" s="16" t="s">
        <v>65</v>
      </c>
      <c r="D29" s="74" t="s">
        <v>66</v>
      </c>
      <c r="E29" s="75" t="s">
        <v>31</v>
      </c>
      <c r="F29" s="78" t="s">
        <v>44</v>
      </c>
      <c r="G29" s="76">
        <f t="shared" ref="G29" si="18">I30+J30+K30+L30</f>
        <v>13575</v>
      </c>
      <c r="H29" s="77" t="s">
        <v>26</v>
      </c>
      <c r="I29" s="10">
        <v>951</v>
      </c>
      <c r="J29" s="11" t="s">
        <v>67</v>
      </c>
      <c r="K29" s="9" t="s">
        <v>27</v>
      </c>
      <c r="L29" s="9" t="s">
        <v>27</v>
      </c>
      <c r="M29" s="53">
        <f t="shared" ref="M29" si="19">IFERROR(J29/J30,"ND")</f>
        <v>1.0131966297837782</v>
      </c>
      <c r="N29" s="55">
        <f t="shared" ref="N29" si="20">IFERROR(((I29+J29)/(I30+J30+K30+L30)),"ND")</f>
        <v>0.80530386740331494</v>
      </c>
      <c r="O29" s="57" t="s">
        <v>68</v>
      </c>
      <c r="P29" s="58"/>
      <c r="Q29" s="59"/>
    </row>
    <row r="30" spans="3:17" ht="82.5" customHeight="1">
      <c r="C30" s="17"/>
      <c r="D30" s="64"/>
      <c r="E30" s="65"/>
      <c r="F30" s="79"/>
      <c r="G30" s="67"/>
      <c r="H30" s="69"/>
      <c r="I30" s="11">
        <v>1203</v>
      </c>
      <c r="J30" s="11">
        <v>9851</v>
      </c>
      <c r="K30" s="11">
        <v>1216</v>
      </c>
      <c r="L30" s="11">
        <v>1305</v>
      </c>
      <c r="M30" s="54"/>
      <c r="N30" s="56"/>
      <c r="O30" s="60"/>
      <c r="P30" s="60"/>
      <c r="Q30" s="61"/>
    </row>
    <row r="31" spans="3:17" ht="82.5" customHeight="1">
      <c r="C31" s="16" t="s">
        <v>69</v>
      </c>
      <c r="D31" s="63" t="s">
        <v>70</v>
      </c>
      <c r="E31" s="65" t="s">
        <v>31</v>
      </c>
      <c r="F31" s="71" t="s">
        <v>44</v>
      </c>
      <c r="G31" s="67">
        <f t="shared" ref="G31" si="21">I32+J32+K32+L32</f>
        <v>150</v>
      </c>
      <c r="H31" s="69" t="s">
        <v>26</v>
      </c>
      <c r="I31" s="10" t="s">
        <v>71</v>
      </c>
      <c r="J31" s="11" t="s">
        <v>72</v>
      </c>
      <c r="K31" s="9" t="s">
        <v>27</v>
      </c>
      <c r="L31" s="9" t="s">
        <v>27</v>
      </c>
      <c r="M31" s="53" t="str">
        <f t="shared" ref="M31" si="22">IFERROR(J31/J32,"ND")</f>
        <v>ND</v>
      </c>
      <c r="N31" s="55">
        <f t="shared" ref="N31" si="23">IFERROR(((I31+J31)/(I32+J32+K32+L32)),"ND")</f>
        <v>0.29333333333333333</v>
      </c>
      <c r="O31" s="57" t="s">
        <v>73</v>
      </c>
      <c r="P31" s="58"/>
      <c r="Q31" s="59"/>
    </row>
    <row r="32" spans="3:17" ht="82.5" customHeight="1">
      <c r="C32" s="17"/>
      <c r="D32" s="64"/>
      <c r="E32" s="66"/>
      <c r="F32" s="72"/>
      <c r="G32" s="68"/>
      <c r="H32" s="70"/>
      <c r="I32" s="11">
        <v>75</v>
      </c>
      <c r="J32" s="11">
        <v>0</v>
      </c>
      <c r="K32" s="11">
        <v>56</v>
      </c>
      <c r="L32" s="11">
        <v>19</v>
      </c>
      <c r="M32" s="54"/>
      <c r="N32" s="56"/>
      <c r="O32" s="60"/>
      <c r="P32" s="60"/>
      <c r="Q32" s="61"/>
    </row>
    <row r="33" spans="3:17" ht="82.5" customHeight="1">
      <c r="C33" s="16" t="s">
        <v>74</v>
      </c>
      <c r="D33" s="63" t="s">
        <v>75</v>
      </c>
      <c r="E33" s="65" t="s">
        <v>31</v>
      </c>
      <c r="F33" s="71" t="s">
        <v>44</v>
      </c>
      <c r="G33" s="67">
        <f t="shared" ref="G33" si="24">I34+J34+K34+L34</f>
        <v>60</v>
      </c>
      <c r="H33" s="69" t="s">
        <v>26</v>
      </c>
      <c r="I33" s="10" t="s">
        <v>76</v>
      </c>
      <c r="J33" s="11" t="s">
        <v>77</v>
      </c>
      <c r="K33" s="9" t="s">
        <v>27</v>
      </c>
      <c r="L33" s="9" t="s">
        <v>27</v>
      </c>
      <c r="M33" s="53">
        <f t="shared" ref="M33" si="25">IFERROR(J33/J34,"ND")</f>
        <v>0.8</v>
      </c>
      <c r="N33" s="55">
        <f t="shared" ref="N33" si="26">IFERROR(((I33+J33)/(I34+J34+K34+L34)),"ND")</f>
        <v>0.45</v>
      </c>
      <c r="O33" s="57" t="s">
        <v>78</v>
      </c>
      <c r="P33" s="58"/>
      <c r="Q33" s="59"/>
    </row>
    <row r="34" spans="3:17" ht="82.5" customHeight="1">
      <c r="C34" s="17"/>
      <c r="D34" s="64"/>
      <c r="E34" s="66"/>
      <c r="F34" s="72"/>
      <c r="G34" s="68"/>
      <c r="H34" s="70"/>
      <c r="I34" s="11">
        <v>15</v>
      </c>
      <c r="J34" s="11">
        <v>15</v>
      </c>
      <c r="K34" s="11">
        <v>15</v>
      </c>
      <c r="L34" s="11">
        <v>15</v>
      </c>
      <c r="M34" s="54"/>
      <c r="N34" s="56"/>
      <c r="O34" s="60"/>
      <c r="P34" s="60"/>
      <c r="Q34" s="61"/>
    </row>
    <row r="35" spans="3:17" ht="82.5" customHeight="1">
      <c r="C35" s="16" t="s">
        <v>79</v>
      </c>
      <c r="D35" s="63" t="s">
        <v>80</v>
      </c>
      <c r="E35" s="65" t="s">
        <v>31</v>
      </c>
      <c r="F35" s="71" t="s">
        <v>44</v>
      </c>
      <c r="G35" s="67">
        <f t="shared" ref="G35" si="27">I36+J36+K36+L36</f>
        <v>200</v>
      </c>
      <c r="H35" s="69" t="s">
        <v>26</v>
      </c>
      <c r="I35" s="10" t="s">
        <v>81</v>
      </c>
      <c r="J35" s="11" t="s">
        <v>82</v>
      </c>
      <c r="K35" s="9" t="s">
        <v>27</v>
      </c>
      <c r="L35" s="9" t="s">
        <v>27</v>
      </c>
      <c r="M35" s="53">
        <f t="shared" ref="M35" si="28">IFERROR(J35/J36,"ND")</f>
        <v>0.52</v>
      </c>
      <c r="N35" s="55">
        <f t="shared" ref="N35" si="29">IFERROR(((I35+J35)/(I36+J36+K36+L36)),"ND")</f>
        <v>0.42</v>
      </c>
      <c r="O35" s="57" t="s">
        <v>83</v>
      </c>
      <c r="P35" s="58"/>
      <c r="Q35" s="59"/>
    </row>
    <row r="36" spans="3:17" ht="82.5" customHeight="1">
      <c r="C36" s="17"/>
      <c r="D36" s="64"/>
      <c r="E36" s="66"/>
      <c r="F36" s="72"/>
      <c r="G36" s="68"/>
      <c r="H36" s="70"/>
      <c r="I36" s="11">
        <v>15</v>
      </c>
      <c r="J36" s="11">
        <v>50</v>
      </c>
      <c r="K36" s="11">
        <v>15</v>
      </c>
      <c r="L36" s="11">
        <v>120</v>
      </c>
      <c r="M36" s="54"/>
      <c r="N36" s="56"/>
      <c r="O36" s="60"/>
      <c r="P36" s="60"/>
      <c r="Q36" s="61"/>
    </row>
    <row r="37" spans="3:17" ht="82.5" customHeight="1">
      <c r="C37" s="16" t="s">
        <v>84</v>
      </c>
      <c r="D37" s="63" t="s">
        <v>85</v>
      </c>
      <c r="E37" s="65" t="s">
        <v>31</v>
      </c>
      <c r="F37" s="71" t="s">
        <v>44</v>
      </c>
      <c r="G37" s="67">
        <f t="shared" ref="G37" si="30">I38+J38+K38+L38</f>
        <v>9782</v>
      </c>
      <c r="H37" s="69" t="s">
        <v>26</v>
      </c>
      <c r="I37" s="10" t="s">
        <v>86</v>
      </c>
      <c r="J37" s="11" t="s">
        <v>87</v>
      </c>
      <c r="K37" s="9" t="s">
        <v>27</v>
      </c>
      <c r="L37" s="9" t="s">
        <v>27</v>
      </c>
      <c r="M37" s="53">
        <f t="shared" ref="M37" si="31">IFERROR(J37/J38,"ND")</f>
        <v>0.9694450685239272</v>
      </c>
      <c r="N37" s="55">
        <f t="shared" ref="N37" si="32">IFERROR(((I37+J37)/(I38+J38+K38+L38)),"ND")</f>
        <v>0.93304027806174605</v>
      </c>
      <c r="O37" s="57" t="s">
        <v>88</v>
      </c>
      <c r="P37" s="58"/>
      <c r="Q37" s="59"/>
    </row>
    <row r="38" spans="3:17" ht="82.5" customHeight="1">
      <c r="C38" s="17"/>
      <c r="D38" s="64"/>
      <c r="E38" s="66"/>
      <c r="F38" s="72"/>
      <c r="G38" s="68"/>
      <c r="H38" s="70"/>
      <c r="I38" s="11">
        <v>270</v>
      </c>
      <c r="J38" s="11">
        <v>8902</v>
      </c>
      <c r="K38" s="11">
        <v>320</v>
      </c>
      <c r="L38" s="11">
        <v>290</v>
      </c>
      <c r="M38" s="54"/>
      <c r="N38" s="56"/>
      <c r="O38" s="60"/>
      <c r="P38" s="60"/>
      <c r="Q38" s="61"/>
    </row>
    <row r="39" spans="3:17" ht="82.5" customHeight="1">
      <c r="C39" s="16" t="s">
        <v>89</v>
      </c>
      <c r="D39" s="63" t="s">
        <v>90</v>
      </c>
      <c r="E39" s="65" t="s">
        <v>31</v>
      </c>
      <c r="F39" s="71" t="s">
        <v>44</v>
      </c>
      <c r="G39" s="67">
        <f t="shared" ref="G39" si="33">I40+J40+K40+L40</f>
        <v>1600</v>
      </c>
      <c r="H39" s="69" t="s">
        <v>26</v>
      </c>
      <c r="I39" s="10" t="s">
        <v>91</v>
      </c>
      <c r="J39" s="11" t="s">
        <v>92</v>
      </c>
      <c r="K39" s="9" t="s">
        <v>27</v>
      </c>
      <c r="L39" s="9" t="s">
        <v>27</v>
      </c>
      <c r="M39" s="53">
        <f t="shared" ref="M39" si="34">IFERROR(J39/J40,"ND")</f>
        <v>2.3082352941176469</v>
      </c>
      <c r="N39" s="55">
        <f t="shared" ref="N39" si="35">IFERROR(((I39+J39)/(I40+J40+K40+L40)),"ND")</f>
        <v>0.73187500000000005</v>
      </c>
      <c r="O39" s="57" t="s">
        <v>93</v>
      </c>
      <c r="P39" s="58"/>
      <c r="Q39" s="59"/>
    </row>
    <row r="40" spans="3:17" ht="82.5" customHeight="1">
      <c r="C40" s="17"/>
      <c r="D40" s="64"/>
      <c r="E40" s="66"/>
      <c r="F40" s="72"/>
      <c r="G40" s="68"/>
      <c r="H40" s="70"/>
      <c r="I40" s="11">
        <v>375</v>
      </c>
      <c r="J40" s="11">
        <v>425</v>
      </c>
      <c r="K40" s="11">
        <v>350</v>
      </c>
      <c r="L40" s="11">
        <v>450</v>
      </c>
      <c r="M40" s="54"/>
      <c r="N40" s="56"/>
      <c r="O40" s="60"/>
      <c r="P40" s="60"/>
      <c r="Q40" s="61"/>
    </row>
    <row r="41" spans="3:17" ht="82.5" customHeight="1">
      <c r="C41" s="16" t="s">
        <v>94</v>
      </c>
      <c r="D41" s="63" t="s">
        <v>95</v>
      </c>
      <c r="E41" s="65" t="s">
        <v>31</v>
      </c>
      <c r="F41" s="71" t="s">
        <v>44</v>
      </c>
      <c r="G41" s="67">
        <f t="shared" ref="G41" si="36">I42+J42+K42+L42</f>
        <v>1750</v>
      </c>
      <c r="H41" s="69" t="s">
        <v>26</v>
      </c>
      <c r="I41" s="10" t="s">
        <v>96</v>
      </c>
      <c r="J41" s="11" t="s">
        <v>97</v>
      </c>
      <c r="K41" s="9" t="s">
        <v>27</v>
      </c>
      <c r="L41" s="9" t="s">
        <v>27</v>
      </c>
      <c r="M41" s="53">
        <f t="shared" ref="M41" si="37">IFERROR(J41/J42,"ND")</f>
        <v>9.1111111111111115E-2</v>
      </c>
      <c r="N41" s="55">
        <f t="shared" ref="N41" si="38">IFERROR(((I41+J41)/(I42+J42+K42+L42)),"ND")</f>
        <v>0.36457142857142855</v>
      </c>
      <c r="O41" s="57" t="s">
        <v>98</v>
      </c>
      <c r="P41" s="58"/>
      <c r="Q41" s="59"/>
    </row>
    <row r="42" spans="3:17" ht="82.5" customHeight="1">
      <c r="C42" s="17"/>
      <c r="D42" s="64"/>
      <c r="E42" s="66"/>
      <c r="F42" s="72"/>
      <c r="G42" s="68"/>
      <c r="H42" s="70"/>
      <c r="I42" s="11">
        <v>450</v>
      </c>
      <c r="J42" s="11">
        <v>450</v>
      </c>
      <c r="K42" s="11">
        <v>450</v>
      </c>
      <c r="L42" s="11">
        <v>400</v>
      </c>
      <c r="M42" s="54"/>
      <c r="N42" s="56"/>
      <c r="O42" s="60"/>
      <c r="P42" s="60"/>
      <c r="Q42" s="61"/>
    </row>
    <row r="43" spans="3:17" ht="82.5" customHeight="1">
      <c r="C43" s="16" t="s">
        <v>99</v>
      </c>
      <c r="D43" s="74" t="s">
        <v>100</v>
      </c>
      <c r="E43" s="65" t="s">
        <v>31</v>
      </c>
      <c r="F43" s="71" t="s">
        <v>44</v>
      </c>
      <c r="G43" s="67">
        <f t="shared" ref="G43" si="39">I44+J44+K44+L44</f>
        <v>2</v>
      </c>
      <c r="H43" s="69" t="s">
        <v>26</v>
      </c>
      <c r="I43" s="10">
        <v>0</v>
      </c>
      <c r="J43" s="11" t="s">
        <v>101</v>
      </c>
      <c r="K43" s="9" t="s">
        <v>27</v>
      </c>
      <c r="L43" s="9" t="s">
        <v>27</v>
      </c>
      <c r="M43" s="53">
        <f t="shared" ref="M43" si="40">IFERROR(J43/J44,"ND")</f>
        <v>1</v>
      </c>
      <c r="N43" s="55">
        <f t="shared" ref="N43" si="41">IFERROR(((I43+J43)/(I44+J44+K44+L44)),"ND")</f>
        <v>0.5</v>
      </c>
      <c r="O43" s="57" t="s">
        <v>102</v>
      </c>
      <c r="P43" s="58"/>
      <c r="Q43" s="59"/>
    </row>
    <row r="44" spans="3:17" ht="82.5" customHeight="1">
      <c r="C44" s="17"/>
      <c r="D44" s="64"/>
      <c r="E44" s="66"/>
      <c r="F44" s="72"/>
      <c r="G44" s="68"/>
      <c r="H44" s="70"/>
      <c r="I44" s="11">
        <v>0</v>
      </c>
      <c r="J44" s="11">
        <v>1</v>
      </c>
      <c r="K44" s="11">
        <v>0</v>
      </c>
      <c r="L44" s="11">
        <v>1</v>
      </c>
      <c r="M44" s="54"/>
      <c r="N44" s="56"/>
      <c r="O44" s="60"/>
      <c r="P44" s="60"/>
      <c r="Q44" s="61"/>
    </row>
    <row r="45" spans="3:17" ht="82.5" customHeight="1">
      <c r="C45" s="16" t="s">
        <v>103</v>
      </c>
      <c r="D45" s="63" t="s">
        <v>104</v>
      </c>
      <c r="E45" s="65" t="s">
        <v>31</v>
      </c>
      <c r="F45" s="71" t="s">
        <v>44</v>
      </c>
      <c r="G45" s="67">
        <f t="shared" ref="G45" si="42">I46+J46+K46+L46</f>
        <v>31</v>
      </c>
      <c r="H45" s="69" t="s">
        <v>26</v>
      </c>
      <c r="I45" s="10" t="s">
        <v>105</v>
      </c>
      <c r="J45" s="11" t="s">
        <v>106</v>
      </c>
      <c r="K45" s="9" t="s">
        <v>27</v>
      </c>
      <c r="L45" s="9" t="s">
        <v>27</v>
      </c>
      <c r="M45" s="53">
        <f t="shared" ref="M45" si="43">IFERROR(J45/J46,"ND")</f>
        <v>35.5</v>
      </c>
      <c r="N45" s="55">
        <f t="shared" ref="N45" si="44">IFERROR(((I45+J45)/(I46+J46+K46+L46)),"ND")</f>
        <v>13.741935483870968</v>
      </c>
      <c r="O45" s="57" t="s">
        <v>107</v>
      </c>
      <c r="P45" s="58"/>
      <c r="Q45" s="59"/>
    </row>
    <row r="46" spans="3:17" ht="82.5" customHeight="1">
      <c r="C46" s="17"/>
      <c r="D46" s="64"/>
      <c r="E46" s="66"/>
      <c r="F46" s="72"/>
      <c r="G46" s="68"/>
      <c r="H46" s="70"/>
      <c r="I46" s="11">
        <v>3</v>
      </c>
      <c r="J46" s="11">
        <v>8</v>
      </c>
      <c r="K46" s="11">
        <v>10</v>
      </c>
      <c r="L46" s="11">
        <v>10</v>
      </c>
      <c r="M46" s="54"/>
      <c r="N46" s="56"/>
      <c r="O46" s="60"/>
      <c r="P46" s="60"/>
      <c r="Q46" s="61"/>
    </row>
    <row r="47" spans="3:17" ht="82.5" customHeight="1">
      <c r="C47" s="80" t="s">
        <v>108</v>
      </c>
      <c r="D47" s="63" t="s">
        <v>109</v>
      </c>
      <c r="E47" s="65" t="s">
        <v>31</v>
      </c>
      <c r="F47" s="71" t="s">
        <v>44</v>
      </c>
      <c r="G47" s="67">
        <f t="shared" ref="G47" si="45">I48+J48+K48+L48</f>
        <v>84</v>
      </c>
      <c r="H47" s="69" t="s">
        <v>26</v>
      </c>
      <c r="I47" s="10" t="s">
        <v>72</v>
      </c>
      <c r="J47" s="11" t="s">
        <v>110</v>
      </c>
      <c r="K47" s="9" t="s">
        <v>27</v>
      </c>
      <c r="L47" s="9" t="s">
        <v>27</v>
      </c>
      <c r="M47" s="53">
        <f t="shared" ref="M47" si="46">IFERROR(J47/J48,"ND")</f>
        <v>0.38095238095238093</v>
      </c>
      <c r="N47" s="55">
        <f t="shared" ref="N47" si="47">IFERROR(((I47+J47)/(I48+J48+K48+L48)),"ND")</f>
        <v>0.16666666666666666</v>
      </c>
      <c r="O47" s="57" t="s">
        <v>111</v>
      </c>
      <c r="P47" s="58"/>
      <c r="Q47" s="59"/>
    </row>
    <row r="48" spans="3:17" ht="82.5" customHeight="1">
      <c r="C48" s="81"/>
      <c r="D48" s="64"/>
      <c r="E48" s="66"/>
      <c r="F48" s="72"/>
      <c r="G48" s="68"/>
      <c r="H48" s="70"/>
      <c r="I48" s="11">
        <v>21</v>
      </c>
      <c r="J48" s="11">
        <v>21</v>
      </c>
      <c r="K48" s="11">
        <v>21</v>
      </c>
      <c r="L48" s="11">
        <v>21</v>
      </c>
      <c r="M48" s="54"/>
      <c r="N48" s="56"/>
      <c r="O48" s="60"/>
      <c r="P48" s="60"/>
      <c r="Q48" s="61"/>
    </row>
    <row r="49" spans="3:17" ht="82.5" customHeight="1">
      <c r="C49" s="81"/>
      <c r="D49" s="63" t="s">
        <v>112</v>
      </c>
      <c r="E49" s="65" t="s">
        <v>31</v>
      </c>
      <c r="F49" s="71" t="s">
        <v>44</v>
      </c>
      <c r="G49" s="67">
        <f t="shared" ref="G49" si="48">I50+J50+K50+L50</f>
        <v>132</v>
      </c>
      <c r="H49" s="69" t="s">
        <v>26</v>
      </c>
      <c r="I49" s="10" t="s">
        <v>113</v>
      </c>
      <c r="J49" s="11" t="s">
        <v>114</v>
      </c>
      <c r="K49" s="9" t="s">
        <v>27</v>
      </c>
      <c r="L49" s="9" t="s">
        <v>27</v>
      </c>
      <c r="M49" s="53">
        <f t="shared" ref="M49" si="49">IFERROR(J49/J50,"ND")</f>
        <v>0.93939393939393945</v>
      </c>
      <c r="N49" s="55">
        <f t="shared" ref="N49" si="50">IFERROR(((I49+J49)/(I50+J50+K50+L50)),"ND")</f>
        <v>0.39393939393939392</v>
      </c>
      <c r="O49" s="57" t="s">
        <v>115</v>
      </c>
      <c r="P49" s="58"/>
      <c r="Q49" s="59"/>
    </row>
    <row r="50" spans="3:17" ht="82.5" customHeight="1">
      <c r="C50" s="82"/>
      <c r="D50" s="64"/>
      <c r="E50" s="66"/>
      <c r="F50" s="72"/>
      <c r="G50" s="68"/>
      <c r="H50" s="70"/>
      <c r="I50" s="11">
        <v>33</v>
      </c>
      <c r="J50" s="11">
        <v>33</v>
      </c>
      <c r="K50" s="11">
        <v>33</v>
      </c>
      <c r="L50" s="11">
        <v>33</v>
      </c>
      <c r="M50" s="54"/>
      <c r="N50" s="56"/>
      <c r="O50" s="60"/>
      <c r="P50" s="60"/>
      <c r="Q50" s="61"/>
    </row>
    <row r="51" spans="3:17" ht="82.5" customHeight="1">
      <c r="C51" s="16" t="s">
        <v>116</v>
      </c>
      <c r="D51" s="63" t="s">
        <v>117</v>
      </c>
      <c r="E51" s="65" t="s">
        <v>31</v>
      </c>
      <c r="F51" s="71" t="s">
        <v>44</v>
      </c>
      <c r="G51" s="67">
        <f t="shared" ref="G51" si="51">I52+J52+K52+L52</f>
        <v>180</v>
      </c>
      <c r="H51" s="69" t="s">
        <v>26</v>
      </c>
      <c r="I51" s="10" t="s">
        <v>118</v>
      </c>
      <c r="J51" s="11" t="s">
        <v>119</v>
      </c>
      <c r="K51" s="9" t="s">
        <v>27</v>
      </c>
      <c r="L51" s="9" t="s">
        <v>27</v>
      </c>
      <c r="M51" s="53">
        <f t="shared" ref="M51" si="52">IFERROR(J51/J52,"ND")</f>
        <v>1.6888888888888889</v>
      </c>
      <c r="N51" s="55">
        <f t="shared" ref="N51" si="53">IFERROR(((I51+J51)/(I52+J52+K52+L52)),"ND")</f>
        <v>0.64444444444444449</v>
      </c>
      <c r="O51" s="57" t="s">
        <v>120</v>
      </c>
      <c r="P51" s="58"/>
      <c r="Q51" s="59"/>
    </row>
    <row r="52" spans="3:17" ht="82.5" customHeight="1">
      <c r="C52" s="62"/>
      <c r="D52" s="64"/>
      <c r="E52" s="66"/>
      <c r="F52" s="72"/>
      <c r="G52" s="68"/>
      <c r="H52" s="70"/>
      <c r="I52" s="11">
        <v>45</v>
      </c>
      <c r="J52" s="11">
        <v>45</v>
      </c>
      <c r="K52" s="11">
        <v>45</v>
      </c>
      <c r="L52" s="11">
        <v>45</v>
      </c>
      <c r="M52" s="54"/>
      <c r="N52" s="56"/>
      <c r="O52" s="60"/>
      <c r="P52" s="60"/>
      <c r="Q52" s="61"/>
    </row>
    <row r="53" spans="3:17" ht="82.5" customHeight="1">
      <c r="C53" s="16" t="s">
        <v>121</v>
      </c>
      <c r="D53" s="63" t="s">
        <v>122</v>
      </c>
      <c r="E53" s="65" t="s">
        <v>31</v>
      </c>
      <c r="F53" s="71" t="s">
        <v>44</v>
      </c>
      <c r="G53" s="67">
        <f t="shared" ref="G53" si="54">I54+J54+K54+L54</f>
        <v>240</v>
      </c>
      <c r="H53" s="69" t="s">
        <v>26</v>
      </c>
      <c r="I53" s="10" t="s">
        <v>123</v>
      </c>
      <c r="J53" s="11" t="s">
        <v>124</v>
      </c>
      <c r="K53" s="9" t="s">
        <v>27</v>
      </c>
      <c r="L53" s="9" t="s">
        <v>27</v>
      </c>
      <c r="M53" s="53">
        <f t="shared" ref="M53" si="55">IFERROR(J53/J54,"ND")</f>
        <v>1.7333333333333334</v>
      </c>
      <c r="N53" s="55">
        <f t="shared" ref="N53" si="56">IFERROR(((I53+J53)/(I54+J54+K54+L54)),"ND")</f>
        <v>0.625</v>
      </c>
      <c r="O53" s="57" t="s">
        <v>125</v>
      </c>
      <c r="P53" s="58"/>
      <c r="Q53" s="59"/>
    </row>
    <row r="54" spans="3:17" ht="82.5" customHeight="1">
      <c r="C54" s="62"/>
      <c r="D54" s="64"/>
      <c r="E54" s="66"/>
      <c r="F54" s="72"/>
      <c r="G54" s="68"/>
      <c r="H54" s="70"/>
      <c r="I54" s="11">
        <v>60</v>
      </c>
      <c r="J54" s="11">
        <v>60</v>
      </c>
      <c r="K54" s="11">
        <v>60</v>
      </c>
      <c r="L54" s="11">
        <v>60</v>
      </c>
      <c r="M54" s="54"/>
      <c r="N54" s="56"/>
      <c r="O54" s="60"/>
      <c r="P54" s="60"/>
      <c r="Q54" s="61"/>
    </row>
    <row r="55" spans="3:17" ht="82.5" customHeight="1">
      <c r="C55" s="16" t="s">
        <v>126</v>
      </c>
      <c r="D55" s="63" t="s">
        <v>127</v>
      </c>
      <c r="E55" s="65" t="s">
        <v>31</v>
      </c>
      <c r="F55" s="71" t="s">
        <v>38</v>
      </c>
      <c r="G55" s="67">
        <f t="shared" ref="G55" si="57">I56+J56+K56+L56</f>
        <v>42</v>
      </c>
      <c r="H55" s="69" t="s">
        <v>26</v>
      </c>
      <c r="I55" s="10" t="s">
        <v>128</v>
      </c>
      <c r="J55" s="11" t="s">
        <v>129</v>
      </c>
      <c r="K55" s="9" t="s">
        <v>27</v>
      </c>
      <c r="L55" s="9" t="s">
        <v>27</v>
      </c>
      <c r="M55" s="53">
        <f t="shared" ref="M55" si="58">IFERROR(J55/J56,"ND")</f>
        <v>0.81818181818181823</v>
      </c>
      <c r="N55" s="55">
        <f t="shared" ref="N55" si="59">IFERROR(((I55+J55)/(I56+J56+K56+L56)),"ND")</f>
        <v>0.2857142857142857</v>
      </c>
      <c r="O55" s="57" t="s">
        <v>130</v>
      </c>
      <c r="P55" s="58"/>
      <c r="Q55" s="59"/>
    </row>
    <row r="56" spans="3:17" ht="82.5" customHeight="1">
      <c r="C56" s="62"/>
      <c r="D56" s="64"/>
      <c r="E56" s="66"/>
      <c r="F56" s="72"/>
      <c r="G56" s="68"/>
      <c r="H56" s="70"/>
      <c r="I56" s="11">
        <v>10</v>
      </c>
      <c r="J56" s="11">
        <v>11</v>
      </c>
      <c r="K56" s="11">
        <v>11</v>
      </c>
      <c r="L56" s="11">
        <v>10</v>
      </c>
      <c r="M56" s="54"/>
      <c r="N56" s="56"/>
      <c r="O56" s="60"/>
      <c r="P56" s="60"/>
      <c r="Q56" s="61"/>
    </row>
    <row r="57" spans="3:17" ht="82.5" customHeight="1">
      <c r="C57" s="16" t="s">
        <v>131</v>
      </c>
      <c r="D57" s="63" t="s">
        <v>132</v>
      </c>
      <c r="E57" s="65" t="s">
        <v>31</v>
      </c>
      <c r="F57" s="71" t="s">
        <v>44</v>
      </c>
      <c r="G57" s="67">
        <f t="shared" ref="G57" si="60">I58+J58+K58+L58</f>
        <v>1700</v>
      </c>
      <c r="H57" s="69" t="s">
        <v>26</v>
      </c>
      <c r="I57" s="10" t="s">
        <v>133</v>
      </c>
      <c r="J57" s="11" t="s">
        <v>134</v>
      </c>
      <c r="K57" s="9" t="s">
        <v>27</v>
      </c>
      <c r="L57" s="9" t="s">
        <v>27</v>
      </c>
      <c r="M57" s="53">
        <f t="shared" ref="M57" si="61">IFERROR(J57/J58,"ND")</f>
        <v>1.026</v>
      </c>
      <c r="N57" s="55">
        <f t="shared" ref="N57" si="62">IFERROR(((I57+J57)/(I58+J58+K58+L58)),"ND")</f>
        <v>0.73235294117647054</v>
      </c>
      <c r="O57" s="57" t="s">
        <v>135</v>
      </c>
      <c r="P57" s="58"/>
      <c r="Q57" s="59"/>
    </row>
    <row r="58" spans="3:17" ht="82.5" customHeight="1">
      <c r="C58" s="62"/>
      <c r="D58" s="64"/>
      <c r="E58" s="66"/>
      <c r="F58" s="72"/>
      <c r="G58" s="68"/>
      <c r="H58" s="70"/>
      <c r="I58" s="11">
        <v>300</v>
      </c>
      <c r="J58" s="11">
        <v>500</v>
      </c>
      <c r="K58" s="11">
        <v>550</v>
      </c>
      <c r="L58" s="11">
        <v>350</v>
      </c>
      <c r="M58" s="54"/>
      <c r="N58" s="56"/>
      <c r="O58" s="60"/>
      <c r="P58" s="60"/>
      <c r="Q58" s="61"/>
    </row>
    <row r="59" spans="3:17" ht="82.5" customHeight="1">
      <c r="C59" s="80" t="s">
        <v>136</v>
      </c>
      <c r="D59" s="63" t="s">
        <v>137</v>
      </c>
      <c r="E59" s="65" t="s">
        <v>31</v>
      </c>
      <c r="F59" s="71" t="s">
        <v>44</v>
      </c>
      <c r="G59" s="67">
        <f t="shared" ref="G59" si="63">I60+J60+K60+L60</f>
        <v>38</v>
      </c>
      <c r="H59" s="69" t="s">
        <v>26</v>
      </c>
      <c r="I59" s="10" t="s">
        <v>138</v>
      </c>
      <c r="J59" s="11" t="s">
        <v>77</v>
      </c>
      <c r="K59" s="9" t="s">
        <v>27</v>
      </c>
      <c r="L59" s="9" t="s">
        <v>27</v>
      </c>
      <c r="M59" s="53">
        <f t="shared" ref="M59" si="64">IFERROR(J59/J60,"ND")</f>
        <v>1.0909090909090908</v>
      </c>
      <c r="N59" s="55">
        <f t="shared" ref="N59" si="65">IFERROR(((I59+J59)/(I60+J60+K60+L60)),"ND")</f>
        <v>0.73684210526315785</v>
      </c>
      <c r="O59" s="58" t="s">
        <v>139</v>
      </c>
      <c r="P59" s="58"/>
      <c r="Q59" s="59"/>
    </row>
    <row r="60" spans="3:17" ht="82.5" customHeight="1">
      <c r="C60" s="81"/>
      <c r="D60" s="64"/>
      <c r="E60" s="66"/>
      <c r="F60" s="72"/>
      <c r="G60" s="68"/>
      <c r="H60" s="70"/>
      <c r="I60" s="11">
        <v>10</v>
      </c>
      <c r="J60" s="11">
        <v>11</v>
      </c>
      <c r="K60" s="11">
        <v>11</v>
      </c>
      <c r="L60" s="11">
        <v>6</v>
      </c>
      <c r="M60" s="54"/>
      <c r="N60" s="56"/>
      <c r="O60" s="60"/>
      <c r="P60" s="60"/>
      <c r="Q60" s="61"/>
    </row>
    <row r="61" spans="3:17" ht="82.5" customHeight="1">
      <c r="C61" s="81"/>
      <c r="D61" s="63" t="s">
        <v>140</v>
      </c>
      <c r="E61" s="65" t="s">
        <v>31</v>
      </c>
      <c r="F61" s="71" t="s">
        <v>44</v>
      </c>
      <c r="G61" s="67">
        <f t="shared" ref="G61" si="66">I62+J62+K62+L62</f>
        <v>35</v>
      </c>
      <c r="H61" s="69" t="s">
        <v>26</v>
      </c>
      <c r="I61" s="10" t="s">
        <v>77</v>
      </c>
      <c r="J61" s="11" t="s">
        <v>141</v>
      </c>
      <c r="K61" s="9" t="s">
        <v>27</v>
      </c>
      <c r="L61" s="9" t="s">
        <v>27</v>
      </c>
      <c r="M61" s="53">
        <f t="shared" ref="M61" si="67">IFERROR(J61/J62,"ND")</f>
        <v>1.5555555555555556</v>
      </c>
      <c r="N61" s="55">
        <f t="shared" ref="N61" si="68">IFERROR(((I61+J61)/(I62+J62+K62+L62)),"ND")</f>
        <v>0.74285714285714288</v>
      </c>
      <c r="O61" s="57" t="s">
        <v>142</v>
      </c>
      <c r="P61" s="58"/>
      <c r="Q61" s="59"/>
    </row>
    <row r="62" spans="3:17" ht="82.5" customHeight="1">
      <c r="C62" s="82"/>
      <c r="D62" s="64"/>
      <c r="E62" s="66"/>
      <c r="F62" s="72"/>
      <c r="G62" s="68"/>
      <c r="H62" s="70"/>
      <c r="I62" s="11">
        <v>9</v>
      </c>
      <c r="J62" s="11">
        <v>9</v>
      </c>
      <c r="K62" s="11">
        <v>9</v>
      </c>
      <c r="L62" s="11">
        <v>8</v>
      </c>
      <c r="M62" s="54"/>
      <c r="N62" s="56"/>
      <c r="O62" s="60"/>
      <c r="P62" s="60"/>
      <c r="Q62" s="61"/>
    </row>
    <row r="63" spans="3:17" ht="82.5" customHeight="1">
      <c r="C63" s="16" t="s">
        <v>143</v>
      </c>
      <c r="D63" s="63" t="s">
        <v>144</v>
      </c>
      <c r="E63" s="65" t="s">
        <v>31</v>
      </c>
      <c r="F63" s="71" t="s">
        <v>44</v>
      </c>
      <c r="G63" s="67">
        <f t="shared" ref="G63" si="69">I64+J64+K64+L64</f>
        <v>1700</v>
      </c>
      <c r="H63" s="69" t="s">
        <v>26</v>
      </c>
      <c r="I63" s="10" t="s">
        <v>145</v>
      </c>
      <c r="J63" s="11" t="s">
        <v>146</v>
      </c>
      <c r="K63" s="9" t="s">
        <v>27</v>
      </c>
      <c r="L63" s="9" t="s">
        <v>27</v>
      </c>
      <c r="M63" s="53">
        <f t="shared" ref="M63" si="70">IFERROR(J63/J64,"ND")</f>
        <v>1.2582159624413145</v>
      </c>
      <c r="N63" s="55">
        <f t="shared" ref="N63" si="71">IFERROR(((I63+J63)/(I64+J64+K64+L64)),"ND")</f>
        <v>0.72</v>
      </c>
      <c r="O63" s="58" t="s">
        <v>147</v>
      </c>
      <c r="P63" s="58"/>
      <c r="Q63" s="59"/>
    </row>
    <row r="64" spans="3:17" ht="82.5" customHeight="1">
      <c r="C64" s="62"/>
      <c r="D64" s="64"/>
      <c r="E64" s="66"/>
      <c r="F64" s="72"/>
      <c r="G64" s="68"/>
      <c r="H64" s="70"/>
      <c r="I64" s="11">
        <v>511</v>
      </c>
      <c r="J64" s="11">
        <v>426</v>
      </c>
      <c r="K64" s="11">
        <v>366</v>
      </c>
      <c r="L64" s="11">
        <v>397</v>
      </c>
      <c r="M64" s="54"/>
      <c r="N64" s="56"/>
      <c r="O64" s="60"/>
      <c r="P64" s="60"/>
      <c r="Q64" s="61"/>
    </row>
    <row r="65" spans="3:17" ht="82.5" customHeight="1">
      <c r="C65" s="16" t="s">
        <v>148</v>
      </c>
      <c r="D65" s="63" t="s">
        <v>149</v>
      </c>
      <c r="E65" s="65" t="s">
        <v>31</v>
      </c>
      <c r="F65" s="71" t="s">
        <v>38</v>
      </c>
      <c r="G65" s="67">
        <f t="shared" ref="G65" si="72">I66+J66+K66+L66</f>
        <v>2878</v>
      </c>
      <c r="H65" s="69" t="s">
        <v>26</v>
      </c>
      <c r="I65" s="10" t="s">
        <v>150</v>
      </c>
      <c r="J65" s="11" t="s">
        <v>151</v>
      </c>
      <c r="K65" s="9" t="s">
        <v>27</v>
      </c>
      <c r="L65" s="9" t="s">
        <v>27</v>
      </c>
      <c r="M65" s="53">
        <f t="shared" ref="M65" si="73">IFERROR(J65/J66,"ND")</f>
        <v>1.2146529562982005</v>
      </c>
      <c r="N65" s="55">
        <f t="shared" ref="N65" si="74">IFERROR(((I65+J65)/(I66+J66+K66+L66)),"ND")</f>
        <v>0.83321751216122308</v>
      </c>
      <c r="O65" s="57" t="s">
        <v>152</v>
      </c>
      <c r="P65" s="58"/>
      <c r="Q65" s="59"/>
    </row>
    <row r="66" spans="3:17" ht="82.5" customHeight="1">
      <c r="C66" s="62"/>
      <c r="D66" s="64"/>
      <c r="E66" s="66"/>
      <c r="F66" s="72"/>
      <c r="G66" s="68"/>
      <c r="H66" s="70"/>
      <c r="I66" s="11">
        <v>392</v>
      </c>
      <c r="J66" s="11">
        <v>1556</v>
      </c>
      <c r="K66" s="11">
        <v>515</v>
      </c>
      <c r="L66" s="11">
        <v>415</v>
      </c>
      <c r="M66" s="54"/>
      <c r="N66" s="56"/>
      <c r="O66" s="60"/>
      <c r="P66" s="60"/>
      <c r="Q66" s="61"/>
    </row>
    <row r="67" spans="3:17" ht="82.5" customHeight="1">
      <c r="C67" s="16" t="s">
        <v>153</v>
      </c>
      <c r="D67" s="63" t="s">
        <v>154</v>
      </c>
      <c r="E67" s="65" t="s">
        <v>31</v>
      </c>
      <c r="F67" s="71" t="s">
        <v>44</v>
      </c>
      <c r="G67" s="67">
        <f t="shared" ref="G67" si="75">I68+J68+K68+L68</f>
        <v>900</v>
      </c>
      <c r="H67" s="69" t="s">
        <v>26</v>
      </c>
      <c r="I67" s="10" t="s">
        <v>155</v>
      </c>
      <c r="J67" s="11" t="s">
        <v>156</v>
      </c>
      <c r="K67" s="9" t="s">
        <v>27</v>
      </c>
      <c r="L67" s="9" t="s">
        <v>27</v>
      </c>
      <c r="M67" s="53">
        <f t="shared" ref="M67" si="76">IFERROR(J67/J68,"ND")</f>
        <v>2.3461538461538463</v>
      </c>
      <c r="N67" s="55">
        <f t="shared" ref="N67" si="77">IFERROR(((I67+J67)/(I68+J68+K68+L68)),"ND")</f>
        <v>0.98777777777777775</v>
      </c>
      <c r="O67" s="57" t="s">
        <v>157</v>
      </c>
      <c r="P67" s="58"/>
      <c r="Q67" s="59"/>
    </row>
    <row r="68" spans="3:17" ht="82.5" customHeight="1">
      <c r="C68" s="62"/>
      <c r="D68" s="64"/>
      <c r="E68" s="66"/>
      <c r="F68" s="72"/>
      <c r="G68" s="68"/>
      <c r="H68" s="70"/>
      <c r="I68" s="11">
        <v>190</v>
      </c>
      <c r="J68" s="11">
        <v>260</v>
      </c>
      <c r="K68" s="11">
        <v>260</v>
      </c>
      <c r="L68" s="11">
        <v>190</v>
      </c>
      <c r="M68" s="54"/>
      <c r="N68" s="56"/>
      <c r="O68" s="60"/>
      <c r="P68" s="60"/>
      <c r="Q68" s="61"/>
    </row>
    <row r="69" spans="3:17" ht="82.5" customHeight="1">
      <c r="C69" s="16" t="s">
        <v>158</v>
      </c>
      <c r="D69" s="63" t="s">
        <v>159</v>
      </c>
      <c r="E69" s="65" t="s">
        <v>31</v>
      </c>
      <c r="F69" s="71" t="s">
        <v>44</v>
      </c>
      <c r="G69" s="67">
        <f t="shared" ref="G69" si="78">I70+J70+K70+L70</f>
        <v>375</v>
      </c>
      <c r="H69" s="69" t="s">
        <v>26</v>
      </c>
      <c r="I69" s="10" t="s">
        <v>160</v>
      </c>
      <c r="J69" s="11" t="s">
        <v>161</v>
      </c>
      <c r="K69" s="9" t="s">
        <v>27</v>
      </c>
      <c r="L69" s="9" t="s">
        <v>27</v>
      </c>
      <c r="M69" s="53">
        <f t="shared" ref="M69" si="79">IFERROR(J69/J70,"ND")</f>
        <v>0.75789473684210529</v>
      </c>
      <c r="N69" s="55">
        <f t="shared" ref="N69" si="80">IFERROR(((I69+J69)/(I70+J70+K70+L70)),"ND")</f>
        <v>0.36</v>
      </c>
      <c r="O69" s="57" t="s">
        <v>162</v>
      </c>
      <c r="P69" s="58"/>
      <c r="Q69" s="59"/>
    </row>
    <row r="70" spans="3:17" ht="82.5" customHeight="1">
      <c r="C70" s="62"/>
      <c r="D70" s="64"/>
      <c r="E70" s="66"/>
      <c r="F70" s="72"/>
      <c r="G70" s="68"/>
      <c r="H70" s="70"/>
      <c r="I70" s="11">
        <v>75</v>
      </c>
      <c r="J70" s="11">
        <v>95</v>
      </c>
      <c r="K70" s="11">
        <v>115</v>
      </c>
      <c r="L70" s="11">
        <v>90</v>
      </c>
      <c r="M70" s="54"/>
      <c r="N70" s="56"/>
      <c r="O70" s="60"/>
      <c r="P70" s="60"/>
      <c r="Q70" s="61"/>
    </row>
    <row r="71" spans="3:17" ht="82.5" customHeight="1">
      <c r="C71" s="16" t="s">
        <v>163</v>
      </c>
      <c r="D71" s="63" t="s">
        <v>164</v>
      </c>
      <c r="E71" s="65" t="s">
        <v>31</v>
      </c>
      <c r="F71" s="71" t="s">
        <v>44</v>
      </c>
      <c r="G71" s="67">
        <f t="shared" ref="G71" si="81">I72+J72+K72+L72</f>
        <v>1603</v>
      </c>
      <c r="H71" s="69" t="s">
        <v>26</v>
      </c>
      <c r="I71" s="10" t="s">
        <v>165</v>
      </c>
      <c r="J71" s="11" t="s">
        <v>166</v>
      </c>
      <c r="K71" s="9" t="s">
        <v>27</v>
      </c>
      <c r="L71" s="9" t="s">
        <v>27</v>
      </c>
      <c r="M71" s="53">
        <f t="shared" ref="M71" si="82">IFERROR(J71/J72,"ND")</f>
        <v>1.0058284762697751</v>
      </c>
      <c r="N71" s="55">
        <f t="shared" ref="N71" si="83">IFERROR(((I71+J71)/(I72+J72+K72+L72)),"ND")</f>
        <v>0.8571428571428571</v>
      </c>
      <c r="O71" s="57" t="s">
        <v>167</v>
      </c>
      <c r="P71" s="58"/>
      <c r="Q71" s="59"/>
    </row>
    <row r="72" spans="3:17" ht="82.5" customHeight="1">
      <c r="C72" s="62"/>
      <c r="D72" s="64"/>
      <c r="E72" s="66"/>
      <c r="F72" s="72"/>
      <c r="G72" s="68"/>
      <c r="H72" s="70"/>
      <c r="I72" s="11">
        <v>127</v>
      </c>
      <c r="J72" s="11">
        <v>1201</v>
      </c>
      <c r="K72" s="11">
        <v>140</v>
      </c>
      <c r="L72" s="11">
        <v>135</v>
      </c>
      <c r="M72" s="54"/>
      <c r="N72" s="56"/>
      <c r="O72" s="60"/>
      <c r="P72" s="60"/>
      <c r="Q72" s="61"/>
    </row>
    <row r="73" spans="3:17" ht="82.5" customHeight="1">
      <c r="C73" s="16" t="s">
        <v>168</v>
      </c>
      <c r="D73" s="63" t="s">
        <v>169</v>
      </c>
      <c r="E73" s="65" t="s">
        <v>31</v>
      </c>
      <c r="F73" s="71" t="s">
        <v>44</v>
      </c>
      <c r="G73" s="67">
        <f>I74+J74+K74+L74</f>
        <v>1723</v>
      </c>
      <c r="H73" s="69" t="s">
        <v>26</v>
      </c>
      <c r="I73" s="10" t="s">
        <v>170</v>
      </c>
      <c r="J73" s="11" t="s">
        <v>171</v>
      </c>
      <c r="K73" s="9" t="s">
        <v>27</v>
      </c>
      <c r="L73" s="9" t="s">
        <v>27</v>
      </c>
      <c r="M73" s="53">
        <f t="shared" ref="M73" si="84">IFERROR(J73/J74,"ND")</f>
        <v>0.96435643564356432</v>
      </c>
      <c r="N73" s="55">
        <f t="shared" ref="N73" si="85">IFERROR(((I73+J73)/(I74+J74+K74+L74)),"ND")</f>
        <v>0.46256529309344169</v>
      </c>
      <c r="O73" s="57" t="s">
        <v>172</v>
      </c>
      <c r="P73" s="58"/>
      <c r="Q73" s="59"/>
    </row>
    <row r="74" spans="3:17" ht="82.5" customHeight="1">
      <c r="C74" s="62"/>
      <c r="D74" s="64"/>
      <c r="E74" s="66"/>
      <c r="F74" s="72"/>
      <c r="G74" s="68"/>
      <c r="H74" s="70"/>
      <c r="I74" s="11" t="s">
        <v>173</v>
      </c>
      <c r="J74" s="11" t="s">
        <v>174</v>
      </c>
      <c r="K74" s="11" t="s">
        <v>175</v>
      </c>
      <c r="L74" s="11" t="s">
        <v>176</v>
      </c>
      <c r="M74" s="54"/>
      <c r="N74" s="56"/>
      <c r="O74" s="60"/>
      <c r="P74" s="60"/>
      <c r="Q74" s="61"/>
    </row>
    <row r="75" spans="3:17" ht="82.5" customHeight="1">
      <c r="C75" s="80" t="s">
        <v>177</v>
      </c>
      <c r="D75" s="63" t="s">
        <v>178</v>
      </c>
      <c r="E75" s="65" t="s">
        <v>31</v>
      </c>
      <c r="F75" s="71" t="s">
        <v>44</v>
      </c>
      <c r="G75" s="67">
        <f t="shared" ref="G75" si="86">I76+J76+K76+L76</f>
        <v>40</v>
      </c>
      <c r="H75" s="69" t="s">
        <v>26</v>
      </c>
      <c r="I75" s="10" t="s">
        <v>179</v>
      </c>
      <c r="J75" s="11" t="s">
        <v>179</v>
      </c>
      <c r="K75" s="9"/>
      <c r="L75" s="9" t="s">
        <v>27</v>
      </c>
      <c r="M75" s="53">
        <f t="shared" ref="M75" si="87">IFERROR(J75/J76,"ND")</f>
        <v>1</v>
      </c>
      <c r="N75" s="55">
        <f t="shared" ref="N75" si="88">IFERROR(((I75+J75)/(I76+J76+K76+L76)),"ND")</f>
        <v>0.5</v>
      </c>
      <c r="O75" s="57" t="s">
        <v>180</v>
      </c>
      <c r="P75" s="58"/>
      <c r="Q75" s="59"/>
    </row>
    <row r="76" spans="3:17" ht="82.5" customHeight="1">
      <c r="C76" s="81"/>
      <c r="D76" s="64"/>
      <c r="E76" s="66"/>
      <c r="F76" s="72"/>
      <c r="G76" s="68"/>
      <c r="H76" s="70"/>
      <c r="I76" s="11">
        <v>10</v>
      </c>
      <c r="J76" s="11">
        <v>10</v>
      </c>
      <c r="K76" s="11">
        <v>10</v>
      </c>
      <c r="L76" s="11">
        <v>10</v>
      </c>
      <c r="M76" s="54"/>
      <c r="N76" s="56"/>
      <c r="O76" s="60"/>
      <c r="P76" s="60"/>
      <c r="Q76" s="61"/>
    </row>
    <row r="77" spans="3:17" ht="82.5" customHeight="1">
      <c r="C77" s="81"/>
      <c r="D77" s="63" t="s">
        <v>181</v>
      </c>
      <c r="E77" s="65" t="s">
        <v>31</v>
      </c>
      <c r="F77" s="71" t="s">
        <v>44</v>
      </c>
      <c r="G77" s="67">
        <f t="shared" ref="G77" si="89">I78+J78+K78+L78</f>
        <v>55</v>
      </c>
      <c r="H77" s="69" t="s">
        <v>26</v>
      </c>
      <c r="I77" s="10" t="s">
        <v>62</v>
      </c>
      <c r="J77" s="11" t="s">
        <v>141</v>
      </c>
      <c r="K77" s="9" t="s">
        <v>27</v>
      </c>
      <c r="L77" s="9" t="s">
        <v>27</v>
      </c>
      <c r="M77" s="53">
        <f t="shared" ref="M77" si="90">IFERROR(J77/J78,"ND")</f>
        <v>1.1666666666666667</v>
      </c>
      <c r="N77" s="55">
        <f t="shared" ref="N77" si="91">IFERROR(((I77+J77)/(I78+J78+K78+L78)),"ND")</f>
        <v>0.70909090909090911</v>
      </c>
      <c r="O77" s="57" t="s">
        <v>182</v>
      </c>
      <c r="P77" s="58"/>
      <c r="Q77" s="59"/>
    </row>
    <row r="78" spans="3:17" ht="82.5" customHeight="1">
      <c r="C78" s="82"/>
      <c r="D78" s="64"/>
      <c r="E78" s="66"/>
      <c r="F78" s="72"/>
      <c r="G78" s="68"/>
      <c r="H78" s="70"/>
      <c r="I78" s="11">
        <v>14</v>
      </c>
      <c r="J78" s="11">
        <v>12</v>
      </c>
      <c r="K78" s="11">
        <v>10</v>
      </c>
      <c r="L78" s="11">
        <v>19</v>
      </c>
      <c r="M78" s="54"/>
      <c r="N78" s="56"/>
      <c r="O78" s="60"/>
      <c r="P78" s="60"/>
      <c r="Q78" s="61"/>
    </row>
    <row r="79" spans="3:17" ht="82.5" customHeight="1">
      <c r="C79" s="16" t="s">
        <v>183</v>
      </c>
      <c r="D79" s="63" t="s">
        <v>184</v>
      </c>
      <c r="E79" s="65" t="s">
        <v>31</v>
      </c>
      <c r="F79" s="71" t="s">
        <v>44</v>
      </c>
      <c r="G79" s="67">
        <f t="shared" ref="G79" si="92">I80+J80+K80+L80</f>
        <v>16</v>
      </c>
      <c r="H79" s="69" t="s">
        <v>26</v>
      </c>
      <c r="I79" s="10" t="s">
        <v>185</v>
      </c>
      <c r="J79" s="11" t="s">
        <v>72</v>
      </c>
      <c r="K79" s="9" t="s">
        <v>27</v>
      </c>
      <c r="L79" s="9" t="s">
        <v>27</v>
      </c>
      <c r="M79" s="53">
        <f t="shared" ref="M79" si="93">IFERROR(J79/J80,"ND")</f>
        <v>1.5</v>
      </c>
      <c r="N79" s="55">
        <f t="shared" ref="N79" si="94">IFERROR(((I79+J79)/(I80+J80+K80+L80)),"ND")</f>
        <v>0.8125</v>
      </c>
      <c r="O79" s="57" t="s">
        <v>186</v>
      </c>
      <c r="P79" s="58"/>
      <c r="Q79" s="59"/>
    </row>
    <row r="80" spans="3:17" ht="82.5" customHeight="1">
      <c r="C80" s="62"/>
      <c r="D80" s="64"/>
      <c r="E80" s="66"/>
      <c r="F80" s="72"/>
      <c r="G80" s="68"/>
      <c r="H80" s="70"/>
      <c r="I80" s="11">
        <v>4</v>
      </c>
      <c r="J80" s="11">
        <v>4</v>
      </c>
      <c r="K80" s="11">
        <v>4</v>
      </c>
      <c r="L80" s="11">
        <v>4</v>
      </c>
      <c r="M80" s="54"/>
      <c r="N80" s="56"/>
      <c r="O80" s="60"/>
      <c r="P80" s="60"/>
      <c r="Q80" s="61"/>
    </row>
    <row r="81" spans="3:17" ht="82.5" customHeight="1">
      <c r="C81" s="80" t="s">
        <v>187</v>
      </c>
      <c r="D81" s="63" t="s">
        <v>188</v>
      </c>
      <c r="E81" s="65" t="s">
        <v>31</v>
      </c>
      <c r="F81" s="71" t="s">
        <v>44</v>
      </c>
      <c r="G81" s="67">
        <f t="shared" ref="G81" si="95">I82+J82+K82+L82</f>
        <v>1100</v>
      </c>
      <c r="H81" s="69" t="s">
        <v>26</v>
      </c>
      <c r="I81" s="10" t="s">
        <v>189</v>
      </c>
      <c r="J81" s="11" t="s">
        <v>190</v>
      </c>
      <c r="K81" s="9" t="s">
        <v>27</v>
      </c>
      <c r="L81" s="9" t="s">
        <v>27</v>
      </c>
      <c r="M81" s="53">
        <f t="shared" ref="M81" si="96">IFERROR(J81/J82,"ND")</f>
        <v>1.0514285714285714</v>
      </c>
      <c r="N81" s="55">
        <f t="shared" ref="N81" si="97">IFERROR(((I81+J81)/(I82+J82+K82+L82)),"ND")</f>
        <v>0.48272727272727273</v>
      </c>
      <c r="O81" s="57" t="s">
        <v>191</v>
      </c>
      <c r="P81" s="58"/>
      <c r="Q81" s="59"/>
    </row>
    <row r="82" spans="3:17" ht="82.5" customHeight="1">
      <c r="C82" s="81"/>
      <c r="D82" s="64"/>
      <c r="E82" s="66"/>
      <c r="F82" s="72"/>
      <c r="G82" s="68"/>
      <c r="H82" s="70"/>
      <c r="I82" s="11">
        <v>150</v>
      </c>
      <c r="J82" s="11">
        <v>350</v>
      </c>
      <c r="K82" s="11">
        <v>350</v>
      </c>
      <c r="L82" s="11">
        <v>250</v>
      </c>
      <c r="M82" s="54"/>
      <c r="N82" s="56"/>
      <c r="O82" s="60"/>
      <c r="P82" s="60"/>
      <c r="Q82" s="61"/>
    </row>
    <row r="83" spans="3:17" ht="82.5" customHeight="1">
      <c r="C83" s="81"/>
      <c r="D83" s="63" t="s">
        <v>192</v>
      </c>
      <c r="E83" s="65" t="s">
        <v>31</v>
      </c>
      <c r="F83" s="71" t="s">
        <v>44</v>
      </c>
      <c r="G83" s="67">
        <f t="shared" ref="G83" si="98">I84+J84+K84+L84</f>
        <v>4</v>
      </c>
      <c r="H83" s="69" t="s">
        <v>26</v>
      </c>
      <c r="I83" s="10" t="s">
        <v>193</v>
      </c>
      <c r="J83" s="11" t="s">
        <v>194</v>
      </c>
      <c r="K83" s="9" t="s">
        <v>27</v>
      </c>
      <c r="L83" s="9" t="s">
        <v>27</v>
      </c>
      <c r="M83" s="53">
        <f t="shared" ref="M83" si="99">IFERROR(J83/J84,"ND")</f>
        <v>1</v>
      </c>
      <c r="N83" s="55">
        <f t="shared" ref="N83" si="100">IFERROR(((I83+J83)/(I84+J84+K84+L84)),"ND")</f>
        <v>0.5</v>
      </c>
      <c r="O83" s="57" t="s">
        <v>195</v>
      </c>
      <c r="P83" s="58"/>
      <c r="Q83" s="59"/>
    </row>
    <row r="84" spans="3:17" ht="82.5" customHeight="1">
      <c r="C84" s="82"/>
      <c r="D84" s="64"/>
      <c r="E84" s="66"/>
      <c r="F84" s="72"/>
      <c r="G84" s="68"/>
      <c r="H84" s="70"/>
      <c r="I84" s="11">
        <v>0</v>
      </c>
      <c r="J84" s="11">
        <v>2</v>
      </c>
      <c r="K84" s="11">
        <v>1</v>
      </c>
      <c r="L84" s="11">
        <v>1</v>
      </c>
      <c r="M84" s="54"/>
      <c r="N84" s="56"/>
      <c r="O84" s="60"/>
      <c r="P84" s="60"/>
      <c r="Q84" s="61"/>
    </row>
    <row r="85" spans="3:17" ht="82.5" customHeight="1">
      <c r="C85" s="80" t="s">
        <v>196</v>
      </c>
      <c r="D85" s="63" t="s">
        <v>197</v>
      </c>
      <c r="E85" s="65" t="s">
        <v>31</v>
      </c>
      <c r="F85" s="71" t="s">
        <v>44</v>
      </c>
      <c r="G85" s="67">
        <f t="shared" ref="G85" si="101">I86+J86+K86+L86</f>
        <v>324</v>
      </c>
      <c r="H85" s="69" t="s">
        <v>26</v>
      </c>
      <c r="I85" s="10" t="s">
        <v>198</v>
      </c>
      <c r="J85" s="11" t="s">
        <v>199</v>
      </c>
      <c r="K85" s="9" t="s">
        <v>27</v>
      </c>
      <c r="L85" s="9" t="s">
        <v>27</v>
      </c>
      <c r="M85" s="53">
        <f t="shared" ref="M85" si="102">IFERROR(J85/J86,"ND")</f>
        <v>0.81481481481481477</v>
      </c>
      <c r="N85" s="55">
        <f t="shared" ref="N85" si="103">IFERROR(((I85+J85)/(I86+J86+K86+L86)),"ND")</f>
        <v>0.44444444444444442</v>
      </c>
      <c r="O85" s="57" t="s">
        <v>200</v>
      </c>
      <c r="P85" s="58"/>
      <c r="Q85" s="59"/>
    </row>
    <row r="86" spans="3:17" ht="82.5" customHeight="1">
      <c r="C86" s="81"/>
      <c r="D86" s="64"/>
      <c r="E86" s="66"/>
      <c r="F86" s="72"/>
      <c r="G86" s="68"/>
      <c r="H86" s="70"/>
      <c r="I86" s="11">
        <v>81</v>
      </c>
      <c r="J86" s="11">
        <v>81</v>
      </c>
      <c r="K86" s="11">
        <v>81</v>
      </c>
      <c r="L86" s="11">
        <v>81</v>
      </c>
      <c r="M86" s="54"/>
      <c r="N86" s="56"/>
      <c r="O86" s="60"/>
      <c r="P86" s="60"/>
      <c r="Q86" s="61"/>
    </row>
    <row r="87" spans="3:17" ht="82.5" customHeight="1">
      <c r="C87" s="81"/>
      <c r="D87" s="63" t="s">
        <v>201</v>
      </c>
      <c r="E87" s="65" t="s">
        <v>31</v>
      </c>
      <c r="F87" s="71" t="s">
        <v>44</v>
      </c>
      <c r="G87" s="67">
        <f t="shared" ref="G87" si="104">I88+J88+K88+L88</f>
        <v>180</v>
      </c>
      <c r="H87" s="69" t="s">
        <v>26</v>
      </c>
      <c r="I87" s="10" t="s">
        <v>82</v>
      </c>
      <c r="J87" s="11" t="s">
        <v>63</v>
      </c>
      <c r="K87" s="9" t="s">
        <v>27</v>
      </c>
      <c r="L87" s="9" t="s">
        <v>27</v>
      </c>
      <c r="M87" s="53">
        <f t="shared" ref="M87" si="105">IFERROR(J87/J88,"ND")</f>
        <v>0.66666666666666663</v>
      </c>
      <c r="N87" s="55">
        <f t="shared" ref="N87" si="106">IFERROR(((I87+J87)/(I88+J88+K88+L88)),"ND")</f>
        <v>0.31111111111111112</v>
      </c>
      <c r="O87" s="57" t="s">
        <v>202</v>
      </c>
      <c r="P87" s="58"/>
      <c r="Q87" s="59"/>
    </row>
    <row r="88" spans="3:17" ht="82.5" customHeight="1">
      <c r="C88" s="82"/>
      <c r="D88" s="64"/>
      <c r="E88" s="66"/>
      <c r="F88" s="72"/>
      <c r="G88" s="68"/>
      <c r="H88" s="70"/>
      <c r="I88" s="11">
        <v>45</v>
      </c>
      <c r="J88" s="11">
        <v>45</v>
      </c>
      <c r="K88" s="11">
        <v>45</v>
      </c>
      <c r="L88" s="11">
        <v>45</v>
      </c>
      <c r="M88" s="54"/>
      <c r="N88" s="56"/>
      <c r="O88" s="60"/>
      <c r="P88" s="60"/>
      <c r="Q88" s="61"/>
    </row>
    <row r="89" spans="3:17" ht="82.5" customHeight="1">
      <c r="C89" s="16" t="s">
        <v>203</v>
      </c>
      <c r="D89" s="63" t="s">
        <v>204</v>
      </c>
      <c r="E89" s="65" t="s">
        <v>31</v>
      </c>
      <c r="F89" s="71" t="s">
        <v>44</v>
      </c>
      <c r="G89" s="67">
        <f t="shared" ref="G89" si="107">I90+J90+K90+L90</f>
        <v>4</v>
      </c>
      <c r="H89" s="69" t="s">
        <v>26</v>
      </c>
      <c r="I89" s="10">
        <v>1</v>
      </c>
      <c r="J89" s="11" t="s">
        <v>101</v>
      </c>
      <c r="K89" s="9" t="s">
        <v>27</v>
      </c>
      <c r="L89" s="9" t="s">
        <v>27</v>
      </c>
      <c r="M89" s="53">
        <f t="shared" ref="M89" si="108">IFERROR(J89/J90,"ND")</f>
        <v>1</v>
      </c>
      <c r="N89" s="55">
        <f t="shared" ref="N89" si="109">IFERROR(((I89+J89)/(I90+J90+K90+L90)),"ND")</f>
        <v>0.5</v>
      </c>
      <c r="O89" s="57" t="s">
        <v>205</v>
      </c>
      <c r="P89" s="58"/>
      <c r="Q89" s="59"/>
    </row>
    <row r="90" spans="3:17" ht="82.5" customHeight="1" thickBot="1">
      <c r="C90" s="86"/>
      <c r="D90" s="87"/>
      <c r="E90" s="88"/>
      <c r="F90" s="89"/>
      <c r="G90" s="90"/>
      <c r="H90" s="91"/>
      <c r="I90" s="12">
        <v>1</v>
      </c>
      <c r="J90" s="12">
        <v>1</v>
      </c>
      <c r="K90" s="12">
        <v>1</v>
      </c>
      <c r="L90" s="12">
        <v>1</v>
      </c>
      <c r="M90" s="92"/>
      <c r="N90" s="93"/>
      <c r="O90" s="94"/>
      <c r="P90" s="94"/>
      <c r="Q90" s="95"/>
    </row>
    <row r="91" spans="3:17">
      <c r="I91" s="7"/>
    </row>
    <row r="92" spans="3:17">
      <c r="I92" s="7"/>
    </row>
    <row r="93" spans="3:17">
      <c r="I93" s="7"/>
    </row>
    <row r="94" spans="3:17">
      <c r="I94" s="7"/>
    </row>
    <row r="95" spans="3:17">
      <c r="I95" s="7"/>
    </row>
    <row r="99" spans="3:23">
      <c r="F99" s="7"/>
      <c r="G99" s="7"/>
    </row>
    <row r="100" spans="3:23">
      <c r="C100" s="85"/>
      <c r="D100" s="85"/>
      <c r="E100" s="85"/>
      <c r="F100" s="8"/>
      <c r="G100" s="8"/>
      <c r="L100" s="83"/>
      <c r="M100" s="84"/>
      <c r="N100" s="84"/>
      <c r="O100" s="84"/>
      <c r="P100" s="84"/>
      <c r="Q100" s="84"/>
      <c r="U100" s="85"/>
      <c r="V100" s="85"/>
      <c r="W100" s="85"/>
    </row>
    <row r="104" spans="3:23">
      <c r="V104" t="s">
        <v>206</v>
      </c>
    </row>
  </sheetData>
  <mergeCells count="364">
    <mergeCell ref="C51:C52"/>
    <mergeCell ref="D51:D52"/>
    <mergeCell ref="E51:E52"/>
    <mergeCell ref="C81:C84"/>
    <mergeCell ref="C75:C78"/>
    <mergeCell ref="F65:F66"/>
    <mergeCell ref="F67:F68"/>
    <mergeCell ref="F69:F70"/>
    <mergeCell ref="F71:F72"/>
    <mergeCell ref="F73:F74"/>
    <mergeCell ref="F75:F76"/>
    <mergeCell ref="F77:F78"/>
    <mergeCell ref="F79:F80"/>
    <mergeCell ref="F81:F82"/>
    <mergeCell ref="C79:C80"/>
    <mergeCell ref="C71:C72"/>
    <mergeCell ref="D71:D72"/>
    <mergeCell ref="E71:E72"/>
    <mergeCell ref="C53:C54"/>
    <mergeCell ref="D53:D54"/>
    <mergeCell ref="E53:E54"/>
    <mergeCell ref="C63:C64"/>
    <mergeCell ref="F53:F54"/>
    <mergeCell ref="F55:F56"/>
    <mergeCell ref="L100:Q100"/>
    <mergeCell ref="U100:W100"/>
    <mergeCell ref="O87:Q88"/>
    <mergeCell ref="C89:C90"/>
    <mergeCell ref="D89:D90"/>
    <mergeCell ref="E89:E90"/>
    <mergeCell ref="F89:F90"/>
    <mergeCell ref="G89:G90"/>
    <mergeCell ref="H89:H90"/>
    <mergeCell ref="M89:M90"/>
    <mergeCell ref="N89:N90"/>
    <mergeCell ref="O89:Q90"/>
    <mergeCell ref="F87:F88"/>
    <mergeCell ref="C100:E100"/>
    <mergeCell ref="C85:C88"/>
    <mergeCell ref="H83:H84"/>
    <mergeCell ref="M83:M84"/>
    <mergeCell ref="N83:N84"/>
    <mergeCell ref="O83:Q84"/>
    <mergeCell ref="M85:M86"/>
    <mergeCell ref="N85:N86"/>
    <mergeCell ref="O85:Q86"/>
    <mergeCell ref="D87:D88"/>
    <mergeCell ref="E87:E88"/>
    <mergeCell ref="G87:G88"/>
    <mergeCell ref="H87:H88"/>
    <mergeCell ref="M87:M88"/>
    <mergeCell ref="N87:N88"/>
    <mergeCell ref="D85:D86"/>
    <mergeCell ref="E85:E86"/>
    <mergeCell ref="G85:G86"/>
    <mergeCell ref="H85:H86"/>
    <mergeCell ref="F83:F84"/>
    <mergeCell ref="D83:D84"/>
    <mergeCell ref="E83:E84"/>
    <mergeCell ref="G83:G84"/>
    <mergeCell ref="F85:F86"/>
    <mergeCell ref="N77:N78"/>
    <mergeCell ref="O77:Q78"/>
    <mergeCell ref="M79:M80"/>
    <mergeCell ref="N79:N80"/>
    <mergeCell ref="O79:Q80"/>
    <mergeCell ref="D81:D82"/>
    <mergeCell ref="E81:E82"/>
    <mergeCell ref="G81:G82"/>
    <mergeCell ref="H81:H82"/>
    <mergeCell ref="M81:M82"/>
    <mergeCell ref="D79:D80"/>
    <mergeCell ref="E79:E80"/>
    <mergeCell ref="G79:G80"/>
    <mergeCell ref="H79:H80"/>
    <mergeCell ref="N81:N82"/>
    <mergeCell ref="O81:Q82"/>
    <mergeCell ref="D77:D78"/>
    <mergeCell ref="E77:E78"/>
    <mergeCell ref="G77:G78"/>
    <mergeCell ref="H77:H78"/>
    <mergeCell ref="M77:M78"/>
    <mergeCell ref="M73:M74"/>
    <mergeCell ref="N73:N74"/>
    <mergeCell ref="O73:Q74"/>
    <mergeCell ref="D75:D76"/>
    <mergeCell ref="E75:E76"/>
    <mergeCell ref="G75:G76"/>
    <mergeCell ref="H75:H76"/>
    <mergeCell ref="M75:M76"/>
    <mergeCell ref="C73:C74"/>
    <mergeCell ref="D73:D74"/>
    <mergeCell ref="E73:E74"/>
    <mergeCell ref="G73:G74"/>
    <mergeCell ref="H73:H74"/>
    <mergeCell ref="N75:N76"/>
    <mergeCell ref="O75:Q76"/>
    <mergeCell ref="G71:G72"/>
    <mergeCell ref="H71:H72"/>
    <mergeCell ref="M71:M72"/>
    <mergeCell ref="N71:N72"/>
    <mergeCell ref="O71:Q72"/>
    <mergeCell ref="C69:C70"/>
    <mergeCell ref="D69:D70"/>
    <mergeCell ref="E69:E70"/>
    <mergeCell ref="G69:G70"/>
    <mergeCell ref="H69:H70"/>
    <mergeCell ref="M69:M70"/>
    <mergeCell ref="N69:N70"/>
    <mergeCell ref="O69:Q70"/>
    <mergeCell ref="M65:M66"/>
    <mergeCell ref="N65:N66"/>
    <mergeCell ref="O65:Q66"/>
    <mergeCell ref="C67:C68"/>
    <mergeCell ref="D67:D68"/>
    <mergeCell ref="E67:E68"/>
    <mergeCell ref="G67:G68"/>
    <mergeCell ref="H67:H68"/>
    <mergeCell ref="M67:M68"/>
    <mergeCell ref="C65:C66"/>
    <mergeCell ref="D65:D66"/>
    <mergeCell ref="E65:E66"/>
    <mergeCell ref="G65:G66"/>
    <mergeCell ref="H65:H66"/>
    <mergeCell ref="N67:N68"/>
    <mergeCell ref="O67:Q68"/>
    <mergeCell ref="O63:Q64"/>
    <mergeCell ref="M59:M60"/>
    <mergeCell ref="N59:N60"/>
    <mergeCell ref="O59:Q60"/>
    <mergeCell ref="D61:D62"/>
    <mergeCell ref="E61:E62"/>
    <mergeCell ref="G61:G62"/>
    <mergeCell ref="H61:H62"/>
    <mergeCell ref="M61:M62"/>
    <mergeCell ref="N61:N62"/>
    <mergeCell ref="D59:D60"/>
    <mergeCell ref="E59:E60"/>
    <mergeCell ref="G59:G60"/>
    <mergeCell ref="H59:H60"/>
    <mergeCell ref="O61:Q62"/>
    <mergeCell ref="D63:D64"/>
    <mergeCell ref="E63:E64"/>
    <mergeCell ref="F63:F64"/>
    <mergeCell ref="F59:F60"/>
    <mergeCell ref="F61:F62"/>
    <mergeCell ref="G63:G64"/>
    <mergeCell ref="H63:H64"/>
    <mergeCell ref="M63:M64"/>
    <mergeCell ref="C59:C62"/>
    <mergeCell ref="C57:C58"/>
    <mergeCell ref="D57:D58"/>
    <mergeCell ref="E57:E58"/>
    <mergeCell ref="G57:G58"/>
    <mergeCell ref="H57:H58"/>
    <mergeCell ref="M57:M58"/>
    <mergeCell ref="N57:N58"/>
    <mergeCell ref="N63:N64"/>
    <mergeCell ref="O57:Q58"/>
    <mergeCell ref="C55:C56"/>
    <mergeCell ref="D55:D56"/>
    <mergeCell ref="E55:E56"/>
    <mergeCell ref="G55:G56"/>
    <mergeCell ref="H55:H56"/>
    <mergeCell ref="M55:M56"/>
    <mergeCell ref="N55:N56"/>
    <mergeCell ref="O55:Q56"/>
    <mergeCell ref="F57:F58"/>
    <mergeCell ref="G51:G52"/>
    <mergeCell ref="H51:H52"/>
    <mergeCell ref="N53:N54"/>
    <mergeCell ref="O53:Q54"/>
    <mergeCell ref="M45:M46"/>
    <mergeCell ref="N45:N46"/>
    <mergeCell ref="O45:Q46"/>
    <mergeCell ref="D47:D48"/>
    <mergeCell ref="E47:E48"/>
    <mergeCell ref="G47:G48"/>
    <mergeCell ref="H47:H48"/>
    <mergeCell ref="M47:M48"/>
    <mergeCell ref="M49:M50"/>
    <mergeCell ref="F49:F50"/>
    <mergeCell ref="M51:M52"/>
    <mergeCell ref="N51:N52"/>
    <mergeCell ref="O51:Q52"/>
    <mergeCell ref="F51:F52"/>
    <mergeCell ref="G53:G54"/>
    <mergeCell ref="H53:H54"/>
    <mergeCell ref="M53:M54"/>
    <mergeCell ref="C45:C46"/>
    <mergeCell ref="D45:D46"/>
    <mergeCell ref="E45:E46"/>
    <mergeCell ref="G45:G46"/>
    <mergeCell ref="H45:H46"/>
    <mergeCell ref="N47:N48"/>
    <mergeCell ref="O47:Q48"/>
    <mergeCell ref="F45:F46"/>
    <mergeCell ref="F47:F48"/>
    <mergeCell ref="C47:C50"/>
    <mergeCell ref="N49:N50"/>
    <mergeCell ref="O49:Q50"/>
    <mergeCell ref="D49:D50"/>
    <mergeCell ref="E49:E50"/>
    <mergeCell ref="G49:G50"/>
    <mergeCell ref="H49:H50"/>
    <mergeCell ref="F43:F44"/>
    <mergeCell ref="G43:G44"/>
    <mergeCell ref="H43:H44"/>
    <mergeCell ref="M43:M44"/>
    <mergeCell ref="N43:N44"/>
    <mergeCell ref="O43:Q44"/>
    <mergeCell ref="C41:C42"/>
    <mergeCell ref="D41:D42"/>
    <mergeCell ref="E41:E42"/>
    <mergeCell ref="F41:F42"/>
    <mergeCell ref="G41:G42"/>
    <mergeCell ref="H41:H42"/>
    <mergeCell ref="M41:M42"/>
    <mergeCell ref="N41:N42"/>
    <mergeCell ref="O41:Q42"/>
    <mergeCell ref="C43:C44"/>
    <mergeCell ref="D43:D44"/>
    <mergeCell ref="E43:E44"/>
    <mergeCell ref="M37:M38"/>
    <mergeCell ref="N37:N38"/>
    <mergeCell ref="O37:Q38"/>
    <mergeCell ref="C39:C40"/>
    <mergeCell ref="D39:D40"/>
    <mergeCell ref="E39:E40"/>
    <mergeCell ref="F39:F40"/>
    <mergeCell ref="G39:G40"/>
    <mergeCell ref="H39:H40"/>
    <mergeCell ref="M39:M40"/>
    <mergeCell ref="C37:C38"/>
    <mergeCell ref="D37:D38"/>
    <mergeCell ref="E37:E38"/>
    <mergeCell ref="F37:F38"/>
    <mergeCell ref="G37:G38"/>
    <mergeCell ref="H37:H38"/>
    <mergeCell ref="N39:N40"/>
    <mergeCell ref="O39:Q40"/>
    <mergeCell ref="C35:C36"/>
    <mergeCell ref="D35:D36"/>
    <mergeCell ref="E35:E36"/>
    <mergeCell ref="F35:F36"/>
    <mergeCell ref="G35:G36"/>
    <mergeCell ref="H35:H36"/>
    <mergeCell ref="M35:M36"/>
    <mergeCell ref="N35:N36"/>
    <mergeCell ref="O35:Q36"/>
    <mergeCell ref="C33:C34"/>
    <mergeCell ref="D33:D34"/>
    <mergeCell ref="E33:E34"/>
    <mergeCell ref="F33:F34"/>
    <mergeCell ref="G33:G34"/>
    <mergeCell ref="H33:H34"/>
    <mergeCell ref="M33:M34"/>
    <mergeCell ref="N33:N34"/>
    <mergeCell ref="O33:Q34"/>
    <mergeCell ref="C31:C32"/>
    <mergeCell ref="D31:D32"/>
    <mergeCell ref="E31:E32"/>
    <mergeCell ref="F31:F32"/>
    <mergeCell ref="G31:G32"/>
    <mergeCell ref="H31:H32"/>
    <mergeCell ref="M31:M32"/>
    <mergeCell ref="N31:N32"/>
    <mergeCell ref="O31:Q32"/>
    <mergeCell ref="C29:C30"/>
    <mergeCell ref="D29:D30"/>
    <mergeCell ref="E29:E30"/>
    <mergeCell ref="G29:G30"/>
    <mergeCell ref="H29:H30"/>
    <mergeCell ref="M29:M30"/>
    <mergeCell ref="N29:N30"/>
    <mergeCell ref="O29:Q30"/>
    <mergeCell ref="C27:C28"/>
    <mergeCell ref="D27:D28"/>
    <mergeCell ref="E27:E28"/>
    <mergeCell ref="G27:G28"/>
    <mergeCell ref="H27:H28"/>
    <mergeCell ref="M27:M28"/>
    <mergeCell ref="N27:N28"/>
    <mergeCell ref="O27:Q28"/>
    <mergeCell ref="F27:F28"/>
    <mergeCell ref="F29:F30"/>
    <mergeCell ref="M23:M24"/>
    <mergeCell ref="N23:N24"/>
    <mergeCell ref="O23:Q24"/>
    <mergeCell ref="C25:C26"/>
    <mergeCell ref="D25:D26"/>
    <mergeCell ref="E25:E26"/>
    <mergeCell ref="G25:G26"/>
    <mergeCell ref="H25:H26"/>
    <mergeCell ref="M25:M26"/>
    <mergeCell ref="C23:C24"/>
    <mergeCell ref="D23:D24"/>
    <mergeCell ref="E23:E24"/>
    <mergeCell ref="G23:G24"/>
    <mergeCell ref="H23:H24"/>
    <mergeCell ref="N25:N26"/>
    <mergeCell ref="O25:Q26"/>
    <mergeCell ref="F23:F24"/>
    <mergeCell ref="F25:F26"/>
    <mergeCell ref="C21:C22"/>
    <mergeCell ref="D21:D22"/>
    <mergeCell ref="E21:E22"/>
    <mergeCell ref="G21:G22"/>
    <mergeCell ref="H21:H22"/>
    <mergeCell ref="M21:M22"/>
    <mergeCell ref="N21:N22"/>
    <mergeCell ref="O21:Q22"/>
    <mergeCell ref="C19:C20"/>
    <mergeCell ref="D19:D20"/>
    <mergeCell ref="E19:E20"/>
    <mergeCell ref="G19:G20"/>
    <mergeCell ref="H19:H20"/>
    <mergeCell ref="M19:M20"/>
    <mergeCell ref="N19:N20"/>
    <mergeCell ref="O19:Q20"/>
    <mergeCell ref="F19:F20"/>
    <mergeCell ref="F21:F22"/>
    <mergeCell ref="M15:M16"/>
    <mergeCell ref="N15:N16"/>
    <mergeCell ref="O15:Q16"/>
    <mergeCell ref="C17:C18"/>
    <mergeCell ref="D17:D18"/>
    <mergeCell ref="E17:E18"/>
    <mergeCell ref="G17:G18"/>
    <mergeCell ref="H17:H18"/>
    <mergeCell ref="M17:M18"/>
    <mergeCell ref="C15:C16"/>
    <mergeCell ref="D15:D16"/>
    <mergeCell ref="E15:E16"/>
    <mergeCell ref="G15:G16"/>
    <mergeCell ref="H15:H16"/>
    <mergeCell ref="N17:N18"/>
    <mergeCell ref="O17:Q18"/>
    <mergeCell ref="F15:F16"/>
    <mergeCell ref="F17:F18"/>
    <mergeCell ref="C13:C14"/>
    <mergeCell ref="D13:D14"/>
    <mergeCell ref="E13:E14"/>
    <mergeCell ref="F13:F14"/>
    <mergeCell ref="G13:G14"/>
    <mergeCell ref="N13:N14"/>
    <mergeCell ref="O13:Q14"/>
    <mergeCell ref="D4:Q4"/>
    <mergeCell ref="D5:Q5"/>
    <mergeCell ref="D6:Q6"/>
    <mergeCell ref="C9:E9"/>
    <mergeCell ref="F9:Q9"/>
    <mergeCell ref="C10:C12"/>
    <mergeCell ref="D10:D12"/>
    <mergeCell ref="E10:E12"/>
    <mergeCell ref="F10:F12"/>
    <mergeCell ref="G10:N10"/>
    <mergeCell ref="O10:Q12"/>
    <mergeCell ref="G11:G12"/>
    <mergeCell ref="H11:H12"/>
    <mergeCell ref="I11:L11"/>
    <mergeCell ref="M11:N11"/>
    <mergeCell ref="H13:H14"/>
    <mergeCell ref="M13:M14"/>
  </mergeCells>
  <pageMargins left="0.7" right="0.7" top="0.75" bottom="0.75" header="0.3" footer="0.3"/>
  <pageSetup paperSize="309" scale="36" fitToHeight="0" orientation="landscape" r:id="rId1"/>
  <rowBreaks count="5" manualBreakCount="5">
    <brk id="24" max="18" man="1"/>
    <brk id="38" max="18" man="1"/>
    <brk id="52" max="18" man="1"/>
    <brk id="66" max="18" man="1"/>
    <brk id="80" max="18" man="1"/>
  </rowBreak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Susana Graciela Chan May</cp:lastModifiedBy>
  <cp:revision/>
  <dcterms:created xsi:type="dcterms:W3CDTF">2020-03-29T23:09:10Z</dcterms:created>
  <dcterms:modified xsi:type="dcterms:W3CDTF">2025-07-21T19:31:26Z</dcterms:modified>
  <cp:category/>
  <cp:contentStatus/>
</cp:coreProperties>
</file>