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ocumentos\Planeación (Respaldo)\1er Trimestre 2025\3.5 Pioneros\"/>
    </mc:Choice>
  </mc:AlternateContent>
  <xr:revisionPtr revIDLastSave="0" documentId="13_ncr:1_{223AAE14-D2CD-42D1-950B-530C22B020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DULA 2025 EJE 3" sheetId="6" r:id="rId1"/>
    <sheet name="Instrucciones" sheetId="7" r:id="rId2"/>
  </sheets>
  <definedNames>
    <definedName name="ADFASDF">#REF!</definedName>
    <definedName name="_xlnm.Print_Area" localSheetId="0">'CEDULA 2025 EJE 3'!$D$3:$R$44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  <definedName name="_xlnm.Print_Titles" localSheetId="0">'CEDULA 2025 EJE 3'!$3:$12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6" l="1"/>
  <c r="N13" i="6"/>
  <c r="N15" i="6" l="1"/>
  <c r="O15" i="6"/>
  <c r="O33" i="6"/>
  <c r="O25" i="6"/>
  <c r="O23" i="6"/>
  <c r="O21" i="6"/>
  <c r="O19" i="6"/>
  <c r="O17" i="6"/>
  <c r="N33" i="6" l="1"/>
  <c r="O31" i="6"/>
  <c r="N31" i="6"/>
  <c r="O29" i="6"/>
  <c r="N29" i="6"/>
  <c r="O27" i="6"/>
  <c r="N27" i="6"/>
  <c r="N25" i="6"/>
  <c r="N23" i="6"/>
  <c r="N21" i="6"/>
  <c r="N19" i="6"/>
  <c r="N17" i="6"/>
</calcChain>
</file>

<file path=xl/sharedStrings.xml><?xml version="1.0" encoding="utf-8"?>
<sst xmlns="http://schemas.openxmlformats.org/spreadsheetml/2006/main" count="97" uniqueCount="67">
  <si>
    <t>CÉDULA DE AVANCE DE CUMPLIMIENTO DE LOS OBJETIVOS Y METAS</t>
  </si>
  <si>
    <t>MUNICIPIO DE BENITO JUÁREZ QUINTANA ROO</t>
  </si>
  <si>
    <t>PERÍODO QUE SE INFORMA: DEL 1 DE ENERO AL 31 DE MARZO 2025</t>
  </si>
  <si>
    <t xml:space="preserve">PROGRAMA PRESUPUESTARIO ANUAL: </t>
  </si>
  <si>
    <t>NIVEL MIR CON RESUMEN
 NARRATIVO</t>
  </si>
  <si>
    <t>NOMBRE DEL
 INDICADOR</t>
  </si>
  <si>
    <t>SENTIDO DEL INDICADOR 
( 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</si>
  <si>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</si>
  <si>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</si>
  <si>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</si>
  <si>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</si>
  <si>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</si>
  <si>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</si>
  <si>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</si>
  <si>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</si>
  <si>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</si>
  <si>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</si>
  <si>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</si>
  <si>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</si>
  <si>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</si>
  <si>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Ascendente</t>
  </si>
  <si>
    <t>Trianual</t>
  </si>
  <si>
    <t>-</t>
  </si>
  <si>
    <t>REVISÓ
Dr. Enrique E. Encalada Sánchez
Dirección de Planeación de la DGPM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</si>
  <si>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</si>
  <si>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</si>
  <si>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</si>
  <si>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r>
      <rPr>
        <b/>
        <sz val="11"/>
        <color theme="1"/>
        <rFont val="Arial"/>
        <family val="2"/>
      </rPr>
      <t>PPSPR</t>
    </r>
    <r>
      <rPr>
        <sz val="11"/>
        <color theme="1"/>
        <rFont val="Arial"/>
        <family val="2"/>
      </rPr>
      <t xml:space="preserve">  Porcentaje de partidos de categoría semiprofesional y profesionales realizados</t>
    </r>
  </si>
  <si>
    <r>
      <rPr>
        <b/>
        <sz val="11"/>
        <color theme="1"/>
        <rFont val="Arial"/>
        <family val="2"/>
      </rPr>
      <t>PCAFO</t>
    </r>
    <r>
      <rPr>
        <sz val="11"/>
        <color theme="1"/>
        <rFont val="Arial"/>
        <family val="2"/>
      </rPr>
      <t xml:space="preserve">: Porcentaje de ciudadanos en actividades de fútbol organizadas. </t>
    </r>
  </si>
  <si>
    <r>
      <rPr>
        <b/>
        <sz val="11"/>
        <color theme="1"/>
        <rFont val="Arial"/>
        <family val="2"/>
      </rPr>
      <t>PIFA:</t>
    </r>
    <r>
      <rPr>
        <sz val="11"/>
        <color theme="1"/>
        <rFont val="Arial"/>
        <family val="2"/>
      </rPr>
      <t xml:space="preserve"> Porcentaje de informes financieros y administrativos.</t>
    </r>
  </si>
  <si>
    <r>
      <rPr>
        <b/>
        <sz val="11"/>
        <color theme="1"/>
        <rFont val="Arial"/>
        <family val="2"/>
      </rPr>
      <t>PEIFA:</t>
    </r>
    <r>
      <rPr>
        <sz val="11"/>
        <color theme="1"/>
        <rFont val="Arial"/>
        <family val="2"/>
      </rPr>
      <t xml:space="preserve"> Porcentaje de ejecución de informes financieros y administrativos.</t>
    </r>
  </si>
  <si>
    <r>
      <rPr>
        <b/>
        <sz val="11"/>
        <color theme="1"/>
        <rFont val="Arial"/>
        <family val="2"/>
      </rPr>
      <t xml:space="preserve">PADSA: </t>
    </r>
    <r>
      <rPr>
        <sz val="11"/>
        <color theme="1"/>
        <rFont val="Arial"/>
        <family val="2"/>
      </rPr>
      <t xml:space="preserve">Porcentaje de Actividades deportivas del Sector Amateur realizadas. </t>
    </r>
  </si>
  <si>
    <r>
      <rPr>
        <b/>
        <sz val="11"/>
        <color theme="1"/>
        <rFont val="Arial"/>
        <family val="2"/>
      </rPr>
      <t>PASA</t>
    </r>
    <r>
      <rPr>
        <sz val="11"/>
        <color theme="1"/>
        <rFont val="Arial"/>
        <family val="2"/>
      </rPr>
      <t>: Porcentaje admisiones de niños(as) y jovenes al sector amateur</t>
    </r>
  </si>
  <si>
    <r>
      <rPr>
        <b/>
        <sz val="11"/>
        <color theme="1"/>
        <rFont val="Arial"/>
        <family val="2"/>
      </rPr>
      <t>PERPF:</t>
    </r>
    <r>
      <rPr>
        <sz val="11"/>
        <color theme="1"/>
        <rFont val="Arial"/>
        <family val="2"/>
      </rPr>
      <t xml:space="preserve"> Porcentaje de Eventos Recreativos de la Práctica del Fútbol </t>
    </r>
  </si>
  <si>
    <t>Trimestral</t>
  </si>
  <si>
    <t>SÍ</t>
  </si>
  <si>
    <t xml:space="preserve"> PPA: E-PPA 3.5 PROGRAMA PIONEROS FÚTBOL CANCÚN </t>
  </si>
  <si>
    <t>ELABORÓ
LIC. Berenice Rivera Hernández                                              Coordinadora Técnica y Planeación</t>
  </si>
  <si>
    <r>
      <rPr>
        <b/>
        <sz val="11"/>
        <color theme="1"/>
        <rFont val="Arial"/>
        <family val="2"/>
      </rPr>
      <t xml:space="preserve">PAPTD: </t>
    </r>
    <r>
      <rPr>
        <sz val="11"/>
        <color theme="1"/>
        <rFont val="Arial"/>
        <family val="2"/>
      </rPr>
      <t xml:space="preserve">Porcentaje de asistentes en los partidos de fútbol de tercera división </t>
    </r>
  </si>
  <si>
    <r>
      <rPr>
        <b/>
        <sz val="11"/>
        <rFont val="Arial"/>
        <family val="2"/>
      </rPr>
      <t xml:space="preserve">PPAF: </t>
    </r>
    <r>
      <rPr>
        <sz val="11"/>
        <rFont val="Arial"/>
        <family val="2"/>
      </rPr>
      <t xml:space="preserve">Porcentaje de personas que participan o asisten en actividades futbolísticas. </t>
    </r>
  </si>
  <si>
    <r>
      <rPr>
        <b/>
        <sz val="11"/>
        <color theme="1"/>
        <rFont val="Arial"/>
        <family val="2"/>
      </rPr>
      <t>PAPSD:</t>
    </r>
    <r>
      <rPr>
        <sz val="11"/>
        <color theme="1"/>
        <rFont val="Arial"/>
        <family val="2"/>
      </rPr>
      <t xml:space="preserve"> Porcentaje de asistentes en los partidos de fútbol de la Segunda División profesional </t>
    </r>
  </si>
  <si>
    <r>
      <t xml:space="preserve">P. 3.5.1.1 </t>
    </r>
    <r>
      <rPr>
        <sz val="11"/>
        <rFont val="Arial"/>
        <family val="2"/>
      </rPr>
      <t>La población de Benito Juárez mejora su acceso a la cultura física y deportiva mediante la práctica del fútbol y actividades recreativas.</t>
    </r>
  </si>
  <si>
    <r>
      <t xml:space="preserve">C. 3.5.1.1.1 </t>
    </r>
    <r>
      <rPr>
        <sz val="11"/>
        <color rgb="FF000000"/>
        <rFont val="Arial"/>
        <family val="2"/>
      </rPr>
      <t>Actividades de fútbol profesional y semiprofesional planificadas.</t>
    </r>
  </si>
  <si>
    <r>
      <rPr>
        <b/>
        <sz val="11"/>
        <color theme="1"/>
        <rFont val="Arial"/>
        <family val="2"/>
      </rPr>
      <t xml:space="preserve">A. 3.5.1.1.1.1  </t>
    </r>
    <r>
      <rPr>
        <sz val="11"/>
        <color theme="1"/>
        <rFont val="Arial"/>
        <family val="2"/>
      </rPr>
      <t>Participación en partidos de fútbol de la 2da División Profesional.</t>
    </r>
  </si>
  <si>
    <r>
      <rPr>
        <b/>
        <sz val="11"/>
        <color theme="1"/>
        <rFont val="Arial"/>
        <family val="2"/>
      </rPr>
      <t>A. 3.5.1.1.1.2</t>
    </r>
    <r>
      <rPr>
        <sz val="11"/>
        <color theme="1"/>
        <rFont val="Arial"/>
        <family val="2"/>
      </rPr>
      <t>. Participación en partidos de fútbol de la 3ra División Profesional.</t>
    </r>
  </si>
  <si>
    <r>
      <rPr>
        <b/>
        <sz val="11"/>
        <color theme="1"/>
        <rFont val="Arial"/>
        <family val="2"/>
      </rPr>
      <t>A. 3.5.1.1.1.3</t>
    </r>
    <r>
      <rPr>
        <sz val="11"/>
        <color theme="1"/>
        <rFont val="Arial"/>
        <family val="2"/>
      </rPr>
      <t xml:space="preserve"> Realización de actividades deportivas recreativas de  fútbol de la Asociación de Fútbol Pioneros A.C.</t>
    </r>
  </si>
  <si>
    <r>
      <rPr>
        <b/>
        <sz val="11"/>
        <rFont val="Arial"/>
        <family val="2"/>
      </rPr>
      <t>C. 3.5.1.1.2</t>
    </r>
    <r>
      <rPr>
        <sz val="11"/>
        <rFont val="Arial"/>
        <family val="2"/>
      </rPr>
      <t xml:space="preserve">  Informes de avances financieros y administrativos elaborados y entregados conforme a la normatividad.</t>
    </r>
  </si>
  <si>
    <r>
      <rPr>
        <b/>
        <sz val="11"/>
        <color theme="1"/>
        <rFont val="Arial"/>
        <family val="2"/>
      </rPr>
      <t>A. 3.5.1.1.2.1</t>
    </r>
    <r>
      <rPr>
        <sz val="11"/>
        <color theme="1"/>
        <rFont val="Arial"/>
        <family val="2"/>
      </rPr>
      <t xml:space="preserve"> Ejecución de informes de resultados administrativos y contables realizados.</t>
    </r>
  </si>
  <si>
    <r>
      <rPr>
        <b/>
        <sz val="11"/>
        <color theme="1"/>
        <rFont val="Arial"/>
        <family val="2"/>
      </rPr>
      <t xml:space="preserve">C. 3.5.1.1.3 </t>
    </r>
    <r>
      <rPr>
        <sz val="11"/>
        <color theme="1"/>
        <rFont val="Arial"/>
        <family val="2"/>
      </rPr>
      <t xml:space="preserve">Eventos deportivos de fútbol para el sector amateur realizados.
</t>
    </r>
  </si>
  <si>
    <r>
      <rPr>
        <b/>
        <sz val="11"/>
        <color theme="1"/>
        <rFont val="Arial"/>
        <family val="2"/>
      </rPr>
      <t>A. 3.5.1.1.3.1</t>
    </r>
    <r>
      <rPr>
        <sz val="11"/>
        <color theme="1"/>
        <rFont val="Arial"/>
        <family val="2"/>
      </rPr>
      <t xml:space="preserve"> Admision de niños(as) y jóvenes a los Centros de Formación en el municipio de Benito Juárez.</t>
    </r>
  </si>
  <si>
    <r>
      <rPr>
        <b/>
        <sz val="11"/>
        <color theme="1"/>
        <rFont val="Arial"/>
        <family val="2"/>
      </rPr>
      <t xml:space="preserve">A. 3.5.1.1.3.2 </t>
    </r>
    <r>
      <rPr>
        <sz val="11"/>
        <color theme="1"/>
        <rFont val="Arial"/>
        <family val="2"/>
      </rPr>
      <t>Realización de eventos en los centros de formación.</t>
    </r>
  </si>
  <si>
    <r>
      <rPr>
        <b/>
        <sz val="20"/>
        <color theme="1"/>
        <rFont val="Calibri"/>
        <family val="2"/>
        <scheme val="minor"/>
      </rPr>
      <t>AUTORIZÓ</t>
    </r>
    <r>
      <rPr>
        <sz val="20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Lic. Daniel Arreola Argüelles
Vicepresidente de la Asociación de Fútbol Pioneros A.C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</si>
  <si>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La meta programada de 8 eventos se logra en el trimestre.En el primer   trimestre del 2025  se obtuvo avance del  100%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El avance anual representa un 16.67%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</si>
  <si>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La meta programada de 11 eventos se  logra en el trimestre.
Avance trimestral: En el primer  trimestre del 2025  se obtuvo  el avance del 100%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El avance anual representa un 23.91%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</si>
  <si>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 El primer trimestre tuvo un total de 800 inscritos Se obtuvo el 100% de la meta en inscripciones.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66.67%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</si>
  <si>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El número de reportes administrativos oficiales de 3  se cumple en el trimestre. En el primer trimestre se realizan los reportes programados solicitados por otras instancias con resultado del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27.27%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</si>
  <si>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El número de reportes administrativos oficiales de 3 se cumple en el trimestre. Se realizan los reportes programados solicitados por otras instancias con resultado del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27.27%</t>
    </r>
  </si>
  <si>
    <r>
      <t xml:space="preserve">
</t>
    </r>
    <r>
      <rPr>
        <b/>
        <sz val="11"/>
        <rFont val="Calibri"/>
        <family val="2"/>
        <scheme val="minor"/>
      </rPr>
      <t>Meta Trimestral:</t>
    </r>
    <r>
      <rPr>
        <sz val="11"/>
        <rFont val="Calibri"/>
        <family val="2"/>
        <scheme val="minor"/>
      </rPr>
      <t xml:space="preserve"> La meta programada de 425 asistentes para el primer trimestre fue superada con 439 asistentes. Se logró  la meta con un 103.29 %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25.82%</t>
    </r>
  </si>
  <si>
    <r>
      <t xml:space="preserve">
</t>
    </r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775 para el primer  trimestre 2025 se vio con buena aceptación con el logro en la meta de  790 asistentes. El porcentaje logrado fué del  101.94%  por la buena asistencia a los partidos.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El avance anual representa un 25.48%</t>
    </r>
  </si>
  <si>
    <r>
      <t xml:space="preserve">
</t>
    </r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1750 para el primer  trimestre 2025 se vio con buena aceptación con el logro en la meta de  1830 asistentes. El porcentaje logrado fué del  104.57%  por la buena asistencia a los partidos.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26.14%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</si>
  <si>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6 eventos se logró al llevar a cabo los partidos programados. El avance cumplió con su objetivo logrando un porcentaje de 100%.
</t>
    </r>
    <r>
      <rPr>
        <b/>
        <sz val="11"/>
        <rFont val="Calibri"/>
        <family val="2"/>
        <scheme val="minor"/>
      </rPr>
      <t xml:space="preserve">Meta Anual: </t>
    </r>
    <r>
      <rPr>
        <sz val="11"/>
        <rFont val="Calibri"/>
        <family val="2"/>
        <scheme val="minor"/>
      </rPr>
      <t>El avance anual representa un 28.57%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</si>
  <si>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La meta programada de 4000 se cumplio superando la meta con 4110 asistentes. En el primer trimestre del 2025 se obtuvo un porcentaje del 102.75%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El avance anual representa un 18.27%</t>
    </r>
  </si>
  <si>
    <t>EJE 3.- TODOS POR LA PAZ</t>
  </si>
  <si>
    <r>
      <rPr>
        <b/>
        <sz val="11"/>
        <rFont val="Calibri"/>
        <family val="2"/>
        <scheme val="minor"/>
      </rPr>
      <t>F. 3.5.1</t>
    </r>
    <r>
      <rPr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Contribuir a una sociedad más segura, cohesionada y pacífica en el municipio de Benito Juárez mediante estrategias de prevención de la violencia, impulso a la convivencia y fortalecimiento del bienestar social.</t>
    </r>
  </si>
  <si>
    <t>SI</t>
  </si>
  <si>
    <r>
      <rPr>
        <b/>
        <sz val="12"/>
        <color theme="1"/>
        <rFont val="Calibri"/>
        <family val="2"/>
        <scheme val="minor"/>
      </rPr>
      <t xml:space="preserve">Meta Trimestral:  </t>
    </r>
    <r>
      <rPr>
        <sz val="12"/>
        <color theme="1"/>
        <rFont val="Calibri"/>
        <family val="2"/>
        <scheme val="minor"/>
      </rPr>
      <t xml:space="preserve">
El Índice Municipal de Todos por la Paz se integra con 3 Dimensiones y 9 subdimensiones que miden aspectos de Seguridad y Justicia, Cohesión Social y Educación para la Paz con indicadores de diferentes instituciones externas e internas al municipio . En el primer trimestre la meta realizada se consideró igual a la programada debido a que los indicadores no han tenido actualizaciones.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 xml:space="preserve">
La meta anual es del 25% como se esperaba con base a la metra trimestral alcanzada.</t>
    </r>
  </si>
  <si>
    <r>
      <rPr>
        <b/>
        <sz val="11"/>
        <color theme="1"/>
        <rFont val="Calibri"/>
        <family val="2"/>
        <scheme val="minor"/>
      </rPr>
      <t xml:space="preserve">I_TOD_PAZ: </t>
    </r>
    <r>
      <rPr>
        <sz val="11"/>
        <color theme="1"/>
        <rFont val="Calibri"/>
        <family val="2"/>
        <scheme val="minor"/>
      </rPr>
      <t>Índice de Todos por la Paz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</si>
</sst>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30BDE9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1A79BB"/>
      </patternFill>
    </fill>
    <fill>
      <patternFill patternType="solid">
        <fgColor theme="0"/>
        <bgColor rgb="FFAED8F4"/>
      </patternFill>
    </fill>
    <fill>
      <patternFill patternType="solid">
        <fgColor theme="0"/>
        <bgColor rgb="FFF2F2F2"/>
      </patternFill>
    </fill>
    <fill>
      <patternFill patternType="solid">
        <fgColor rgb="FFFFFFFF"/>
        <bgColor rgb="FF000000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121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5" xfId="0" applyBorder="1"/>
    <xf numFmtId="10" fontId="0" fillId="0" borderId="0" xfId="0" applyNumberFormat="1"/>
    <xf numFmtId="0" fontId="14" fillId="0" borderId="0" xfId="0" applyFont="1" applyAlignment="1">
      <alignment vertical="top"/>
    </xf>
    <xf numFmtId="0" fontId="0" fillId="0" borderId="0" xfId="0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2" applyFont="1"/>
    <xf numFmtId="0" fontId="8" fillId="0" borderId="0" xfId="2"/>
    <xf numFmtId="0" fontId="8" fillId="0" borderId="0" xfId="2" applyAlignment="1">
      <alignment wrapText="1"/>
    </xf>
    <xf numFmtId="0" fontId="5" fillId="2" borderId="31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0" fontId="2" fillId="2" borderId="55" xfId="1" applyNumberFormat="1" applyFont="1" applyFill="1" applyBorder="1" applyAlignment="1">
      <alignment horizontal="center" vertical="center" wrapText="1"/>
    </xf>
    <xf numFmtId="10" fontId="25" fillId="7" borderId="55" xfId="0" applyNumberFormat="1" applyFont="1" applyFill="1" applyBorder="1" applyAlignment="1">
      <alignment horizontal="center" vertical="center" wrapText="1"/>
    </xf>
    <xf numFmtId="1" fontId="2" fillId="2" borderId="57" xfId="1" applyNumberFormat="1" applyFont="1" applyFill="1" applyBorder="1" applyAlignment="1">
      <alignment horizontal="center" vertical="center" wrapText="1"/>
    </xf>
    <xf numFmtId="9" fontId="2" fillId="2" borderId="58" xfId="1" applyFont="1" applyFill="1" applyBorder="1" applyAlignment="1">
      <alignment horizontal="center" vertical="center" wrapText="1"/>
    </xf>
    <xf numFmtId="10" fontId="2" fillId="2" borderId="59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10" fontId="5" fillId="0" borderId="33" xfId="2" applyNumberFormat="1" applyFont="1" applyBorder="1" applyAlignment="1">
      <alignment horizontal="center" vertical="center"/>
    </xf>
    <xf numFmtId="10" fontId="5" fillId="0" borderId="31" xfId="2" applyNumberFormat="1" applyFont="1" applyBorder="1" applyAlignment="1">
      <alignment horizontal="center" vertical="center"/>
    </xf>
    <xf numFmtId="10" fontId="5" fillId="0" borderId="42" xfId="2" applyNumberFormat="1" applyFont="1" applyBorder="1" applyAlignment="1">
      <alignment horizontal="center" vertical="center"/>
    </xf>
    <xf numFmtId="10" fontId="5" fillId="0" borderId="40" xfId="2" applyNumberFormat="1" applyFont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3" borderId="50" xfId="0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left" vertical="center" wrapText="1"/>
    </xf>
    <xf numFmtId="0" fontId="13" fillId="6" borderId="39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left" vertical="center" wrapText="1"/>
    </xf>
    <xf numFmtId="0" fontId="13" fillId="2" borderId="37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center" vertical="center" wrapText="1"/>
    </xf>
    <xf numFmtId="0" fontId="13" fillId="6" borderId="31" xfId="0" applyFont="1" applyFill="1" applyBorder="1" applyAlignment="1">
      <alignment horizontal="left" vertical="center" wrapText="1"/>
    </xf>
    <xf numFmtId="0" fontId="13" fillId="6" borderId="40" xfId="0" applyFont="1" applyFill="1" applyBorder="1" applyAlignment="1">
      <alignment horizontal="left" vertical="center" wrapText="1"/>
    </xf>
    <xf numFmtId="0" fontId="13" fillId="5" borderId="3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20" fillId="5" borderId="37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justify" vertical="center" wrapText="1"/>
    </xf>
    <xf numFmtId="0" fontId="7" fillId="2" borderId="25" xfId="0" applyFont="1" applyFill="1" applyBorder="1" applyAlignment="1">
      <alignment horizontal="justify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10" fontId="15" fillId="2" borderId="30" xfId="0" applyNumberFormat="1" applyFont="1" applyFill="1" applyBorder="1" applyAlignment="1">
      <alignment horizontal="center" vertical="center" wrapText="1"/>
    </xf>
    <xf numFmtId="10" fontId="15" fillId="2" borderId="26" xfId="0" applyNumberFormat="1" applyFont="1" applyFill="1" applyBorder="1" applyAlignment="1">
      <alignment horizontal="center" vertical="center" wrapText="1"/>
    </xf>
    <xf numFmtId="10" fontId="15" fillId="2" borderId="29" xfId="0" applyNumberFormat="1" applyFont="1" applyFill="1" applyBorder="1" applyAlignment="1">
      <alignment horizontal="center" vertical="center" wrapText="1"/>
    </xf>
    <xf numFmtId="10" fontId="15" fillId="2" borderId="27" xfId="0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63" xfId="0" applyBorder="1" applyAlignment="1">
      <alignment horizontal="left" vertical="top" wrapText="1"/>
    </xf>
    <xf numFmtId="0" fontId="2" fillId="2" borderId="28" xfId="0" applyFont="1" applyFill="1" applyBorder="1" applyAlignment="1">
      <alignment horizontal="justify" vertical="center" wrapText="1"/>
    </xf>
    <xf numFmtId="0" fontId="2" fillId="2" borderId="55" xfId="0" applyFont="1" applyFill="1" applyBorder="1" applyAlignment="1">
      <alignment horizontal="justify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0" fontId="2" fillId="2" borderId="54" xfId="0" applyNumberFormat="1" applyFont="1" applyFill="1" applyBorder="1" applyAlignment="1">
      <alignment horizontal="center" vertical="center" wrapText="1"/>
    </xf>
    <xf numFmtId="10" fontId="2" fillId="2" borderId="55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2" applyAlignment="1">
      <alignment horizontal="justify" vertical="center" wrapText="1"/>
    </xf>
    <xf numFmtId="0" fontId="7" fillId="0" borderId="0" xfId="2" applyFont="1" applyAlignment="1">
      <alignment horizontal="center" wrapText="1"/>
    </xf>
    <xf numFmtId="0" fontId="8" fillId="0" borderId="0" xfId="2" applyAlignment="1">
      <alignment horizontal="center" wrapText="1"/>
    </xf>
  </cellXfs>
  <cellStyles count="3">
    <cellStyle name="Normal" xfId="0" builtinId="0"/>
    <cellStyle name="Normal 2" xfId="2" xr:uid="{1F65BB46-6E29-456A-90D1-1926346B914B}"/>
    <cellStyle name="Porcentaje" xfId="1" builtinId="5"/>
  </cellStyles>
  <dxfs count="0"/>
  <tableStyles count="0" defaultTableStyle="TableStyleMedium2" defaultPivotStyle="PivotStyleLight16"/>
  <colors>
    <mruColors>
      <color rgb="FF30B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2</xdr:row>
      <xdr:rowOff>47625</xdr:rowOff>
    </xdr:from>
    <xdr:to>
      <xdr:col>3</xdr:col>
      <xdr:colOff>1476375</xdr:colOff>
      <xdr:row>7</xdr:row>
      <xdr:rowOff>147637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D512A3-A2BF-46CC-8E57-9009568B9B61}"/>
            </a:ext>
            <a:ext uri="{147F2762-F138-4A5C-976F-8EAC2B608ADB}">
              <a16:predDERef xmlns:a16="http://schemas.microsoft.com/office/drawing/2014/main" pred="{C8F85D7C-4339-42CD-8F7F-7041CC9B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2867025" y="428625"/>
          <a:ext cx="1123950" cy="1162050"/>
        </a:xfrm>
        <a:prstGeom prst="rect">
          <a:avLst/>
        </a:prstGeom>
      </xdr:spPr>
    </xdr:pic>
    <xdr:clientData/>
  </xdr:twoCellAnchor>
  <xdr:oneCellAnchor>
    <xdr:from>
      <xdr:col>15</xdr:col>
      <xdr:colOff>1733551</xdr:colOff>
      <xdr:row>2</xdr:row>
      <xdr:rowOff>97630</xdr:rowOff>
    </xdr:from>
    <xdr:ext cx="2767012" cy="1081087"/>
    <xdr:pic>
      <xdr:nvPicPr>
        <xdr:cNvPr id="2" name="image2.png">
          <a:extLst>
            <a:ext uri="{FF2B5EF4-FFF2-40B4-BE49-F238E27FC236}">
              <a16:creationId xmlns:a16="http://schemas.microsoft.com/office/drawing/2014/main" id="{2F7DDBC0-05CC-48B2-916E-8BC7FE377F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759739" y="502443"/>
          <a:ext cx="2767012" cy="108108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T43"/>
  <sheetViews>
    <sheetView tabSelected="1" topLeftCell="F3" zoomScale="80" zoomScaleNormal="80" workbookViewId="0">
      <selection activeCell="F9" sqref="F9:R9"/>
    </sheetView>
  </sheetViews>
  <sheetFormatPr baseColWidth="10" defaultColWidth="11" defaultRowHeight="15.75" x14ac:dyDescent="0.25"/>
  <cols>
    <col min="4" max="4" width="28" customWidth="1"/>
    <col min="5" max="5" width="21.125" customWidth="1"/>
    <col min="6" max="6" width="18.625" customWidth="1"/>
    <col min="7" max="7" width="18" customWidth="1"/>
    <col min="8" max="9" width="17.875" customWidth="1"/>
    <col min="10" max="13" width="12.875" customWidth="1"/>
    <col min="14" max="15" width="22.125" customWidth="1"/>
    <col min="16" max="18" width="23.625" customWidth="1"/>
  </cols>
  <sheetData>
    <row r="3" spans="4:20" ht="18" x14ac:dyDescent="0.25">
      <c r="D3" s="1"/>
      <c r="E3" s="22" t="s">
        <v>62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4:20" ht="18" x14ac:dyDescent="0.25">
      <c r="D4" s="2"/>
      <c r="E4" s="94" t="s">
        <v>0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</row>
    <row r="5" spans="4:20" ht="18" x14ac:dyDescent="0.25">
      <c r="D5" s="2"/>
      <c r="E5" s="94" t="s">
        <v>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4:20" ht="18" x14ac:dyDescent="0.25">
      <c r="D6" s="2"/>
      <c r="E6" s="96" t="s">
        <v>2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4:20" x14ac:dyDescent="0.25">
      <c r="D7" s="2"/>
      <c r="R7" s="3"/>
    </row>
    <row r="8" spans="4:20" ht="16.5" thickBot="1" x14ac:dyDescent="0.3">
      <c r="D8" s="2"/>
      <c r="R8" s="3"/>
    </row>
    <row r="9" spans="4:20" ht="43.5" customHeight="1" thickBot="1" x14ac:dyDescent="0.3">
      <c r="D9" s="98" t="s">
        <v>3</v>
      </c>
      <c r="E9" s="99"/>
      <c r="F9" s="100" t="s">
        <v>36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</row>
    <row r="10" spans="4:20" ht="27.95" customHeight="1" x14ac:dyDescent="0.25">
      <c r="D10" s="103" t="s">
        <v>4</v>
      </c>
      <c r="E10" s="106" t="s">
        <v>5</v>
      </c>
      <c r="F10" s="107" t="s">
        <v>6</v>
      </c>
      <c r="G10" s="106" t="s">
        <v>7</v>
      </c>
      <c r="H10" s="109" t="s">
        <v>8</v>
      </c>
      <c r="I10" s="110"/>
      <c r="J10" s="110"/>
      <c r="K10" s="110"/>
      <c r="L10" s="110"/>
      <c r="M10" s="110"/>
      <c r="N10" s="110"/>
      <c r="O10" s="111"/>
      <c r="P10" s="110" t="s">
        <v>9</v>
      </c>
      <c r="Q10" s="110"/>
      <c r="R10" s="112"/>
    </row>
    <row r="11" spans="4:20" ht="32.1" customHeight="1" x14ac:dyDescent="0.25">
      <c r="D11" s="104"/>
      <c r="E11" s="92"/>
      <c r="F11" s="108"/>
      <c r="G11" s="92"/>
      <c r="H11" s="92" t="s">
        <v>10</v>
      </c>
      <c r="I11" s="92" t="s">
        <v>11</v>
      </c>
      <c r="J11" s="113" t="s">
        <v>12</v>
      </c>
      <c r="K11" s="113"/>
      <c r="L11" s="113"/>
      <c r="M11" s="113"/>
      <c r="N11" s="113" t="s">
        <v>13</v>
      </c>
      <c r="O11" s="117"/>
      <c r="P11" s="113"/>
      <c r="Q11" s="113"/>
      <c r="R11" s="114"/>
    </row>
    <row r="12" spans="4:20" ht="30.75" thickBot="1" x14ac:dyDescent="0.3">
      <c r="D12" s="105"/>
      <c r="E12" s="93"/>
      <c r="F12" s="108"/>
      <c r="G12" s="93"/>
      <c r="H12" s="93"/>
      <c r="I12" s="93"/>
      <c r="J12" s="16" t="s">
        <v>14</v>
      </c>
      <c r="K12" s="7" t="s">
        <v>15</v>
      </c>
      <c r="L12" s="7" t="s">
        <v>16</v>
      </c>
      <c r="M12" s="7" t="s">
        <v>17</v>
      </c>
      <c r="N12" s="7" t="s">
        <v>18</v>
      </c>
      <c r="O12" s="7" t="s">
        <v>19</v>
      </c>
      <c r="P12" s="115"/>
      <c r="Q12" s="115"/>
      <c r="R12" s="116"/>
    </row>
    <row r="13" spans="4:20" ht="87" customHeight="1" x14ac:dyDescent="0.25">
      <c r="D13" s="70" t="s">
        <v>63</v>
      </c>
      <c r="E13" s="84" t="s">
        <v>66</v>
      </c>
      <c r="F13" s="86" t="s">
        <v>20</v>
      </c>
      <c r="G13" s="90" t="s">
        <v>21</v>
      </c>
      <c r="H13" s="88">
        <v>0.95330000000000004</v>
      </c>
      <c r="I13" s="72" t="s">
        <v>64</v>
      </c>
      <c r="J13" s="18">
        <v>0.23830000000000001</v>
      </c>
      <c r="K13" s="19" t="s">
        <v>22</v>
      </c>
      <c r="L13" s="19" t="s">
        <v>22</v>
      </c>
      <c r="M13" s="20" t="s">
        <v>22</v>
      </c>
      <c r="N13" s="74">
        <f>J13/J14</f>
        <v>1</v>
      </c>
      <c r="O13" s="76">
        <f>J13/H13</f>
        <v>0.2499737753068289</v>
      </c>
      <c r="P13" s="78" t="s">
        <v>65</v>
      </c>
      <c r="Q13" s="79"/>
      <c r="R13" s="80"/>
    </row>
    <row r="14" spans="4:20" ht="87" customHeight="1" x14ac:dyDescent="0.25">
      <c r="D14" s="71"/>
      <c r="E14" s="85"/>
      <c r="F14" s="87"/>
      <c r="G14" s="91"/>
      <c r="H14" s="89"/>
      <c r="I14" s="73"/>
      <c r="J14" s="17">
        <v>0.23830000000000001</v>
      </c>
      <c r="K14" s="17">
        <v>0.23830000000000001</v>
      </c>
      <c r="L14" s="17">
        <v>0.23830000000000001</v>
      </c>
      <c r="M14" s="21">
        <v>0.23830000000000001</v>
      </c>
      <c r="N14" s="75"/>
      <c r="O14" s="77"/>
      <c r="P14" s="81"/>
      <c r="Q14" s="82"/>
      <c r="R14" s="83"/>
      <c r="S14" s="4"/>
      <c r="T14" s="4"/>
    </row>
    <row r="15" spans="4:20" ht="87" customHeight="1" x14ac:dyDescent="0.25">
      <c r="D15" s="53" t="s">
        <v>41</v>
      </c>
      <c r="E15" s="51" t="s">
        <v>39</v>
      </c>
      <c r="F15" s="47" t="s">
        <v>20</v>
      </c>
      <c r="G15" s="48" t="s">
        <v>34</v>
      </c>
      <c r="H15" s="45">
        <v>22500</v>
      </c>
      <c r="I15" s="24" t="s">
        <v>35</v>
      </c>
      <c r="J15" s="11">
        <v>4110</v>
      </c>
      <c r="K15" s="11"/>
      <c r="L15" s="11"/>
      <c r="M15" s="12"/>
      <c r="N15" s="30">
        <f>IFERROR(((J15)/J16),"ND")</f>
        <v>1.0275000000000001</v>
      </c>
      <c r="O15" s="31">
        <f>IFERROR((J15+K15+L15+M15)/(H15),"ND")</f>
        <v>0.18266666666666667</v>
      </c>
      <c r="P15" s="25" t="s">
        <v>61</v>
      </c>
      <c r="Q15" s="26"/>
      <c r="R15" s="27"/>
    </row>
    <row r="16" spans="4:20" ht="87" customHeight="1" x14ac:dyDescent="0.25">
      <c r="D16" s="53"/>
      <c r="E16" s="51"/>
      <c r="F16" s="47"/>
      <c r="G16" s="48"/>
      <c r="H16" s="43"/>
      <c r="I16" s="24"/>
      <c r="J16" s="11">
        <v>4000</v>
      </c>
      <c r="K16" s="11">
        <v>8000</v>
      </c>
      <c r="L16" s="11">
        <v>5500</v>
      </c>
      <c r="M16" s="12">
        <v>5000</v>
      </c>
      <c r="N16" s="30"/>
      <c r="O16" s="31"/>
      <c r="P16" s="26"/>
      <c r="Q16" s="26"/>
      <c r="R16" s="27"/>
    </row>
    <row r="17" spans="4:18" ht="87" customHeight="1" x14ac:dyDescent="0.25">
      <c r="D17" s="54" t="s">
        <v>42</v>
      </c>
      <c r="E17" s="52" t="s">
        <v>27</v>
      </c>
      <c r="F17" s="35" t="s">
        <v>20</v>
      </c>
      <c r="G17" s="36" t="s">
        <v>34</v>
      </c>
      <c r="H17" s="39">
        <v>21</v>
      </c>
      <c r="I17" s="24" t="s">
        <v>35</v>
      </c>
      <c r="J17" s="11">
        <v>6</v>
      </c>
      <c r="K17" s="11"/>
      <c r="L17" s="11"/>
      <c r="M17" s="12"/>
      <c r="N17" s="30">
        <f>IFERROR(((J17)/J18),"ND")</f>
        <v>1</v>
      </c>
      <c r="O17" s="31">
        <f>IFERROR((J17+K17+L17+M17)/(H17),"ND")</f>
        <v>0.2857142857142857</v>
      </c>
      <c r="P17" s="25" t="s">
        <v>60</v>
      </c>
      <c r="Q17" s="26"/>
      <c r="R17" s="27"/>
    </row>
    <row r="18" spans="4:18" ht="87" customHeight="1" x14ac:dyDescent="0.25">
      <c r="D18" s="54"/>
      <c r="E18" s="52"/>
      <c r="F18" s="35"/>
      <c r="G18" s="36"/>
      <c r="H18" s="40"/>
      <c r="I18" s="24"/>
      <c r="J18" s="11">
        <v>6</v>
      </c>
      <c r="K18" s="11">
        <v>6</v>
      </c>
      <c r="L18" s="11">
        <v>6</v>
      </c>
      <c r="M18" s="12">
        <v>3</v>
      </c>
      <c r="N18" s="30"/>
      <c r="O18" s="31"/>
      <c r="P18" s="26"/>
      <c r="Q18" s="26"/>
      <c r="R18" s="27"/>
    </row>
    <row r="19" spans="4:18" ht="87" customHeight="1" x14ac:dyDescent="0.25">
      <c r="D19" s="55" t="s">
        <v>43</v>
      </c>
      <c r="E19" s="52" t="s">
        <v>40</v>
      </c>
      <c r="F19" s="34" t="s">
        <v>20</v>
      </c>
      <c r="G19" s="37" t="s">
        <v>34</v>
      </c>
      <c r="H19" s="40">
        <v>7000</v>
      </c>
      <c r="I19" s="24" t="s">
        <v>35</v>
      </c>
      <c r="J19" s="11">
        <v>1830</v>
      </c>
      <c r="K19" s="11"/>
      <c r="L19" s="11"/>
      <c r="M19" s="12"/>
      <c r="N19" s="30">
        <f>IFERROR(((J19)/J20),"ND")</f>
        <v>1.0457142857142858</v>
      </c>
      <c r="O19" s="31">
        <f>IFERROR((J19+K19+L19+M19)/(H19),"ND")</f>
        <v>0.26142857142857145</v>
      </c>
      <c r="P19" s="25" t="s">
        <v>59</v>
      </c>
      <c r="Q19" s="26"/>
      <c r="R19" s="27"/>
    </row>
    <row r="20" spans="4:18" ht="87" customHeight="1" x14ac:dyDescent="0.25">
      <c r="D20" s="55"/>
      <c r="E20" s="52"/>
      <c r="F20" s="34"/>
      <c r="G20" s="37"/>
      <c r="H20" s="40"/>
      <c r="I20" s="24"/>
      <c r="J20" s="11">
        <v>1750</v>
      </c>
      <c r="K20" s="11">
        <v>1750</v>
      </c>
      <c r="L20" s="11">
        <v>1750</v>
      </c>
      <c r="M20" s="12">
        <v>1750</v>
      </c>
      <c r="N20" s="30"/>
      <c r="O20" s="31"/>
      <c r="P20" s="26"/>
      <c r="Q20" s="26"/>
      <c r="R20" s="27"/>
    </row>
    <row r="21" spans="4:18" ht="87" customHeight="1" x14ac:dyDescent="0.25">
      <c r="D21" s="49" t="s">
        <v>44</v>
      </c>
      <c r="E21" s="52" t="s">
        <v>38</v>
      </c>
      <c r="F21" s="34" t="s">
        <v>20</v>
      </c>
      <c r="G21" s="37" t="s">
        <v>34</v>
      </c>
      <c r="H21" s="40">
        <v>3100</v>
      </c>
      <c r="I21" s="24" t="s">
        <v>35</v>
      </c>
      <c r="J21" s="11">
        <v>790</v>
      </c>
      <c r="K21" s="11"/>
      <c r="L21" s="11"/>
      <c r="M21" s="12"/>
      <c r="N21" s="30">
        <f>IFERROR(((J21)/J22),"ND")</f>
        <v>1.0193548387096774</v>
      </c>
      <c r="O21" s="31">
        <f>IFERROR((J21+K21+L21+M21)/(H21),"ND")</f>
        <v>0.25483870967741934</v>
      </c>
      <c r="P21" s="25" t="s">
        <v>58</v>
      </c>
      <c r="Q21" s="26"/>
      <c r="R21" s="27"/>
    </row>
    <row r="22" spans="4:18" ht="87" customHeight="1" x14ac:dyDescent="0.25">
      <c r="D22" s="49"/>
      <c r="E22" s="52"/>
      <c r="F22" s="34"/>
      <c r="G22" s="37"/>
      <c r="H22" s="41"/>
      <c r="I22" s="24"/>
      <c r="J22" s="11">
        <v>775</v>
      </c>
      <c r="K22" s="11">
        <v>775</v>
      </c>
      <c r="L22" s="11">
        <v>775</v>
      </c>
      <c r="M22" s="12">
        <v>775</v>
      </c>
      <c r="N22" s="30"/>
      <c r="O22" s="31"/>
      <c r="P22" s="26"/>
      <c r="Q22" s="26"/>
      <c r="R22" s="27"/>
    </row>
    <row r="23" spans="4:18" ht="87" customHeight="1" x14ac:dyDescent="0.25">
      <c r="D23" s="49" t="s">
        <v>45</v>
      </c>
      <c r="E23" s="52" t="s">
        <v>28</v>
      </c>
      <c r="F23" s="34" t="s">
        <v>20</v>
      </c>
      <c r="G23" s="36" t="s">
        <v>34</v>
      </c>
      <c r="H23" s="41">
        <v>1700</v>
      </c>
      <c r="I23" s="24" t="s">
        <v>35</v>
      </c>
      <c r="J23" s="11">
        <v>439</v>
      </c>
      <c r="K23" s="11"/>
      <c r="L23" s="11"/>
      <c r="M23" s="12"/>
      <c r="N23" s="30">
        <f>IFERROR(((J23)/J24),"ND")</f>
        <v>1.0329411764705883</v>
      </c>
      <c r="O23" s="31">
        <f>IFERROR((J23+K23+L23+M23)/(H23),"ND")</f>
        <v>0.25823529411764706</v>
      </c>
      <c r="P23" s="25" t="s">
        <v>57</v>
      </c>
      <c r="Q23" s="26"/>
      <c r="R23" s="27"/>
    </row>
    <row r="24" spans="4:18" ht="87" customHeight="1" x14ac:dyDescent="0.25">
      <c r="D24" s="49"/>
      <c r="E24" s="52"/>
      <c r="F24" s="34"/>
      <c r="G24" s="36"/>
      <c r="H24" s="42"/>
      <c r="I24" s="24"/>
      <c r="J24" s="11">
        <v>425</v>
      </c>
      <c r="K24" s="11">
        <v>425</v>
      </c>
      <c r="L24" s="11">
        <v>425</v>
      </c>
      <c r="M24" s="12">
        <v>425</v>
      </c>
      <c r="N24" s="30"/>
      <c r="O24" s="31"/>
      <c r="P24" s="26"/>
      <c r="Q24" s="26"/>
      <c r="R24" s="27"/>
    </row>
    <row r="25" spans="4:18" ht="87" customHeight="1" x14ac:dyDescent="0.25">
      <c r="D25" s="67" t="s">
        <v>46</v>
      </c>
      <c r="E25" s="59" t="s">
        <v>29</v>
      </c>
      <c r="F25" s="35" t="s">
        <v>20</v>
      </c>
      <c r="G25" s="37" t="s">
        <v>34</v>
      </c>
      <c r="H25" s="43">
        <v>11</v>
      </c>
      <c r="I25" s="24" t="s">
        <v>35</v>
      </c>
      <c r="J25" s="11">
        <v>3</v>
      </c>
      <c r="K25" s="11"/>
      <c r="L25" s="11"/>
      <c r="M25" s="12"/>
      <c r="N25" s="30">
        <f>IFERROR(((J25)/J26),"ND")</f>
        <v>1</v>
      </c>
      <c r="O25" s="31">
        <f>IFERROR((J25+K25+L25+M25)/(H25),"ND")</f>
        <v>0.27272727272727271</v>
      </c>
      <c r="P25" s="25" t="s">
        <v>56</v>
      </c>
      <c r="Q25" s="26"/>
      <c r="R25" s="27"/>
    </row>
    <row r="26" spans="4:18" ht="87" customHeight="1" x14ac:dyDescent="0.25">
      <c r="D26" s="67"/>
      <c r="E26" s="59"/>
      <c r="F26" s="35"/>
      <c r="G26" s="37"/>
      <c r="H26" s="43"/>
      <c r="I26" s="24"/>
      <c r="J26" s="11">
        <v>3</v>
      </c>
      <c r="K26" s="11">
        <v>4</v>
      </c>
      <c r="L26" s="11">
        <v>2</v>
      </c>
      <c r="M26" s="12">
        <v>2</v>
      </c>
      <c r="N26" s="30"/>
      <c r="O26" s="31"/>
      <c r="P26" s="26"/>
      <c r="Q26" s="26"/>
      <c r="R26" s="27"/>
    </row>
    <row r="27" spans="4:18" ht="87" customHeight="1" x14ac:dyDescent="0.25">
      <c r="D27" s="49" t="s">
        <v>47</v>
      </c>
      <c r="E27" s="57" t="s">
        <v>30</v>
      </c>
      <c r="F27" s="34" t="s">
        <v>20</v>
      </c>
      <c r="G27" s="36" t="s">
        <v>34</v>
      </c>
      <c r="H27" s="41">
        <v>11</v>
      </c>
      <c r="I27" s="24" t="s">
        <v>35</v>
      </c>
      <c r="J27" s="11">
        <v>3</v>
      </c>
      <c r="K27" s="11"/>
      <c r="L27" s="11"/>
      <c r="M27" s="12"/>
      <c r="N27" s="30">
        <f>IFERROR(((J27)/J28),"ND")</f>
        <v>1</v>
      </c>
      <c r="O27" s="31">
        <f>IFERROR((J27+K27+L27+M27)/(H27),"ND")</f>
        <v>0.27272727272727271</v>
      </c>
      <c r="P27" s="25" t="s">
        <v>55</v>
      </c>
      <c r="Q27" s="26"/>
      <c r="R27" s="27"/>
    </row>
    <row r="28" spans="4:18" ht="87" customHeight="1" x14ac:dyDescent="0.25">
      <c r="D28" s="49"/>
      <c r="E28" s="57"/>
      <c r="F28" s="34"/>
      <c r="G28" s="36"/>
      <c r="H28" s="42"/>
      <c r="I28" s="24"/>
      <c r="J28" s="11">
        <v>3</v>
      </c>
      <c r="K28" s="11">
        <v>4</v>
      </c>
      <c r="L28" s="11">
        <v>2</v>
      </c>
      <c r="M28" s="12">
        <v>2</v>
      </c>
      <c r="N28" s="30"/>
      <c r="O28" s="31"/>
      <c r="P28" s="26"/>
      <c r="Q28" s="26"/>
      <c r="R28" s="27"/>
    </row>
    <row r="29" spans="4:18" ht="87" customHeight="1" x14ac:dyDescent="0.25">
      <c r="D29" s="68" t="s">
        <v>48</v>
      </c>
      <c r="E29" s="59" t="s">
        <v>31</v>
      </c>
      <c r="F29" s="35" t="s">
        <v>20</v>
      </c>
      <c r="G29" s="37" t="s">
        <v>34</v>
      </c>
      <c r="H29" s="43">
        <v>48</v>
      </c>
      <c r="I29" s="24" t="s">
        <v>35</v>
      </c>
      <c r="J29" s="11">
        <v>8</v>
      </c>
      <c r="K29" s="11"/>
      <c r="L29" s="11"/>
      <c r="M29" s="15"/>
      <c r="N29" s="30">
        <f>IFERROR(((J29)/J30),"ND")</f>
        <v>1</v>
      </c>
      <c r="O29" s="31">
        <f>IFERROR((J29+K29+L29+M29)/(H29),"ND")</f>
        <v>0.16666666666666666</v>
      </c>
      <c r="P29" s="25" t="s">
        <v>52</v>
      </c>
      <c r="Q29" s="26"/>
      <c r="R29" s="27"/>
    </row>
    <row r="30" spans="4:18" ht="87" customHeight="1" x14ac:dyDescent="0.25">
      <c r="D30" s="68"/>
      <c r="E30" s="59"/>
      <c r="F30" s="35"/>
      <c r="G30" s="37"/>
      <c r="H30" s="44"/>
      <c r="I30" s="24"/>
      <c r="J30" s="11">
        <v>8</v>
      </c>
      <c r="K30" s="11">
        <v>16</v>
      </c>
      <c r="L30" s="11">
        <v>16</v>
      </c>
      <c r="M30" s="12">
        <v>8</v>
      </c>
      <c r="N30" s="30"/>
      <c r="O30" s="31"/>
      <c r="P30" s="26"/>
      <c r="Q30" s="26"/>
      <c r="R30" s="27"/>
    </row>
    <row r="31" spans="4:18" ht="87" customHeight="1" x14ac:dyDescent="0.25">
      <c r="D31" s="49" t="s">
        <v>49</v>
      </c>
      <c r="E31" s="52" t="s">
        <v>32</v>
      </c>
      <c r="F31" s="34" t="s">
        <v>20</v>
      </c>
      <c r="G31" s="36" t="s">
        <v>34</v>
      </c>
      <c r="H31" s="43">
        <v>1200</v>
      </c>
      <c r="I31" s="24" t="s">
        <v>35</v>
      </c>
      <c r="J31" s="11">
        <v>800</v>
      </c>
      <c r="K31" s="11"/>
      <c r="L31" s="11"/>
      <c r="M31" s="12"/>
      <c r="N31" s="30">
        <f>IFERROR(((J31)/J32),"ND")</f>
        <v>1</v>
      </c>
      <c r="O31" s="31">
        <f>IFERROR((J31+K31+L31+M31)/(H31),"ND")</f>
        <v>0.66666666666666663</v>
      </c>
      <c r="P31" s="25" t="s">
        <v>54</v>
      </c>
      <c r="Q31" s="26"/>
      <c r="R31" s="27"/>
    </row>
    <row r="32" spans="4:18" ht="87" customHeight="1" x14ac:dyDescent="0.25">
      <c r="D32" s="49"/>
      <c r="E32" s="52"/>
      <c r="F32" s="34"/>
      <c r="G32" s="36"/>
      <c r="H32" s="43"/>
      <c r="I32" s="24"/>
      <c r="J32" s="11">
        <v>800</v>
      </c>
      <c r="K32" s="11">
        <v>100</v>
      </c>
      <c r="L32" s="11">
        <v>100</v>
      </c>
      <c r="M32" s="12">
        <v>200</v>
      </c>
      <c r="N32" s="30"/>
      <c r="O32" s="31"/>
      <c r="P32" s="26"/>
      <c r="Q32" s="26"/>
      <c r="R32" s="27"/>
    </row>
    <row r="33" spans="4:18" ht="87" customHeight="1" x14ac:dyDescent="0.25">
      <c r="D33" s="49" t="s">
        <v>50</v>
      </c>
      <c r="E33" s="57" t="s">
        <v>33</v>
      </c>
      <c r="F33" s="34" t="s">
        <v>20</v>
      </c>
      <c r="G33" s="37" t="s">
        <v>34</v>
      </c>
      <c r="H33" s="45">
        <v>46</v>
      </c>
      <c r="I33" s="24" t="s">
        <v>35</v>
      </c>
      <c r="J33" s="11">
        <v>11</v>
      </c>
      <c r="K33" s="11"/>
      <c r="L33" s="11"/>
      <c r="M33" s="12"/>
      <c r="N33" s="30">
        <f>IFERROR(((J33)/J34),"ND")</f>
        <v>1</v>
      </c>
      <c r="O33" s="31">
        <f>IFERROR((J33+K33+L33+M33)/(H33),"ND")</f>
        <v>0.2391304347826087</v>
      </c>
      <c r="P33" s="25" t="s">
        <v>53</v>
      </c>
      <c r="Q33" s="26"/>
      <c r="R33" s="27"/>
    </row>
    <row r="34" spans="4:18" ht="87" customHeight="1" thickBot="1" x14ac:dyDescent="0.3">
      <c r="D34" s="50"/>
      <c r="E34" s="58"/>
      <c r="F34" s="56"/>
      <c r="G34" s="38"/>
      <c r="H34" s="46"/>
      <c r="I34" s="69"/>
      <c r="J34" s="13">
        <v>11</v>
      </c>
      <c r="K34" s="13">
        <v>12</v>
      </c>
      <c r="L34" s="13">
        <v>12</v>
      </c>
      <c r="M34" s="14">
        <v>11</v>
      </c>
      <c r="N34" s="32"/>
      <c r="O34" s="33"/>
      <c r="P34" s="28"/>
      <c r="Q34" s="28"/>
      <c r="R34" s="29"/>
    </row>
    <row r="36" spans="4:18" ht="18" customHeight="1" x14ac:dyDescent="0.25">
      <c r="D36" s="2"/>
      <c r="R36" s="3"/>
    </row>
    <row r="37" spans="4:18" ht="18" customHeight="1" x14ac:dyDescent="0.25"/>
    <row r="38" spans="4:18" ht="18" customHeight="1" x14ac:dyDescent="0.25"/>
    <row r="39" spans="4:18" ht="18" customHeight="1" x14ac:dyDescent="0.25"/>
    <row r="42" spans="4:18" ht="98.45" customHeight="1" x14ac:dyDescent="0.25">
      <c r="D42" s="64" t="s">
        <v>37</v>
      </c>
      <c r="E42" s="65"/>
      <c r="F42" s="65"/>
      <c r="G42" s="65"/>
      <c r="I42" s="66" t="s">
        <v>23</v>
      </c>
      <c r="J42" s="66"/>
      <c r="K42" s="66"/>
      <c r="L42" s="66"/>
      <c r="M42" s="66"/>
      <c r="N42" s="5"/>
      <c r="O42" s="60" t="s">
        <v>51</v>
      </c>
      <c r="P42" s="61"/>
      <c r="Q42" s="61"/>
      <c r="R42" s="6"/>
    </row>
    <row r="43" spans="4:18" x14ac:dyDescent="0.25">
      <c r="D43" s="62"/>
      <c r="E43" s="63"/>
      <c r="F43" s="63"/>
      <c r="G43" s="63"/>
      <c r="I43" s="62"/>
      <c r="J43" s="63"/>
      <c r="K43" s="63"/>
      <c r="L43" s="63"/>
      <c r="M43" s="63"/>
      <c r="O43" s="62"/>
      <c r="P43" s="63"/>
      <c r="Q43" s="63"/>
      <c r="R43" s="63"/>
    </row>
  </sheetData>
  <mergeCells count="121">
    <mergeCell ref="H11:H12"/>
    <mergeCell ref="E4:R4"/>
    <mergeCell ref="E5:R5"/>
    <mergeCell ref="E6:R6"/>
    <mergeCell ref="D9:E9"/>
    <mergeCell ref="F9:R9"/>
    <mergeCell ref="D10:D12"/>
    <mergeCell ref="E10:E12"/>
    <mergeCell ref="F10:F12"/>
    <mergeCell ref="G10:G12"/>
    <mergeCell ref="H10:O10"/>
    <mergeCell ref="P10:R12"/>
    <mergeCell ref="I11:I12"/>
    <mergeCell ref="J11:M11"/>
    <mergeCell ref="N11:O11"/>
    <mergeCell ref="D13:D14"/>
    <mergeCell ref="I13:I14"/>
    <mergeCell ref="N13:N14"/>
    <mergeCell ref="O13:O14"/>
    <mergeCell ref="P13:R14"/>
    <mergeCell ref="E13:E14"/>
    <mergeCell ref="F13:F14"/>
    <mergeCell ref="H13:H14"/>
    <mergeCell ref="G13:G14"/>
    <mergeCell ref="N15:N16"/>
    <mergeCell ref="O15:O16"/>
    <mergeCell ref="N17:N18"/>
    <mergeCell ref="O17:O18"/>
    <mergeCell ref="N19:N20"/>
    <mergeCell ref="O19:O20"/>
    <mergeCell ref="N21:N22"/>
    <mergeCell ref="O21:O22"/>
    <mergeCell ref="P15:R16"/>
    <mergeCell ref="P17:R18"/>
    <mergeCell ref="P19:R20"/>
    <mergeCell ref="O42:Q42"/>
    <mergeCell ref="D43:G43"/>
    <mergeCell ref="I43:M43"/>
    <mergeCell ref="O43:R43"/>
    <mergeCell ref="D42:G42"/>
    <mergeCell ref="I42:M42"/>
    <mergeCell ref="D25:D26"/>
    <mergeCell ref="D27:D28"/>
    <mergeCell ref="D29:D30"/>
    <mergeCell ref="E29:E30"/>
    <mergeCell ref="E31:E32"/>
    <mergeCell ref="I25:I26"/>
    <mergeCell ref="I27:I28"/>
    <mergeCell ref="I29:I30"/>
    <mergeCell ref="I31:I32"/>
    <mergeCell ref="I33:I34"/>
    <mergeCell ref="F15:F16"/>
    <mergeCell ref="G15:G16"/>
    <mergeCell ref="H15:H16"/>
    <mergeCell ref="F19:F20"/>
    <mergeCell ref="F17:F18"/>
    <mergeCell ref="G17:G18"/>
    <mergeCell ref="G19:G20"/>
    <mergeCell ref="D31:D32"/>
    <mergeCell ref="D33:D34"/>
    <mergeCell ref="E15:E16"/>
    <mergeCell ref="E17:E18"/>
    <mergeCell ref="E19:E20"/>
    <mergeCell ref="D15:D16"/>
    <mergeCell ref="D17:D18"/>
    <mergeCell ref="D19:D20"/>
    <mergeCell ref="D21:D22"/>
    <mergeCell ref="D23:D24"/>
    <mergeCell ref="F31:F32"/>
    <mergeCell ref="F33:F34"/>
    <mergeCell ref="E33:E34"/>
    <mergeCell ref="E21:E22"/>
    <mergeCell ref="E23:E24"/>
    <mergeCell ref="E25:E26"/>
    <mergeCell ref="E27:E28"/>
    <mergeCell ref="O27:O28"/>
    <mergeCell ref="F21:F22"/>
    <mergeCell ref="F23:F24"/>
    <mergeCell ref="F25:F26"/>
    <mergeCell ref="F27:F28"/>
    <mergeCell ref="F29:F30"/>
    <mergeCell ref="G31:G32"/>
    <mergeCell ref="G33:G34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G21:G22"/>
    <mergeCell ref="G23:G24"/>
    <mergeCell ref="G25:G26"/>
    <mergeCell ref="G27:G28"/>
    <mergeCell ref="G29:G30"/>
    <mergeCell ref="E3:R3"/>
    <mergeCell ref="I15:I16"/>
    <mergeCell ref="I17:I18"/>
    <mergeCell ref="I19:I20"/>
    <mergeCell ref="I21:I22"/>
    <mergeCell ref="I23:I24"/>
    <mergeCell ref="P31:R32"/>
    <mergeCell ref="P33:R34"/>
    <mergeCell ref="P21:R22"/>
    <mergeCell ref="P23:R24"/>
    <mergeCell ref="P25:R26"/>
    <mergeCell ref="P27:R28"/>
    <mergeCell ref="P29:R30"/>
    <mergeCell ref="N29:N30"/>
    <mergeCell ref="O29:O30"/>
    <mergeCell ref="N31:N32"/>
    <mergeCell ref="O31:O32"/>
    <mergeCell ref="N33:N34"/>
    <mergeCell ref="O33:O34"/>
    <mergeCell ref="N23:N24"/>
    <mergeCell ref="O23:O24"/>
    <mergeCell ref="N25:N26"/>
    <mergeCell ref="O25:O26"/>
    <mergeCell ref="N27:N28"/>
  </mergeCells>
  <pageMargins left="0.70866141732283472" right="0.70866141732283472" top="0.74803149606299213" bottom="0.74803149606299213" header="0.31496062992125984" footer="0.31496062992125984"/>
  <pageSetup paperSize="5" scale="54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E3E5-343E-4996-B72F-8B15ADCD26FA}">
  <dimension ref="A1:B11"/>
  <sheetViews>
    <sheetView workbookViewId="0">
      <selection activeCell="D4" sqref="D4"/>
    </sheetView>
  </sheetViews>
  <sheetFormatPr baseColWidth="10" defaultColWidth="9.75" defaultRowHeight="15" x14ac:dyDescent="0.25"/>
  <cols>
    <col min="1" max="1" width="18.25" style="9" customWidth="1"/>
    <col min="2" max="2" width="31.25" style="9" customWidth="1"/>
    <col min="3" max="16384" width="9.75" style="9"/>
  </cols>
  <sheetData>
    <row r="1" spans="1:2" x14ac:dyDescent="0.25">
      <c r="A1" s="8" t="s">
        <v>24</v>
      </c>
    </row>
    <row r="3" spans="1:2" ht="171" customHeight="1" x14ac:dyDescent="0.25">
      <c r="A3" s="118" t="s">
        <v>25</v>
      </c>
      <c r="B3" s="118"/>
    </row>
    <row r="5" spans="1:2" x14ac:dyDescent="0.25">
      <c r="A5" s="10"/>
      <c r="B5" s="10"/>
    </row>
    <row r="6" spans="1:2" x14ac:dyDescent="0.25">
      <c r="A6" s="119" t="s">
        <v>26</v>
      </c>
      <c r="B6" s="120"/>
    </row>
    <row r="7" spans="1:2" x14ac:dyDescent="0.25">
      <c r="A7" s="120"/>
      <c r="B7" s="120"/>
    </row>
    <row r="8" spans="1:2" x14ac:dyDescent="0.25">
      <c r="A8" s="120"/>
      <c r="B8" s="120"/>
    </row>
    <row r="9" spans="1:2" x14ac:dyDescent="0.25">
      <c r="A9" s="120"/>
      <c r="B9" s="120"/>
    </row>
    <row r="10" spans="1:2" x14ac:dyDescent="0.25">
      <c r="A10" s="120"/>
      <c r="B10" s="120"/>
    </row>
    <row r="11" spans="1:2" x14ac:dyDescent="0.25">
      <c r="A11" s="120"/>
      <c r="B11" s="120"/>
    </row>
  </sheetData>
  <mergeCells count="2">
    <mergeCell ref="A3:B3"/>
    <mergeCell ref="A6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CEDULA 2025 EJE 3</vt:lpstr>
      <vt:lpstr>Instrucciones</vt:lpstr>
      <vt:lpstr>'CEDULA 2025 EJE 3'!Área_de_impresión</vt:lpstr>
      <vt:lpstr>'CEDULA 2025 EJE 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dcterms:created xsi:type="dcterms:W3CDTF">2020-03-29T23:09:10Z</dcterms:created>
  <dcterms:modified xsi:type="dcterms:W3CDTF">2025-04-28T14:54:21Z</dcterms:modified>
  <cp:category/>
  <cp:contentStatus/>
</cp:coreProperties>
</file>