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79645621-C63A-4C6E-8495-67F525E70BC0}" xr6:coauthVersionLast="45" xr6:coauthVersionMax="47" xr10:uidLastSave="{00000000-0000-0000-0000-000000000000}"/>
  <bookViews>
    <workbookView xWindow="-120" yWindow="-120" windowWidth="29040" windowHeight="15840" tabRatio="458" xr2:uid="{00000000-000D-0000-FFFF-FFFF00000000}"/>
  </bookViews>
  <sheets>
    <sheet name="CEDULA EJE4 T2" sheetId="2" r:id="rId1"/>
  </sheets>
  <definedNames>
    <definedName name="_xlnm.Print_Area" localSheetId="0">'CEDULA EJE4 T2'!$A$1:$O$46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11" i="2" l="1"/>
  <c r="K11" i="2"/>
  <c r="L21" i="2" l="1"/>
  <c r="K15" i="2"/>
  <c r="L15" i="2"/>
  <c r="K13" i="2"/>
  <c r="L13" i="2"/>
  <c r="L17" i="2"/>
  <c r="K17" i="2"/>
  <c r="L19" i="2"/>
  <c r="K19" i="2"/>
  <c r="K21" i="2"/>
  <c r="L23" i="2"/>
  <c r="K23" i="2"/>
  <c r="K35" i="2"/>
  <c r="K33" i="2"/>
  <c r="K31" i="2"/>
  <c r="K29" i="2"/>
  <c r="K27" i="2"/>
  <c r="K25" i="2"/>
  <c r="L35" i="2"/>
  <c r="L33" i="2"/>
  <c r="L31" i="2"/>
  <c r="L29" i="2"/>
  <c r="L27" i="2"/>
  <c r="L25" i="2"/>
</calcChain>
</file>

<file path=xl/sharedStrings.xml><?xml version="1.0" encoding="utf-8"?>
<sst xmlns="http://schemas.openxmlformats.org/spreadsheetml/2006/main" count="100" uniqueCount="69">
  <si>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</si>
  <si>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</si>
  <si>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</si>
  <si>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</si>
  <si>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</si>
  <si>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</si>
  <si>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</si>
  <si>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</si>
  <si>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</si>
  <si>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</si>
  <si>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</si>
  <si>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</si>
  <si>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</si>
  <si>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</si>
  <si>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</si>
  <si>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ANUAL</t>
  </si>
  <si>
    <t>Descendente</t>
  </si>
  <si>
    <t>Anual</t>
  </si>
  <si>
    <t>NO</t>
  </si>
  <si>
    <t xml:space="preserve">PROGRAMA PRESUPUESTARIO ANUAL: </t>
  </si>
  <si>
    <t>SENTIDO DEL INDICADOR
(ascendente, descendente, regular o nominal)</t>
  </si>
  <si>
    <t>TRIMESTRAL</t>
  </si>
  <si>
    <t>Ascendente
Regular</t>
  </si>
  <si>
    <t>Trimestral</t>
  </si>
  <si>
    <t>SI</t>
  </si>
  <si>
    <t>Ascendente 
Regular</t>
  </si>
  <si>
    <t xml:space="preserve">Ascendente
Nominal </t>
  </si>
  <si>
    <r>
      <rPr>
        <b/>
        <sz val="11"/>
        <color theme="1"/>
        <rFont val="Calibri"/>
        <family val="2"/>
        <scheme val="minor"/>
      </rPr>
      <t>PPPIVCENVIPE:</t>
    </r>
    <r>
      <rPr>
        <sz val="11"/>
        <color theme="1"/>
        <rFont val="Calibri"/>
        <family val="2"/>
        <scheme val="minor"/>
      </rPr>
      <t xml:space="preserve"> Porcentaje de población de 18 años y más que percibe inseguro vivir en Cancún.
</t>
    </r>
    <r>
      <rPr>
        <b/>
        <sz val="11"/>
        <color theme="1"/>
        <rFont val="Calibri"/>
        <family val="2"/>
        <scheme val="minor"/>
      </rPr>
      <t xml:space="preserve">ENVIPE: </t>
    </r>
    <r>
      <rPr>
        <sz val="11"/>
        <color theme="1"/>
        <rFont val="Calibri"/>
        <family val="2"/>
        <scheme val="minor"/>
      </rPr>
      <t>Encuesta Nacional de Seguridad Pública Urbana. Periodicidad Anual.</t>
    </r>
  </si>
  <si>
    <r>
      <t xml:space="preserve">PPAA: </t>
    </r>
    <r>
      <rPr>
        <sz val="11"/>
        <color theme="1"/>
        <rFont val="Calibri"/>
        <family val="2"/>
        <scheme val="minor"/>
      </rPr>
      <t>Porcentaje de personas  atendidas y sensibilizadas sobre las causas, efectos y  la prevención de las adicciones.</t>
    </r>
  </si>
  <si>
    <r>
      <rPr>
        <b/>
        <sz val="11"/>
        <color theme="1"/>
        <rFont val="Calibri"/>
        <family val="2"/>
        <scheme val="minor"/>
      </rPr>
      <t xml:space="preserve">PPSA: </t>
    </r>
    <r>
      <rPr>
        <sz val="11"/>
        <color theme="1"/>
        <rFont val="Calibri"/>
        <family val="2"/>
        <scheme val="minor"/>
      </rPr>
      <t>Porcentaje de personas sensibilizadas con las  actividades del IMCA.</t>
    </r>
  </si>
  <si>
    <r>
      <rPr>
        <b/>
        <sz val="11"/>
        <color theme="1"/>
        <rFont val="Calibri"/>
        <family val="2"/>
        <scheme val="minor"/>
      </rPr>
      <t xml:space="preserve">PIRS: </t>
    </r>
    <r>
      <rPr>
        <sz val="11"/>
        <color theme="1"/>
        <rFont val="Calibri"/>
        <family val="2"/>
        <scheme val="minor"/>
      </rPr>
      <t>Porcentaje de impactos en las redes sociales.</t>
    </r>
  </si>
  <si>
    <r>
      <rPr>
        <b/>
        <sz val="11"/>
        <color theme="1"/>
        <rFont val="Calibri"/>
        <family val="2"/>
        <scheme val="minor"/>
      </rPr>
      <t xml:space="preserve">PADP: </t>
    </r>
    <r>
      <rPr>
        <sz val="11"/>
        <color theme="1"/>
        <rFont val="Calibri"/>
        <family val="2"/>
        <scheme val="minor"/>
      </rPr>
      <t>Porcentaje de actividades dirigidas a la población.</t>
    </r>
  </si>
  <si>
    <r>
      <rPr>
        <b/>
        <sz val="11"/>
        <color theme="1"/>
        <rFont val="Calibri"/>
        <family val="2"/>
        <scheme val="minor"/>
      </rPr>
      <t>PEC:</t>
    </r>
    <r>
      <rPr>
        <sz val="11"/>
        <color theme="1"/>
        <rFont val="Calibri"/>
        <family val="2"/>
        <scheme val="minor"/>
      </rPr>
      <t xml:space="preserve"> Porcentaje de escuelas certificadas como #YoNoSoyCómplice.</t>
    </r>
  </si>
  <si>
    <r>
      <rPr>
        <b/>
        <sz val="11"/>
        <color theme="1"/>
        <rFont val="Calibri"/>
        <family val="2"/>
        <scheme val="minor"/>
      </rPr>
      <t xml:space="preserve">PPA: </t>
    </r>
    <r>
      <rPr>
        <sz val="11"/>
        <color theme="1"/>
        <rFont val="Calibri"/>
        <family val="2"/>
        <scheme val="minor"/>
      </rPr>
      <t>Porcentaje de personas atendidas con adicciones.</t>
    </r>
  </si>
  <si>
    <r>
      <rPr>
        <b/>
        <sz val="11"/>
        <color theme="1"/>
        <rFont val="Calibri"/>
        <family val="2"/>
        <scheme val="minor"/>
      </rPr>
      <t xml:space="preserve">PPAPC: </t>
    </r>
    <r>
      <rPr>
        <sz val="11"/>
        <color theme="1"/>
        <rFont val="Calibri"/>
        <family val="2"/>
        <scheme val="minor"/>
      </rPr>
      <t>Porcentaje de personas atendidas de primer contacto.</t>
    </r>
  </si>
  <si>
    <r>
      <rPr>
        <b/>
        <sz val="11"/>
        <color theme="1"/>
        <rFont val="Calibri"/>
        <family val="2"/>
        <scheme val="minor"/>
      </rPr>
      <t xml:space="preserve">PPDC: </t>
    </r>
    <r>
      <rPr>
        <sz val="11"/>
        <color theme="1"/>
        <rFont val="Calibri"/>
        <family val="2"/>
        <scheme val="minor"/>
      </rPr>
      <t>Porcentaje de personas diagnosticadas que fueron canalizadas.</t>
    </r>
  </si>
  <si>
    <r>
      <rPr>
        <b/>
        <sz val="11"/>
        <color theme="1"/>
        <rFont val="Calibri"/>
        <family val="2"/>
        <scheme val="minor"/>
      </rPr>
      <t>PUCS:</t>
    </r>
    <r>
      <rPr>
        <sz val="11"/>
        <color theme="1"/>
        <rFont val="Calibri"/>
        <family val="2"/>
        <scheme val="minor"/>
      </rPr>
      <t xml:space="preserve"> Porcentaje de usuarios canalizados con seguimiento.</t>
    </r>
  </si>
  <si>
    <r>
      <rPr>
        <b/>
        <sz val="11"/>
        <color theme="1"/>
        <rFont val="Calibri"/>
        <family val="2"/>
        <scheme val="minor"/>
      </rPr>
      <t xml:space="preserve">PBO: </t>
    </r>
    <r>
      <rPr>
        <sz val="11"/>
        <color theme="1"/>
        <rFont val="Calibri"/>
        <family val="2"/>
        <scheme val="minor"/>
      </rPr>
      <t>Porcentaje de becas otorgadas.</t>
    </r>
  </si>
  <si>
    <r>
      <rPr>
        <b/>
        <sz val="11"/>
        <color theme="1"/>
        <rFont val="Calibri"/>
        <family val="2"/>
        <scheme val="minor"/>
      </rPr>
      <t>PDE:</t>
    </r>
    <r>
      <rPr>
        <sz val="11"/>
        <color theme="1"/>
        <rFont val="Calibri"/>
        <family val="2"/>
        <scheme val="minor"/>
      </rPr>
      <t xml:space="preserve"> Porcentajes de diagnósticos entregados</t>
    </r>
  </si>
  <si>
    <r>
      <rPr>
        <b/>
        <sz val="11"/>
        <color theme="1"/>
        <rFont val="Calibri"/>
        <family val="2"/>
        <scheme val="minor"/>
      </rPr>
      <t xml:space="preserve">PPAUM: </t>
    </r>
    <r>
      <rPr>
        <sz val="11"/>
        <color theme="1"/>
        <rFont val="Calibri"/>
        <family val="2"/>
        <scheme val="minor"/>
      </rPr>
      <t>Porcentaje de personas atendidas en la unidad móvil.</t>
    </r>
  </si>
  <si>
    <t>E-PPA 4.6 PROGRAMA DE PREVENCIÓN Y ATENCIÓN DE LAS ADICCIONES</t>
  </si>
  <si>
    <t>F. 4.6.1: Contribuir en la promoción de  acciones que combatan las causas que generan las violencias y la delincuencia contribuyendo a la paz y la justica mediante el conocimiento respecto a las causas, efectos y prevención  de las adicciones.</t>
  </si>
  <si>
    <t>P. 4.6.1.1 La población del Municipio de Benito Juárez recibe atención y se informa respecto a las causas, efectos y prevención  de las adicciones.</t>
  </si>
  <si>
    <t>C. 4.6.1.1.1 Acciones encaminadas a incrementar el conocimiento social y la sensibilización sobre las causas, efectos y prevención de las adicciones realizadas.</t>
  </si>
  <si>
    <t>A. 4.6.1.1.1.1 Difusión digital sobre las actividades institucionales, así como información para la prevención de las adicciones.</t>
  </si>
  <si>
    <t>4.6.1.1.1.2 Fortalecimiento de la cultura de prevención de las adicciones.</t>
  </si>
  <si>
    <t>A. 4.6.1.1.1.3 Otorgamiento de certificados a instituciones educativas por cumplir con los lineamientos de prevención y detección de adicciones establecidas por el IMCA.</t>
  </si>
  <si>
    <t>C. 4.6.1.1.2 Atención dirigida y otorgada a la población sobre las adicciones.</t>
  </si>
  <si>
    <t>4.6.1.1.2.1  Atención de primer contacto  para la detección de adicciones.</t>
  </si>
  <si>
    <t>A. 4.6.1.1.2.2 Diagnóstico y canalización de usuarios.</t>
  </si>
  <si>
    <t xml:space="preserve">A. 4.6.1.1.2.3 Seguimiento y reinserción social a los usuarios en su programa de rehabilitación. </t>
  </si>
  <si>
    <t>A. 4.6.1.1.2.4 Otorgamiento de Becas a personas principalmente con adicciones.</t>
  </si>
  <si>
    <t>A 4.6.1.1.2.5 Otorgamiento de diagnósticos del "Programa de Cero a 100"</t>
  </si>
  <si>
    <r>
      <rPr>
        <b/>
        <sz val="11"/>
        <color theme="1"/>
        <rFont val="Calibri"/>
        <family val="2"/>
        <scheme val="minor"/>
      </rPr>
      <t xml:space="preserve">Meta Trimestral: </t>
    </r>
    <r>
      <rPr>
        <sz val="11"/>
        <color theme="1"/>
        <rFont val="Calibri"/>
        <family val="2"/>
        <scheme val="minor"/>
      </rPr>
      <t xml:space="preserve">Este indicador tiene como meta anual otorgar 135 diagnósticos de personas atendidas en la unidad móvil. Las atenciones están programadas durante el tercer trimestre, toda vez que los recursos se entregaran durante el periodo antes mencionado.
</t>
    </r>
    <r>
      <rPr>
        <b/>
        <sz val="11"/>
        <color theme="1"/>
        <rFont val="Calibri"/>
        <family val="2"/>
        <scheme val="minor"/>
      </rPr>
      <t xml:space="preserve">Meta Anual: </t>
    </r>
    <r>
      <rPr>
        <sz val="11"/>
        <color theme="1"/>
        <rFont val="Calibri"/>
        <family val="2"/>
        <scheme val="minor"/>
      </rPr>
      <t>El porcentaje con relación a la meta anual serán entregados durante el tercer trimestre a reportar.</t>
    </r>
  </si>
  <si>
    <t>A. 4.6.1.1.2.6 Brindar atención de primer contacto a la ciudadanía del Municipio de Benito Juárez en la unidad de atención móvil.</t>
  </si>
  <si>
    <t>PERÍODO QUE SE INFORMA: DEL 1 DE ENERO AL 30 DE SEPTIEMBRE DE 2024</t>
  </si>
  <si>
    <r>
      <rPr>
        <b/>
        <sz val="11"/>
        <color theme="1"/>
        <rFont val="Calibri"/>
        <family val="2"/>
        <scheme val="minor"/>
      </rPr>
      <t xml:space="preserve">Meta trimestral:  </t>
    </r>
    <r>
      <rPr>
        <sz val="11"/>
        <color theme="1"/>
        <rFont val="Calibri"/>
        <family val="2"/>
        <scheme val="minor"/>
      </rPr>
      <t>Este indicador tiene como meta anual  120,400 sensibilizaciones y actividades para incrementar el conocimiento social sobre las causas, los efectos y la prevención de las adicciones del municipio de Benito Juárez. En el trimestre se realizaron 61,230 impactos a través de las redes sociales así como las diversas actividades, y certificaciones a instituciones educativas. El porcentaje alcanzado de 203.42 % principalmente se deriva de la movilidad en las redes sociales para dar a conocer sobre las actividades que realiza el instituto, así como información de interés para el conocimiento de la sociedad sobre las adicciones.</t>
    </r>
    <r>
      <rPr>
        <b/>
        <sz val="11"/>
        <color theme="1"/>
        <rFont val="Calibri"/>
        <family val="2"/>
        <scheme val="minor"/>
      </rPr>
      <t xml:space="preserve">
Meta Anual: </t>
    </r>
    <r>
      <rPr>
        <sz val="11"/>
        <color theme="1"/>
        <rFont val="Calibri"/>
        <family val="2"/>
        <scheme val="minor"/>
      </rPr>
      <t>El porcentaje de avance con relación a la meta anual es de  92.49%, el alcance se debe principalmente a los impactos de las redes sociales, las actividades y los certificados entregados a las instituciones educativas.</t>
    </r>
  </si>
  <si>
    <r>
      <rPr>
        <b/>
        <sz val="11"/>
        <color theme="1"/>
        <rFont val="Calibri"/>
        <family val="2"/>
        <scheme val="minor"/>
      </rPr>
      <t xml:space="preserve">Meta trimestral: </t>
    </r>
    <r>
      <rPr>
        <sz val="11"/>
        <color theme="1"/>
        <rFont val="Calibri"/>
        <family val="2"/>
        <scheme val="minor"/>
      </rPr>
      <t xml:space="preserve">Este indicador tiene como meta anual 120,000 impactos en las redes sociales del instituto. En el trimestre se realizaron 61,145 impactos de los 30,000 programados. El porcentaje alcanzado de 203.82 % se debe principalmente que el instituto mantiene las plataformas de las redes sociales activas compartiendo y publicando todas las actividades que se realizan a lo largo del periodo a reportar.
</t>
    </r>
    <r>
      <rPr>
        <b/>
        <sz val="11"/>
        <color theme="1"/>
        <rFont val="Calibri"/>
        <family val="2"/>
        <scheme val="minor"/>
      </rPr>
      <t xml:space="preserve">
Meta Anual: </t>
    </r>
    <r>
      <rPr>
        <sz val="11"/>
        <color theme="1"/>
        <rFont val="Calibri"/>
        <family val="2"/>
        <scheme val="minor"/>
      </rPr>
      <t>El porcentaje de avance con relación a la meta anual es de 92.54 %, esto se debe principalmente que durante el periodo a reportar  que se ha logrado alcanzar la meta establecida sobre los impactos a través de las redes sociales y se ha logrado alcanzar la meta de las actividades programadas durante el trimestre.</t>
    </r>
  </si>
  <si>
    <r>
      <rPr>
        <b/>
        <sz val="11"/>
        <color theme="1"/>
        <rFont val="Calibri"/>
        <family val="2"/>
        <scheme val="minor"/>
      </rPr>
      <t xml:space="preserve">Meta Trimestral: </t>
    </r>
    <r>
      <rPr>
        <sz val="11"/>
        <color theme="1"/>
        <rFont val="Calibri"/>
        <family val="2"/>
        <scheme val="minor"/>
      </rPr>
      <t xml:space="preserve">Este indicador tiene como meta anual 360 acciones a realizar. En este trimestre se realizaron 84 acciones de las 90 programadas. El porcentaje alcanzado del 93.33% se debe principalmente que las escuelas han tenido muy buena aceptación de las pláticas que se han impartido, así como también el instituto participa en las acciones que se realizan a traves de la estrategia integral "Todos por la Paz", y en la instalación de los módulos de atención en diversos eventos y puntos en la ciudad.
</t>
    </r>
    <r>
      <rPr>
        <b/>
        <sz val="11"/>
        <color theme="1"/>
        <rFont val="Calibri"/>
        <family val="2"/>
        <scheme val="minor"/>
      </rPr>
      <t xml:space="preserve">Meta Anual: </t>
    </r>
    <r>
      <rPr>
        <sz val="11"/>
        <color theme="1"/>
        <rFont val="Calibri"/>
        <family val="2"/>
        <scheme val="minor"/>
      </rPr>
      <t>El porcentaje de avance con relación a la meta anual es de 85.28%, toda vez que el instituto participa activamente impartido pláticas y en la instlación de módulos de atención en diversos eventos.</t>
    </r>
  </si>
  <si>
    <r>
      <rPr>
        <b/>
        <sz val="11"/>
        <color theme="1"/>
        <rFont val="Calibri"/>
        <family val="2"/>
        <scheme val="minor"/>
      </rPr>
      <t xml:space="preserve">Meta Trimestral: </t>
    </r>
    <r>
      <rPr>
        <sz val="11"/>
        <color theme="1"/>
        <rFont val="Calibri"/>
        <family val="2"/>
        <scheme val="minor"/>
      </rPr>
      <t>Este indicador tiene como meta anual 40 certificaciones. En este trimestre se reportó 1 reconocimiento de los 10 programados. El porcentaje alcanzado del 10.00% se debe principalmente que durante el periodo se priorizarón las pláticas y actividad realizadas por el instituto.</t>
    </r>
    <r>
      <rPr>
        <b/>
        <sz val="11"/>
        <color theme="1"/>
        <rFont val="Calibri"/>
        <family val="2"/>
        <scheme val="minor"/>
      </rPr>
      <t xml:space="preserve">
Meta Anual: </t>
    </r>
    <r>
      <rPr>
        <sz val="11"/>
        <color theme="1"/>
        <rFont val="Calibri"/>
        <family val="2"/>
        <scheme val="minor"/>
      </rPr>
      <t>El porcentaje de avance con relación a la meta anual es del 10%, en virtud que se han priorizados pláticas y eventos durante el periodo.</t>
    </r>
  </si>
  <si>
    <r>
      <rPr>
        <b/>
        <sz val="11"/>
        <color theme="1"/>
        <rFont val="Calibri"/>
        <family val="2"/>
        <scheme val="minor"/>
      </rPr>
      <t xml:space="preserve">Meta Trimestral: </t>
    </r>
    <r>
      <rPr>
        <sz val="11"/>
        <color theme="1"/>
        <rFont val="Calibri"/>
        <family val="2"/>
        <scheme val="minor"/>
      </rPr>
      <t xml:space="preserve">Este indicador tiene como meta anual 43,255 atenciones. En este trimestre  se realizaron 5,028 atenciones de las 6,075 programadas. El porcentaje alcanzado de 82.77% se debe principalmente a las atenciones brindadas en diversos eventos, atenciones en pláticas , atenciones brindadas en las diversas sucursales del Instituto así como los seguimiento que brindo el equipo terapéutico a los estudiantes y a los usuarios en general durante el trimestre, cabe mencionar que se estuvieron instalando módulos de atención en diversos puntos de la ciudad propiciando que la ciudadanía conozca las actividades que realiza el instituto y genera un vínculo mas cercano con los ciudadanos. 
</t>
    </r>
    <r>
      <rPr>
        <b/>
        <sz val="11"/>
        <color theme="1"/>
        <rFont val="Calibri"/>
        <family val="2"/>
        <scheme val="minor"/>
      </rPr>
      <t xml:space="preserve">Meta Anual: </t>
    </r>
    <r>
      <rPr>
        <sz val="11"/>
        <color theme="1"/>
        <rFont val="Calibri"/>
        <family val="2"/>
        <scheme val="minor"/>
      </rPr>
      <t xml:space="preserve">El porcentaje de avance con relación a la meta anual es de 81.53% esto se debe principalmente a las atenciones y seguimientos brindados a lo largo del trimestre. </t>
    </r>
  </si>
  <si>
    <r>
      <t>Meta Trimestral:</t>
    </r>
    <r>
      <rPr>
        <sz val="11"/>
        <color theme="1"/>
        <rFont val="Calibri"/>
        <family val="2"/>
        <scheme val="minor"/>
      </rPr>
      <t xml:space="preserve"> Este indicador tiene como meta anual 21,000 atenciones de primer contacto. En este trimestre  se realizaron 3,484 atenciones de primer contacto de la 5,000 programadas. El porcentaje alcanzado de 69.68% se debe principalmente que el equipo terapéutico estuvo impartiendo pláticas a diversas escuelas e instituciones privadas y participando en las escuelas dando seguimientos a los estudiantes,  la instalación de los módulos de atención y la participación en diversos eventos dieron como resultado que más estudiantes y ciudadanos que han participado en las pláticas, en eventos o en los módulos soliciten ayuda.
</t>
    </r>
    <r>
      <rPr>
        <b/>
        <sz val="11"/>
        <color theme="1"/>
        <rFont val="Calibri"/>
        <family val="2"/>
        <scheme val="minor"/>
      </rPr>
      <t xml:space="preserve">
Meta Anual: </t>
    </r>
    <r>
      <rPr>
        <sz val="11"/>
        <color theme="1"/>
        <rFont val="Calibri"/>
        <family val="2"/>
        <scheme val="minor"/>
      </rPr>
      <t>El porcentaje de avance con relación a la meta anual es de 73.77% esto se debe principalmente a las pláticas que se han impartido así como el constante trabajo por parte del personal del Instituto para dar a conocer a la población sobre los servicios que se brindan</t>
    </r>
    <r>
      <rPr>
        <b/>
        <sz val="11"/>
        <color theme="1"/>
        <rFont val="Calibri"/>
        <family val="2"/>
        <scheme val="minor"/>
      </rPr>
      <t>.</t>
    </r>
  </si>
  <si>
    <r>
      <rPr>
        <b/>
        <sz val="11"/>
        <color theme="1"/>
        <rFont val="Calibri"/>
        <family val="2"/>
        <scheme val="minor"/>
      </rPr>
      <t xml:space="preserve">Meta Trimestral: </t>
    </r>
    <r>
      <rPr>
        <sz val="11"/>
        <color theme="1"/>
        <rFont val="Calibri"/>
        <family val="2"/>
        <scheme val="minor"/>
      </rPr>
      <t xml:space="preserve">Este indicador tiene como meta anual 2,000 diagnósticos y canalizaciones. En este trimestre se realizaron 366 diagnósticos y canalizaciones de los 500 programados. El porcentaje alcanzado de 73.20% se debe principalmente a la atención brindada a los usuarios y que aceptaron el proceso de canalización.
</t>
    </r>
    <r>
      <rPr>
        <b/>
        <sz val="11"/>
        <color theme="1"/>
        <rFont val="Calibri"/>
        <family val="2"/>
        <scheme val="minor"/>
      </rPr>
      <t xml:space="preserve">Meta Anual: </t>
    </r>
    <r>
      <rPr>
        <sz val="11"/>
        <color theme="1"/>
        <rFont val="Calibri"/>
        <family val="2"/>
        <scheme val="minor"/>
      </rPr>
      <t>El porcentaje de avance con relación a la meta anual es de 61.70%, esto se debe principalmente que se han realizado las atenciones programadas, propiciando que sean canalizados y que sigan en un proceso de rehabilitación.</t>
    </r>
  </si>
  <si>
    <r>
      <rPr>
        <b/>
        <sz val="11"/>
        <color theme="1"/>
        <rFont val="Calibri"/>
        <family val="2"/>
        <scheme val="minor"/>
      </rPr>
      <t>Meta Trimestral:</t>
    </r>
    <r>
      <rPr>
        <sz val="11"/>
        <color theme="1"/>
        <rFont val="Calibri"/>
        <family val="2"/>
        <scheme val="minor"/>
      </rPr>
      <t xml:space="preserve"> Este indicador tiene como meta anual 2,000 usuarios canalizados con seguimiento. En este trimestre se realizaron 1,155 seguimiento de los 500 programados. El porcentaje alcanzado de 231% se debe principalmente a la labor del equipo terapéutico que gestiona los seguimientos de los usuarios canalizados para estar atentos a su recuperación.
</t>
    </r>
    <r>
      <rPr>
        <b/>
        <sz val="11"/>
        <color theme="1"/>
        <rFont val="Calibri"/>
        <family val="2"/>
        <scheme val="minor"/>
      </rPr>
      <t xml:space="preserve">Meta Anual: </t>
    </r>
    <r>
      <rPr>
        <sz val="11"/>
        <color theme="1"/>
        <rFont val="Calibri"/>
        <family val="2"/>
        <scheme val="minor"/>
      </rPr>
      <t>El porcentaje de avance con relación a la meta anual es de 118.85% esto se debe principalmente a la gestión del equipo terapéutico para dar los seguimientos a los usuarios canalizados.</t>
    </r>
  </si>
  <si>
    <r>
      <rPr>
        <b/>
        <sz val="11"/>
        <color theme="1"/>
        <rFont val="Calibri"/>
        <family val="2"/>
        <scheme val="minor"/>
      </rPr>
      <t xml:space="preserve">Meta Trimestral: </t>
    </r>
    <r>
      <rPr>
        <sz val="11"/>
        <color theme="1"/>
        <rFont val="Calibri"/>
        <family val="2"/>
        <scheme val="minor"/>
      </rPr>
      <t xml:space="preserve">Este indicador tiene como meta anual otorgar 120 becas a usuarios principalmente con adicciones. En este trimestre se otorgaron 23 becas de las 30 programadas. El porcentaje alcanzado de 76.67% se debe principalmente que los usuarios han aceptado ser becados para su proceso de rehabilitación.
</t>
    </r>
    <r>
      <rPr>
        <b/>
        <sz val="11"/>
        <color theme="1"/>
        <rFont val="Calibri"/>
        <family val="2"/>
        <scheme val="minor"/>
      </rPr>
      <t xml:space="preserve">Meta Anual: </t>
    </r>
    <r>
      <rPr>
        <sz val="11"/>
        <color theme="1"/>
        <rFont val="Calibri"/>
        <family val="2"/>
        <scheme val="minor"/>
      </rPr>
      <t>El porcentaje de avance con relación a la meta anual es de 50%, esto principalmente a las becas que se otorgaron dura el trimestre.</t>
    </r>
  </si>
  <si>
    <r>
      <rPr>
        <b/>
        <sz val="11"/>
        <color theme="1"/>
        <rFont val="Calibri"/>
        <family val="2"/>
        <scheme val="minor"/>
      </rPr>
      <t xml:space="preserve">Meta Trimestral: </t>
    </r>
    <r>
      <rPr>
        <sz val="11"/>
        <color theme="1"/>
        <rFont val="Calibri"/>
        <family val="2"/>
        <scheme val="minor"/>
      </rPr>
      <t xml:space="preserve"> Este indicador tiene como meta anual otorgar hasta 18,000 diagnósticos derivados del programa de "0 a 100", durante el segundo trimestre se ejecuto el programa ya que se encontraba programado para dicho periodo.
</t>
    </r>
    <r>
      <rPr>
        <b/>
        <sz val="11"/>
        <color theme="1"/>
        <rFont val="Calibri"/>
        <family val="2"/>
        <scheme val="minor"/>
      </rPr>
      <t xml:space="preserve">Meta Anual: </t>
    </r>
    <r>
      <rPr>
        <sz val="11"/>
        <color theme="1"/>
        <rFont val="Calibri"/>
        <family val="2"/>
        <scheme val="minor"/>
      </rPr>
      <t>El porcentaje con relación a la meta anual es de 89.43%, cabe mencionar que el programa se ejecuto durante el segundo periodo.</t>
    </r>
  </si>
  <si>
    <r>
      <t xml:space="preserve">Meta trimestral: </t>
    </r>
    <r>
      <rPr>
        <sz val="11"/>
        <color theme="1"/>
        <rFont val="Calibri"/>
        <family val="2"/>
        <scheme val="minor"/>
      </rPr>
      <t xml:space="preserve">Este indicador tiene como meta anual atender y sensibilizar a 163,655 usuarios a través de las redes sociales y de las pláticas impartidas a instituciones educativas públicas y privadas, así como los módulos de atención y de las actividades realizadas en diversos puntos de la ciudad. En el trimestre se realizaron 66,258 impactos en redes sociales, asi como atenciones otorgadas a la ciudadanía. El porcentaje alcanzado de 183.16% se debe principalmente a los impactos que se realizaron a través de las redes sociales y las diversas atenciones de primer contacto que se realizaron durante el trimestre, motivo por el cual se logro alcanzar satisfactoriamente el porcentaje programado para el trimestre a reportar.
</t>
    </r>
    <r>
      <rPr>
        <b/>
        <sz val="11"/>
        <color theme="1"/>
        <rFont val="Calibri"/>
        <family val="2"/>
        <scheme val="minor"/>
      </rPr>
      <t xml:space="preserve">
Meta Anual: </t>
    </r>
    <r>
      <rPr>
        <sz val="11"/>
        <color theme="1"/>
        <rFont val="Calibri"/>
        <family val="2"/>
        <scheme val="minor"/>
      </rPr>
      <t>El porcentaje de avance con relación a la meta anual es del 89.59%, esto se debe principalmente a la programación de las metas y que durante el trimestre se supero la meta programada, en virtud que el instituto a traves del personal realiza actividades que promueven la atención y la sensibilización de la población en materia de adicciones.</t>
    </r>
  </si>
  <si>
    <t>-</t>
  </si>
  <si>
    <t>La meta anual programada se modificó en la actualización del PMD 2021-2024 esperando que el porcentaje de población mayor de 18 años que se siente insegura de vivir en Cancun disminuyera al 70% a diciembre del 2024. El indicador calcula la tasa de variación entre lo realizado y lo programado, donde un valor positivo indica que el resultado fue mayor a lo esperado, un valor negativo indica que el % de avance fue menor a lo programado y un valor de cero indica que la meta alcanzada fue igual a la meta programada. Lo deseable es que el % de avance sea negativo.
La tasa de variación en el avance trimestral fue de 11.43%, un valor positivo que indica que el porcentaje de población mayor de 18 años que se siente insegura de vivir en Cancún se incrementó en lugar de disminuir respecto a lo esperado.
El avance anual acumulado en el segundo trimestre es igual al avance trimestral del segundo trimestre debido a que al aplicar la fórmula establecida en la Guía arroja el mismo resultado.
(11.43%+11.43%)/2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</si>
</sst>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Arial"/>
      <family val="2"/>
    </font>
    <font>
      <sz val="14"/>
      <color theme="1"/>
      <name val="Calibri"/>
      <family val="2"/>
      <scheme val="minor"/>
    </font>
  </fonts>
  <fills count="2">
    <fill>
      <patternFill patternType="none"/>
    </fill>
    <fill>
      <patternFill patternType="gray125"/>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dotted">
        <color indexed="64"/>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dotted">
        <color indexed="64"/>
      </top>
      <bottom/>
      <diagonal/>
    </border>
    <border>
      <left/>
      <right style="medium">
        <color indexed="64"/>
      </right>
      <top style="dotted">
        <color indexed="64"/>
      </top>
      <bottom/>
      <diagonal/>
    </border>
    <border>
      <left style="dotted">
        <color indexed="64"/>
      </left>
      <right style="dotted">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s>
  <cellStyleXfs count="2">
    <xf numFmtId="0" fontId="0" fillId="0" borderId="0"/>
    <xf numFmtId="0" fontId="3" fillId="0" borderId="0"/>
  </cellStyleXfs>
  <cellXfs count="93">
    <xf numFmtId="0" fontId="0" fillId="0" borderId="0" xfId="0"/>
    <xf numFmtId="0" fontId="3" fillId="0" borderId="1" xfId="1" applyBorder="1"/>
    <xf numFmtId="0" fontId="3" fillId="0" borderId="2" xfId="1" applyBorder="1"/>
    <xf numFmtId="0" fontId="3" fillId="0" borderId="2" xfId="1" applyBorder="1" applyAlignment="1">
      <alignment horizontal="left"/>
    </xf>
    <xf numFmtId="0" fontId="3" fillId="0" borderId="3" xfId="1" applyBorder="1"/>
    <xf numFmtId="0" fontId="3" fillId="0" borderId="0" xfId="1"/>
    <xf numFmtId="0" fontId="3" fillId="0" borderId="4" xfId="1" applyBorder="1"/>
    <xf numFmtId="0" fontId="3" fillId="0" borderId="0" xfId="1" applyAlignment="1">
      <alignment horizontal="left"/>
    </xf>
    <xf numFmtId="0" fontId="3" fillId="0" borderId="5" xfId="1" applyBorder="1"/>
    <xf numFmtId="10" fontId="3" fillId="0" borderId="0" xfId="1" applyNumberFormat="1"/>
    <xf numFmtId="0" fontId="2" fillId="0" borderId="21" xfId="1" applyFont="1" applyBorder="1" applyAlignment="1">
      <alignment horizontal="center" vertical="center" wrapText="1"/>
    </xf>
    <xf numFmtId="3" fontId="1" fillId="0" borderId="24" xfId="0" applyNumberFormat="1" applyFont="1" applyBorder="1" applyAlignment="1">
      <alignment horizontal="center" vertical="center"/>
    </xf>
    <xf numFmtId="3" fontId="1" fillId="0" borderId="24" xfId="0" applyNumberFormat="1" applyFont="1" applyBorder="1" applyAlignment="1">
      <alignment horizontal="center" vertical="center" wrapText="1"/>
    </xf>
    <xf numFmtId="3" fontId="1" fillId="0" borderId="31" xfId="0" applyNumberFormat="1" applyFont="1" applyBorder="1" applyAlignment="1">
      <alignment horizontal="center" vertical="center"/>
    </xf>
    <xf numFmtId="3" fontId="1" fillId="0" borderId="33" xfId="0" applyNumberFormat="1" applyFont="1" applyBorder="1" applyAlignment="1">
      <alignment horizontal="center" vertical="center"/>
    </xf>
    <xf numFmtId="3" fontId="1" fillId="0" borderId="33" xfId="0" applyNumberFormat="1" applyFont="1" applyBorder="1" applyAlignment="1">
      <alignment horizontal="center" vertical="center" wrapText="1"/>
    </xf>
    <xf numFmtId="3" fontId="1" fillId="0" borderId="34" xfId="0" applyNumberFormat="1" applyFont="1" applyBorder="1" applyAlignment="1">
      <alignment horizontal="center" vertical="center"/>
    </xf>
    <xf numFmtId="4" fontId="1" fillId="0" borderId="24" xfId="0" applyNumberFormat="1" applyFont="1" applyBorder="1" applyAlignment="1">
      <alignment horizontal="center" vertical="center"/>
    </xf>
    <xf numFmtId="4" fontId="1" fillId="0" borderId="33" xfId="0" applyNumberFormat="1" applyFont="1" applyBorder="1" applyAlignment="1">
      <alignment horizontal="center" vertical="center"/>
    </xf>
    <xf numFmtId="4" fontId="1" fillId="0" borderId="24" xfId="0" applyNumberFormat="1" applyFont="1" applyBorder="1" applyAlignment="1">
      <alignment horizontal="center" vertical="center" wrapText="1"/>
    </xf>
    <xf numFmtId="4" fontId="1" fillId="0" borderId="33" xfId="0" applyNumberFormat="1" applyFont="1" applyBorder="1" applyAlignment="1">
      <alignment horizontal="center" vertical="center" wrapText="1"/>
    </xf>
    <xf numFmtId="4" fontId="1" fillId="0" borderId="31" xfId="0" applyNumberFormat="1" applyFont="1" applyBorder="1" applyAlignment="1">
      <alignment horizontal="center" vertical="center"/>
    </xf>
    <xf numFmtId="3" fontId="1" fillId="0" borderId="24" xfId="0" applyNumberFormat="1" applyFont="1" applyBorder="1" applyAlignment="1">
      <alignment horizontal="center" vertical="center" wrapText="1"/>
    </xf>
    <xf numFmtId="0" fontId="1" fillId="0" borderId="24" xfId="0" applyFont="1" applyBorder="1" applyAlignment="1">
      <alignment horizontal="center" vertical="center" wrapText="1"/>
    </xf>
    <xf numFmtId="10" fontId="5" fillId="0" borderId="36" xfId="0" applyNumberFormat="1" applyFont="1" applyBorder="1" applyAlignment="1">
      <alignment horizontal="center" vertical="center" wrapText="1"/>
    </xf>
    <xf numFmtId="10" fontId="5" fillId="0" borderId="37" xfId="0" applyNumberFormat="1" applyFont="1" applyBorder="1" applyAlignment="1">
      <alignment horizontal="center" vertical="center" wrapText="1"/>
    </xf>
    <xf numFmtId="0" fontId="0" fillId="0" borderId="26" xfId="0" applyBorder="1" applyAlignment="1">
      <alignment horizontal="left"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2" fillId="0" borderId="29" xfId="0" applyFont="1" applyBorder="1" applyAlignment="1">
      <alignment vertical="center" wrapText="1"/>
    </xf>
    <xf numFmtId="0" fontId="2" fillId="0" borderId="26" xfId="0" applyFont="1" applyBorder="1" applyAlignment="1">
      <alignment horizontal="left" vertical="center" wrapText="1"/>
    </xf>
    <xf numFmtId="0" fontId="1" fillId="0" borderId="24" xfId="0" applyFont="1" applyBorder="1" applyAlignment="1">
      <alignment horizontal="center" vertical="center"/>
    </xf>
    <xf numFmtId="0" fontId="1" fillId="0" borderId="28" xfId="1" applyFont="1" applyBorder="1" applyAlignment="1">
      <alignment horizontal="justify" vertical="center" wrapText="1"/>
    </xf>
    <xf numFmtId="0" fontId="1" fillId="0" borderId="24" xfId="1" applyFont="1" applyBorder="1" applyAlignment="1">
      <alignment horizontal="justify" vertical="center" wrapText="1"/>
    </xf>
    <xf numFmtId="0" fontId="1" fillId="0" borderId="28" xfId="1" applyFont="1" applyBorder="1" applyAlignment="1">
      <alignment horizontal="center" vertical="center" wrapText="1"/>
    </xf>
    <xf numFmtId="0" fontId="1" fillId="0" borderId="24" xfId="1" applyFont="1" applyBorder="1" applyAlignment="1">
      <alignment horizontal="center" vertical="center" wrapText="1"/>
    </xf>
    <xf numFmtId="0" fontId="1" fillId="0" borderId="28" xfId="1" applyFont="1" applyBorder="1" applyAlignment="1">
      <alignment horizontal="center" vertical="center"/>
    </xf>
    <xf numFmtId="0" fontId="1" fillId="0" borderId="24" xfId="1" applyFont="1" applyBorder="1" applyAlignment="1">
      <alignment horizontal="center" vertical="center"/>
    </xf>
    <xf numFmtId="0" fontId="2" fillId="0" borderId="27" xfId="1" applyFont="1" applyBorder="1" applyAlignment="1">
      <alignment horizontal="left" vertical="center" wrapText="1"/>
    </xf>
    <xf numFmtId="0" fontId="2" fillId="0" borderId="29" xfId="1" applyFont="1" applyBorder="1" applyAlignment="1">
      <alignment horizontal="left" vertical="center" wrapText="1"/>
    </xf>
    <xf numFmtId="0" fontId="2" fillId="0" borderId="12" xfId="1" applyFont="1" applyBorder="1" applyAlignment="1">
      <alignment horizontal="center" vertical="center"/>
    </xf>
    <xf numFmtId="0" fontId="2" fillId="0" borderId="10" xfId="1" applyFont="1" applyBorder="1" applyAlignment="1">
      <alignment horizontal="center" vertical="center"/>
    </xf>
    <xf numFmtId="0" fontId="2" fillId="0" borderId="13" xfId="1" applyFont="1" applyBorder="1" applyAlignment="1">
      <alignment horizontal="center" vertical="center"/>
    </xf>
    <xf numFmtId="0" fontId="4" fillId="0" borderId="0" xfId="1" applyFont="1" applyAlignment="1">
      <alignment horizontal="center"/>
    </xf>
    <xf numFmtId="0" fontId="4" fillId="0" borderId="5" xfId="1" applyFont="1" applyBorder="1" applyAlignment="1">
      <alignment horizontal="center"/>
    </xf>
    <xf numFmtId="0" fontId="4" fillId="0" borderId="0" xfId="1" applyFont="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2" fillId="0" borderId="14" xfId="1" applyFont="1" applyBorder="1" applyAlignment="1">
      <alignment horizontal="center" vertical="center"/>
    </xf>
    <xf numFmtId="0" fontId="2" fillId="0" borderId="16" xfId="1" applyFont="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23" xfId="1" applyFont="1" applyBorder="1" applyAlignment="1">
      <alignment horizontal="center" vertical="center"/>
    </xf>
    <xf numFmtId="0" fontId="2" fillId="0" borderId="16"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18" xfId="1" applyFont="1" applyBorder="1" applyAlignment="1">
      <alignment horizontal="center" vertical="center"/>
    </xf>
    <xf numFmtId="0" fontId="2" fillId="0" borderId="9"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24" xfId="0" applyFont="1" applyBorder="1" applyAlignment="1">
      <alignment vertical="center" wrapText="1"/>
    </xf>
    <xf numFmtId="0" fontId="1" fillId="0" borderId="24" xfId="0" applyFont="1" applyBorder="1" applyAlignment="1">
      <alignmen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1" fillId="0" borderId="31" xfId="0" applyFont="1" applyBorder="1" applyAlignment="1">
      <alignment horizontal="left" vertical="center" wrapText="1"/>
    </xf>
    <xf numFmtId="0" fontId="1" fillId="0" borderId="31" xfId="0" applyFont="1" applyBorder="1" applyAlignment="1">
      <alignment horizontal="center" vertical="center" wrapText="1"/>
    </xf>
    <xf numFmtId="0" fontId="1" fillId="0" borderId="31" xfId="0" applyFont="1" applyBorder="1" applyAlignment="1">
      <alignment horizontal="center" vertical="center"/>
    </xf>
    <xf numFmtId="3" fontId="1" fillId="0" borderId="31" xfId="0" applyNumberFormat="1" applyFont="1" applyBorder="1" applyAlignment="1">
      <alignment horizontal="center" vertical="center" wrapText="1"/>
    </xf>
    <xf numFmtId="10" fontId="5" fillId="0" borderId="38" xfId="0" applyNumberFormat="1" applyFont="1" applyBorder="1" applyAlignment="1">
      <alignment horizontal="center" vertical="center" wrapText="1"/>
    </xf>
    <xf numFmtId="10" fontId="5" fillId="0" borderId="39" xfId="0" applyNumberFormat="1" applyFont="1" applyBorder="1" applyAlignment="1">
      <alignment horizontal="center" vertical="center" wrapText="1"/>
    </xf>
    <xf numFmtId="0" fontId="1" fillId="0" borderId="35" xfId="0" applyFont="1" applyBorder="1" applyAlignment="1">
      <alignment horizontal="left" vertical="center" wrapText="1"/>
    </xf>
    <xf numFmtId="0" fontId="1" fillId="0" borderId="32" xfId="0" applyFont="1" applyBorder="1" applyAlignment="1">
      <alignment horizontal="left" vertical="center" wrapText="1"/>
    </xf>
    <xf numFmtId="0" fontId="2" fillId="0" borderId="29" xfId="0" applyFont="1" applyBorder="1" applyAlignment="1">
      <alignment horizontal="center" vertical="center" wrapText="1"/>
    </xf>
    <xf numFmtId="10" fontId="1" fillId="0" borderId="40" xfId="1" applyNumberFormat="1" applyFont="1" applyBorder="1" applyAlignment="1">
      <alignment horizontal="center" vertical="center"/>
    </xf>
    <xf numFmtId="0" fontId="1" fillId="0" borderId="40" xfId="1" applyFont="1" applyBorder="1" applyAlignment="1">
      <alignment horizontal="center" vertical="center"/>
    </xf>
    <xf numFmtId="10" fontId="1" fillId="0" borderId="41" xfId="1" applyNumberFormat="1" applyFont="1" applyBorder="1" applyAlignment="1">
      <alignment horizontal="center" vertical="center"/>
    </xf>
    <xf numFmtId="10" fontId="1" fillId="0" borderId="42" xfId="1" applyNumberFormat="1" applyFont="1" applyBorder="1" applyAlignment="1">
      <alignment horizontal="center" vertical="center"/>
    </xf>
    <xf numFmtId="0" fontId="0" fillId="0" borderId="45" xfId="1" applyFont="1" applyBorder="1" applyAlignment="1">
      <alignment horizontal="justify" vertical="center" wrapText="1"/>
    </xf>
    <xf numFmtId="0" fontId="1" fillId="0" borderId="45" xfId="1" applyFont="1" applyBorder="1" applyAlignment="1">
      <alignment horizontal="justify" vertical="center"/>
    </xf>
    <xf numFmtId="0" fontId="1" fillId="0" borderId="46" xfId="1" applyFont="1" applyBorder="1" applyAlignment="1">
      <alignment horizontal="justify" vertical="center"/>
    </xf>
    <xf numFmtId="10" fontId="1" fillId="0" borderId="47" xfId="1" applyNumberFormat="1" applyFont="1" applyBorder="1" applyAlignment="1">
      <alignment horizontal="center" vertical="center"/>
    </xf>
    <xf numFmtId="0" fontId="1" fillId="0" borderId="47" xfId="1" applyFont="1" applyBorder="1" applyAlignment="1">
      <alignment horizontal="center" vertical="center"/>
    </xf>
    <xf numFmtId="0" fontId="1" fillId="0" borderId="48" xfId="1" applyFont="1" applyBorder="1" applyAlignment="1">
      <alignment horizontal="justify" vertical="center"/>
    </xf>
    <xf numFmtId="0" fontId="1" fillId="0" borderId="49" xfId="1" applyFont="1" applyBorder="1" applyAlignment="1">
      <alignment horizontal="justify" vertical="center"/>
    </xf>
    <xf numFmtId="10" fontId="5" fillId="0" borderId="43" xfId="0" applyNumberFormat="1" applyFont="1" applyBorder="1" applyAlignment="1">
      <alignment horizontal="center" vertical="center" wrapText="1"/>
    </xf>
    <xf numFmtId="10" fontId="5" fillId="0" borderId="44" xfId="0" applyNumberFormat="1"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AED8F4"/>
      <color rgb="FF1A79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731158</xdr:colOff>
      <xdr:row>39</xdr:row>
      <xdr:rowOff>142422</xdr:rowOff>
    </xdr:from>
    <xdr:ext cx="4953001" cy="1112232"/>
    <xdr:sp macro="" textlink="">
      <xdr:nvSpPr>
        <xdr:cNvPr id="3" name="CuadroTexto 2">
          <a:extLst>
            <a:ext uri="{FF2B5EF4-FFF2-40B4-BE49-F238E27FC236}">
              <a16:creationId xmlns:a16="http://schemas.microsoft.com/office/drawing/2014/main" id="{2777544F-864E-44AE-975C-93DC31A49616}"/>
            </a:ext>
          </a:extLst>
        </xdr:cNvPr>
        <xdr:cNvSpPr txBox="1"/>
      </xdr:nvSpPr>
      <xdr:spPr>
        <a:xfrm>
          <a:off x="2255158" y="27631572"/>
          <a:ext cx="4953001" cy="1112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____________________________________</a:t>
          </a:r>
        </a:p>
        <a:p>
          <a:pPr algn="ctr"/>
          <a:r>
            <a:rPr lang="es-MX" sz="1200"/>
            <a:t>ELABORÓ</a:t>
          </a:r>
        </a:p>
        <a:p>
          <a:pPr algn="ctr"/>
          <a:r>
            <a:rPr lang="es-MX" sz="1200"/>
            <a:t>LIC.</a:t>
          </a:r>
          <a:r>
            <a:rPr lang="es-MX" sz="1200" baseline="0"/>
            <a:t> CARLA GUZMÁN LÓPEZ GATELL</a:t>
          </a:r>
        </a:p>
        <a:p>
          <a:pPr algn="ctr"/>
          <a:r>
            <a:rPr lang="es-MX" sz="1200" baseline="0"/>
            <a:t>DIRECTORA DE ADMINISTRACIÓN, CONTABILIDAD Y FINANZAS DEL</a:t>
          </a:r>
        </a:p>
        <a:p>
          <a:pPr algn="ctr"/>
          <a:r>
            <a:rPr lang="es-MX" sz="1200" baseline="0"/>
            <a:t>INSTITUTO MUNICIPAL CONTRA LAS ADICCIONES</a:t>
          </a:r>
          <a:endParaRPr lang="es-MX" sz="1200"/>
        </a:p>
      </xdr:txBody>
    </xdr:sp>
    <xdr:clientData/>
  </xdr:oneCellAnchor>
  <xdr:oneCellAnchor>
    <xdr:from>
      <xdr:col>6</xdr:col>
      <xdr:colOff>174295</xdr:colOff>
      <xdr:row>39</xdr:row>
      <xdr:rowOff>124485</xdr:rowOff>
    </xdr:from>
    <xdr:ext cx="3635025" cy="960662"/>
    <xdr:sp macro="" textlink="">
      <xdr:nvSpPr>
        <xdr:cNvPr id="4" name="CuadroTexto 3">
          <a:extLst>
            <a:ext uri="{FF2B5EF4-FFF2-40B4-BE49-F238E27FC236}">
              <a16:creationId xmlns:a16="http://schemas.microsoft.com/office/drawing/2014/main" id="{F5B29B5F-D882-488D-8A70-1E2EA90106F3}"/>
            </a:ext>
          </a:extLst>
        </xdr:cNvPr>
        <xdr:cNvSpPr txBox="1"/>
      </xdr:nvSpPr>
      <xdr:spPr>
        <a:xfrm>
          <a:off x="11366170" y="27613635"/>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________________________________________</a:t>
          </a:r>
        </a:p>
        <a:p>
          <a:pPr algn="ctr"/>
          <a:r>
            <a:rPr lang="es-MX" sz="1200"/>
            <a:t>REVISÓ</a:t>
          </a:r>
        </a:p>
        <a:p>
          <a:pPr algn="ctr"/>
          <a:r>
            <a:rPr lang="es-MX" sz="1200"/>
            <a:t>M.C.</a:t>
          </a:r>
          <a:r>
            <a:rPr lang="es-MX" sz="1200" baseline="0"/>
            <a:t> ENRIQUE EDUARDO ENCALADA SÁNCHEZ</a:t>
          </a:r>
        </a:p>
        <a:p>
          <a:pPr algn="ctr"/>
          <a:r>
            <a:rPr lang="es-MX" sz="1200" baseline="0"/>
            <a:t>DIRECTOR DE PLANEACIÓN DE LA DGPM</a:t>
          </a:r>
          <a:endParaRPr lang="es-MX" sz="1200"/>
        </a:p>
      </xdr:txBody>
    </xdr:sp>
    <xdr:clientData/>
  </xdr:oneCellAnchor>
  <xdr:oneCellAnchor>
    <xdr:from>
      <xdr:col>13</xdr:col>
      <xdr:colOff>212189</xdr:colOff>
      <xdr:row>39</xdr:row>
      <xdr:rowOff>125818</xdr:rowOff>
    </xdr:from>
    <xdr:ext cx="4835380" cy="1169582"/>
    <xdr:sp macro="" textlink="">
      <xdr:nvSpPr>
        <xdr:cNvPr id="5" name="CuadroTexto 4">
          <a:extLst>
            <a:ext uri="{FF2B5EF4-FFF2-40B4-BE49-F238E27FC236}">
              <a16:creationId xmlns:a16="http://schemas.microsoft.com/office/drawing/2014/main" id="{9B0C73F3-9F7E-4E6D-81F5-447ED76408D0}"/>
            </a:ext>
          </a:extLst>
        </xdr:cNvPr>
        <xdr:cNvSpPr txBox="1"/>
      </xdr:nvSpPr>
      <xdr:spPr>
        <a:xfrm>
          <a:off x="18109664" y="27614968"/>
          <a:ext cx="4835380" cy="11695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_______________________________________</a:t>
          </a:r>
        </a:p>
        <a:p>
          <a:pPr algn="ctr"/>
          <a:r>
            <a:rPr lang="es-MX" sz="1200"/>
            <a:t>AUTORIZÓ</a:t>
          </a:r>
        </a:p>
        <a:p>
          <a:pPr algn="ctr"/>
          <a:r>
            <a:rPr lang="es-MX" sz="1200" baseline="0"/>
            <a:t>C. ALBERTO ORTUÑO BÁEZ</a:t>
          </a:r>
        </a:p>
        <a:p>
          <a:pPr algn="ctr"/>
          <a:r>
            <a:rPr lang="es-MX" sz="1200" baseline="0"/>
            <a:t>DIRECTOR GENERAL DEL</a:t>
          </a:r>
        </a:p>
        <a:p>
          <a:pPr algn="ctr"/>
          <a:r>
            <a:rPr lang="es-MX" sz="1200" baseline="0"/>
            <a:t>INSTITUTO MUNICIPAL CONTRA LAS ADICCIONES</a:t>
          </a:r>
          <a:endParaRPr lang="es-MX" sz="1200"/>
        </a:p>
      </xdr:txBody>
    </xdr:sp>
    <xdr:clientData/>
  </xdr:oneCellAnchor>
  <xdr:twoCellAnchor editAs="oneCell">
    <xdr:from>
      <xdr:col>14</xdr:col>
      <xdr:colOff>1731819</xdr:colOff>
      <xdr:row>0</xdr:row>
      <xdr:rowOff>86592</xdr:rowOff>
    </xdr:from>
    <xdr:to>
      <xdr:col>14</xdr:col>
      <xdr:colOff>4586072</xdr:colOff>
      <xdr:row>5</xdr:row>
      <xdr:rowOff>80097</xdr:rowOff>
    </xdr:to>
    <xdr:pic>
      <xdr:nvPicPr>
        <xdr:cNvPr id="7" name="Imagen 6">
          <a:extLst>
            <a:ext uri="{FF2B5EF4-FFF2-40B4-BE49-F238E27FC236}">
              <a16:creationId xmlns:a16="http://schemas.microsoft.com/office/drawing/2014/main" id="{CCA04A42-9329-429F-9968-07411E03442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30" t="26818" r="9579" b="25293"/>
        <a:stretch/>
      </xdr:blipFill>
      <xdr:spPr>
        <a:xfrm>
          <a:off x="21318683" y="502228"/>
          <a:ext cx="2854253" cy="1084552"/>
        </a:xfrm>
        <a:prstGeom prst="rect">
          <a:avLst/>
        </a:prstGeom>
      </xdr:spPr>
    </xdr:pic>
    <xdr:clientData/>
  </xdr:twoCellAnchor>
  <xdr:twoCellAnchor editAs="oneCell">
    <xdr:from>
      <xdr:col>0</xdr:col>
      <xdr:colOff>403413</xdr:colOff>
      <xdr:row>0</xdr:row>
      <xdr:rowOff>67234</xdr:rowOff>
    </xdr:from>
    <xdr:to>
      <xdr:col>0</xdr:col>
      <xdr:colOff>1736912</xdr:colOff>
      <xdr:row>5</xdr:row>
      <xdr:rowOff>182874</xdr:rowOff>
    </xdr:to>
    <xdr:pic>
      <xdr:nvPicPr>
        <xdr:cNvPr id="8" name="Imagen 7">
          <a:extLst>
            <a:ext uri="{FF2B5EF4-FFF2-40B4-BE49-F238E27FC236}">
              <a16:creationId xmlns:a16="http://schemas.microsoft.com/office/drawing/2014/main" id="{C547A4B4-58C8-42EF-9EE0-AE72A13833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3413" y="67234"/>
          <a:ext cx="1333499" cy="119140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6"/>
  <sheetViews>
    <sheetView tabSelected="1" zoomScale="70" zoomScaleNormal="70" zoomScaleSheetLayoutView="85" zoomScalePageLayoutView="90" workbookViewId="0">
      <selection activeCell="E11" sqref="E11:E12"/>
    </sheetView>
  </sheetViews>
  <sheetFormatPr baseColWidth="10" defaultColWidth="11.42578125" defaultRowHeight="15.75" x14ac:dyDescent="0.25"/>
  <cols>
    <col min="1" max="1" width="37.7109375" style="5" customWidth="1"/>
    <col min="2" max="2" width="24.140625" style="5" customWidth="1"/>
    <col min="3" max="6" width="18.7109375" style="5" customWidth="1"/>
    <col min="7" max="10" width="14.7109375" style="5" customWidth="1"/>
    <col min="11" max="11" width="21.28515625" style="5" customWidth="1"/>
    <col min="12" max="12" width="20.85546875" style="5" customWidth="1"/>
    <col min="13" max="13" width="13.7109375" style="7" customWidth="1"/>
    <col min="14" max="14" width="12.140625" style="5" customWidth="1"/>
    <col min="15" max="15" width="79.5703125" style="5" customWidth="1"/>
    <col min="16" max="16384" width="11.42578125" style="5"/>
  </cols>
  <sheetData>
    <row r="1" spans="1:18" x14ac:dyDescent="0.25">
      <c r="A1" s="1"/>
      <c r="B1" s="2"/>
      <c r="C1" s="2"/>
      <c r="D1" s="2"/>
      <c r="E1" s="2"/>
      <c r="F1" s="2"/>
      <c r="G1" s="2"/>
      <c r="H1" s="2"/>
      <c r="I1" s="2"/>
      <c r="J1" s="2"/>
      <c r="K1" s="2"/>
      <c r="L1" s="2"/>
      <c r="M1" s="3"/>
      <c r="N1" s="2"/>
      <c r="O1" s="4"/>
    </row>
    <row r="2" spans="1:18" ht="18" x14ac:dyDescent="0.25">
      <c r="A2" s="6"/>
      <c r="B2" s="44" t="s">
        <v>0</v>
      </c>
      <c r="C2" s="44"/>
      <c r="D2" s="44"/>
      <c r="E2" s="44"/>
      <c r="F2" s="44"/>
      <c r="G2" s="44"/>
      <c r="H2" s="44"/>
      <c r="I2" s="44"/>
      <c r="J2" s="44"/>
      <c r="K2" s="44"/>
      <c r="L2" s="44"/>
      <c r="M2" s="44"/>
      <c r="N2" s="44"/>
      <c r="O2" s="45"/>
    </row>
    <row r="3" spans="1:18" ht="18" x14ac:dyDescent="0.25">
      <c r="A3" s="6"/>
      <c r="B3" s="44" t="s">
        <v>1</v>
      </c>
      <c r="C3" s="44"/>
      <c r="D3" s="44"/>
      <c r="E3" s="44"/>
      <c r="F3" s="44"/>
      <c r="G3" s="44"/>
      <c r="H3" s="44"/>
      <c r="I3" s="44"/>
      <c r="J3" s="44"/>
      <c r="K3" s="44"/>
      <c r="L3" s="44"/>
      <c r="M3" s="44"/>
      <c r="N3" s="44"/>
      <c r="O3" s="45"/>
    </row>
    <row r="4" spans="1:18" ht="18" x14ac:dyDescent="0.25">
      <c r="A4" s="6"/>
      <c r="B4" s="46" t="s">
        <v>55</v>
      </c>
      <c r="C4" s="46"/>
      <c r="D4" s="46"/>
      <c r="E4" s="46"/>
      <c r="F4" s="46"/>
      <c r="G4" s="46"/>
      <c r="H4" s="46"/>
      <c r="I4" s="46"/>
      <c r="J4" s="46"/>
      <c r="K4" s="46"/>
      <c r="L4" s="46"/>
      <c r="M4" s="46"/>
      <c r="N4" s="46"/>
      <c r="O4" s="47"/>
    </row>
    <row r="5" spans="1:18" x14ac:dyDescent="0.25">
      <c r="A5" s="6"/>
      <c r="O5" s="8"/>
    </row>
    <row r="6" spans="1:18" ht="16.5" thickBot="1" x14ac:dyDescent="0.3">
      <c r="A6" s="6"/>
      <c r="O6" s="8"/>
    </row>
    <row r="7" spans="1:18" ht="36" customHeight="1" thickBot="1" x14ac:dyDescent="0.3">
      <c r="A7" s="48" t="s">
        <v>19</v>
      </c>
      <c r="B7" s="49"/>
      <c r="C7" s="50" t="s">
        <v>40</v>
      </c>
      <c r="D7" s="50"/>
      <c r="E7" s="50"/>
      <c r="F7" s="50"/>
      <c r="G7" s="50"/>
      <c r="H7" s="50"/>
      <c r="I7" s="50"/>
      <c r="J7" s="50"/>
      <c r="K7" s="50"/>
      <c r="L7" s="50"/>
      <c r="M7" s="50"/>
      <c r="N7" s="50"/>
      <c r="O7" s="51"/>
    </row>
    <row r="8" spans="1:18" ht="30" customHeight="1" x14ac:dyDescent="0.25">
      <c r="A8" s="60" t="s">
        <v>2</v>
      </c>
      <c r="B8" s="63" t="s">
        <v>3</v>
      </c>
      <c r="C8" s="64" t="s">
        <v>20</v>
      </c>
      <c r="D8" s="63" t="s">
        <v>4</v>
      </c>
      <c r="E8" s="41" t="s">
        <v>5</v>
      </c>
      <c r="F8" s="42"/>
      <c r="G8" s="42"/>
      <c r="H8" s="42"/>
      <c r="I8" s="42"/>
      <c r="J8" s="42"/>
      <c r="K8" s="42"/>
      <c r="L8" s="43"/>
      <c r="M8" s="42" t="s">
        <v>6</v>
      </c>
      <c r="N8" s="42"/>
      <c r="O8" s="52"/>
    </row>
    <row r="9" spans="1:18" ht="30" customHeight="1" x14ac:dyDescent="0.25">
      <c r="A9" s="61"/>
      <c r="B9" s="57"/>
      <c r="C9" s="65"/>
      <c r="D9" s="57"/>
      <c r="E9" s="57" t="s">
        <v>7</v>
      </c>
      <c r="F9" s="57" t="s">
        <v>8</v>
      </c>
      <c r="G9" s="53" t="s">
        <v>9</v>
      </c>
      <c r="H9" s="53"/>
      <c r="I9" s="53"/>
      <c r="J9" s="53"/>
      <c r="K9" s="53" t="s">
        <v>10</v>
      </c>
      <c r="L9" s="59"/>
      <c r="M9" s="53"/>
      <c r="N9" s="53"/>
      <c r="O9" s="54"/>
    </row>
    <row r="10" spans="1:18" ht="30" customHeight="1" x14ac:dyDescent="0.25">
      <c r="A10" s="62"/>
      <c r="B10" s="58"/>
      <c r="C10" s="66"/>
      <c r="D10" s="58"/>
      <c r="E10" s="58"/>
      <c r="F10" s="58"/>
      <c r="G10" s="10" t="s">
        <v>11</v>
      </c>
      <c r="H10" s="10" t="s">
        <v>12</v>
      </c>
      <c r="I10" s="10" t="s">
        <v>13</v>
      </c>
      <c r="J10" s="10" t="s">
        <v>14</v>
      </c>
      <c r="K10" s="10" t="s">
        <v>21</v>
      </c>
      <c r="L10" s="10" t="s">
        <v>15</v>
      </c>
      <c r="M10" s="55"/>
      <c r="N10" s="55"/>
      <c r="O10" s="56"/>
    </row>
    <row r="11" spans="1:18" ht="96" customHeight="1" x14ac:dyDescent="0.25">
      <c r="A11" s="39" t="s">
        <v>41</v>
      </c>
      <c r="B11" s="33" t="s">
        <v>27</v>
      </c>
      <c r="C11" s="35" t="s">
        <v>16</v>
      </c>
      <c r="D11" s="37" t="s">
        <v>17</v>
      </c>
      <c r="E11" s="80">
        <v>0.7</v>
      </c>
      <c r="F11" s="81" t="s">
        <v>18</v>
      </c>
      <c r="G11" s="82">
        <v>0.78</v>
      </c>
      <c r="H11" s="82">
        <v>0.78</v>
      </c>
      <c r="I11" s="82">
        <v>0.78</v>
      </c>
      <c r="J11" s="83" t="s">
        <v>67</v>
      </c>
      <c r="K11" s="91">
        <f>IFERROR((H11-H12)/(H12),"ND")</f>
        <v>0.11428571428571439</v>
      </c>
      <c r="L11" s="92">
        <f>IFERROR(((G11+H11+I11)-(G12+H12+I12))/(G12+H12+I12),"ND")</f>
        <v>0.11428571428571441</v>
      </c>
      <c r="M11" s="84" t="s">
        <v>68</v>
      </c>
      <c r="N11" s="85"/>
      <c r="O11" s="86"/>
      <c r="Q11" s="9"/>
      <c r="R11" s="9"/>
    </row>
    <row r="12" spans="1:18" ht="127.5" customHeight="1" x14ac:dyDescent="0.25">
      <c r="A12" s="40"/>
      <c r="B12" s="34"/>
      <c r="C12" s="36"/>
      <c r="D12" s="38"/>
      <c r="E12" s="87"/>
      <c r="F12" s="88"/>
      <c r="G12" s="82">
        <v>0.7</v>
      </c>
      <c r="H12" s="82">
        <v>0.7</v>
      </c>
      <c r="I12" s="82">
        <v>0.7</v>
      </c>
      <c r="J12" s="83">
        <v>0.7</v>
      </c>
      <c r="K12" s="91"/>
      <c r="L12" s="92"/>
      <c r="M12" s="89"/>
      <c r="N12" s="89"/>
      <c r="O12" s="90"/>
    </row>
    <row r="13" spans="1:18" ht="95.25" customHeight="1" x14ac:dyDescent="0.25">
      <c r="A13" s="30" t="s">
        <v>42</v>
      </c>
      <c r="B13" s="67" t="s">
        <v>28</v>
      </c>
      <c r="C13" s="23" t="s">
        <v>22</v>
      </c>
      <c r="D13" s="23" t="s">
        <v>23</v>
      </c>
      <c r="E13" s="22">
        <v>163655</v>
      </c>
      <c r="F13" s="23" t="s">
        <v>24</v>
      </c>
      <c r="G13" s="11">
        <v>37534</v>
      </c>
      <c r="H13" s="11">
        <v>42829</v>
      </c>
      <c r="I13" s="11">
        <v>66258</v>
      </c>
      <c r="J13" s="18">
        <v>0</v>
      </c>
      <c r="K13" s="24">
        <f>IFERROR((I13/I14),"ND")</f>
        <v>1.8315964063579819</v>
      </c>
      <c r="L13" s="25">
        <f>IFERROR(((G13+H13+I13)/(E13)),"ND")</f>
        <v>0.89591518743698639</v>
      </c>
      <c r="M13" s="31" t="s">
        <v>66</v>
      </c>
      <c r="N13" s="27"/>
      <c r="O13" s="28"/>
      <c r="P13" s="9"/>
      <c r="Q13" s="9"/>
    </row>
    <row r="14" spans="1:18" ht="93.75" customHeight="1" x14ac:dyDescent="0.25">
      <c r="A14" s="30"/>
      <c r="B14" s="68"/>
      <c r="C14" s="23"/>
      <c r="D14" s="23"/>
      <c r="E14" s="22"/>
      <c r="F14" s="23"/>
      <c r="G14" s="12">
        <v>37130</v>
      </c>
      <c r="H14" s="12">
        <v>54175</v>
      </c>
      <c r="I14" s="12">
        <v>36175</v>
      </c>
      <c r="J14" s="15">
        <v>36175</v>
      </c>
      <c r="K14" s="24"/>
      <c r="L14" s="25"/>
      <c r="M14" s="29"/>
      <c r="N14" s="27"/>
      <c r="O14" s="28"/>
      <c r="P14" s="9"/>
      <c r="Q14" s="9"/>
    </row>
    <row r="15" spans="1:18" ht="87.75" customHeight="1" x14ac:dyDescent="0.25">
      <c r="A15" s="69" t="s">
        <v>43</v>
      </c>
      <c r="B15" s="27" t="s">
        <v>29</v>
      </c>
      <c r="C15" s="23" t="s">
        <v>25</v>
      </c>
      <c r="D15" s="23" t="s">
        <v>23</v>
      </c>
      <c r="E15" s="22">
        <v>120400</v>
      </c>
      <c r="F15" s="23" t="s">
        <v>24</v>
      </c>
      <c r="G15" s="12">
        <v>29611</v>
      </c>
      <c r="H15" s="12">
        <v>20515</v>
      </c>
      <c r="I15" s="12">
        <v>61230</v>
      </c>
      <c r="J15" s="20">
        <v>0</v>
      </c>
      <c r="K15" s="24">
        <f>IFERROR((I15/I16),"ND")</f>
        <v>2.0342192691029899</v>
      </c>
      <c r="L15" s="25">
        <f>IFERROR(((G15+H15+I15)/(E15)),"ND")</f>
        <v>0.92488372093023252</v>
      </c>
      <c r="M15" s="26" t="s">
        <v>56</v>
      </c>
      <c r="N15" s="27"/>
      <c r="O15" s="28"/>
      <c r="P15" s="9"/>
      <c r="Q15" s="9"/>
    </row>
    <row r="16" spans="1:18" ht="87.75" customHeight="1" x14ac:dyDescent="0.25">
      <c r="A16" s="69"/>
      <c r="B16" s="27"/>
      <c r="C16" s="23"/>
      <c r="D16" s="23"/>
      <c r="E16" s="22"/>
      <c r="F16" s="23"/>
      <c r="G16" s="12">
        <v>30100</v>
      </c>
      <c r="H16" s="12">
        <v>30100</v>
      </c>
      <c r="I16" s="12">
        <v>30100</v>
      </c>
      <c r="J16" s="15">
        <v>30100</v>
      </c>
      <c r="K16" s="24"/>
      <c r="L16" s="25"/>
      <c r="M16" s="29"/>
      <c r="N16" s="27"/>
      <c r="O16" s="28"/>
      <c r="P16" s="9"/>
      <c r="Q16" s="9"/>
    </row>
    <row r="17" spans="1:17" ht="87" customHeight="1" x14ac:dyDescent="0.25">
      <c r="A17" s="30" t="s">
        <v>44</v>
      </c>
      <c r="B17" s="27" t="s">
        <v>30</v>
      </c>
      <c r="C17" s="23" t="s">
        <v>25</v>
      </c>
      <c r="D17" s="32" t="s">
        <v>23</v>
      </c>
      <c r="E17" s="22">
        <v>120000</v>
      </c>
      <c r="F17" s="23" t="s">
        <v>24</v>
      </c>
      <c r="G17" s="11">
        <v>29509</v>
      </c>
      <c r="H17" s="11">
        <v>20391</v>
      </c>
      <c r="I17" s="11">
        <v>61145</v>
      </c>
      <c r="J17" s="18">
        <v>0</v>
      </c>
      <c r="K17" s="24">
        <f>IFERROR((I17/I18),"ND")</f>
        <v>2.0381666666666667</v>
      </c>
      <c r="L17" s="25">
        <f>IFERROR(((G17+H17+I17)/(E17)),"ND")</f>
        <v>0.92537499999999995</v>
      </c>
      <c r="M17" s="26" t="s">
        <v>57</v>
      </c>
      <c r="N17" s="27"/>
      <c r="O17" s="28"/>
      <c r="P17" s="9"/>
      <c r="Q17" s="9"/>
    </row>
    <row r="18" spans="1:17" ht="87" customHeight="1" x14ac:dyDescent="0.25">
      <c r="A18" s="30"/>
      <c r="B18" s="27"/>
      <c r="C18" s="23"/>
      <c r="D18" s="32"/>
      <c r="E18" s="22"/>
      <c r="F18" s="23"/>
      <c r="G18" s="12">
        <v>30000</v>
      </c>
      <c r="H18" s="12">
        <v>30000</v>
      </c>
      <c r="I18" s="12">
        <v>30000</v>
      </c>
      <c r="J18" s="15">
        <v>30000</v>
      </c>
      <c r="K18" s="24"/>
      <c r="L18" s="25"/>
      <c r="M18" s="29"/>
      <c r="N18" s="27"/>
      <c r="O18" s="28"/>
      <c r="P18" s="9"/>
      <c r="Q18" s="9"/>
    </row>
    <row r="19" spans="1:17" ht="87" customHeight="1" x14ac:dyDescent="0.25">
      <c r="A19" s="30" t="s">
        <v>45</v>
      </c>
      <c r="B19" s="27" t="s">
        <v>31</v>
      </c>
      <c r="C19" s="23" t="s">
        <v>25</v>
      </c>
      <c r="D19" s="32" t="s">
        <v>23</v>
      </c>
      <c r="E19" s="22">
        <v>360</v>
      </c>
      <c r="F19" s="23" t="s">
        <v>24</v>
      </c>
      <c r="G19" s="11">
        <v>101</v>
      </c>
      <c r="H19" s="11">
        <v>122</v>
      </c>
      <c r="I19" s="11">
        <v>84</v>
      </c>
      <c r="J19" s="18">
        <v>0</v>
      </c>
      <c r="K19" s="24">
        <f>IFERROR((I19/I20),"ND")</f>
        <v>0.93333333333333335</v>
      </c>
      <c r="L19" s="25">
        <f>IFERROR(((G19+H19+I19)/(E19)),"ND")</f>
        <v>0.85277777777777775</v>
      </c>
      <c r="M19" s="26" t="s">
        <v>58</v>
      </c>
      <c r="N19" s="27"/>
      <c r="O19" s="28"/>
      <c r="P19" s="9"/>
      <c r="Q19" s="9"/>
    </row>
    <row r="20" spans="1:17" ht="87" customHeight="1" x14ac:dyDescent="0.25">
      <c r="A20" s="30"/>
      <c r="B20" s="27"/>
      <c r="C20" s="23"/>
      <c r="D20" s="32"/>
      <c r="E20" s="22"/>
      <c r="F20" s="23"/>
      <c r="G20" s="11">
        <v>90</v>
      </c>
      <c r="H20" s="11">
        <v>90</v>
      </c>
      <c r="I20" s="11">
        <v>90</v>
      </c>
      <c r="J20" s="14">
        <v>90</v>
      </c>
      <c r="K20" s="24"/>
      <c r="L20" s="25"/>
      <c r="M20" s="29"/>
      <c r="N20" s="27"/>
      <c r="O20" s="28"/>
      <c r="P20" s="9"/>
      <c r="Q20" s="9"/>
    </row>
    <row r="21" spans="1:17" ht="87" customHeight="1" x14ac:dyDescent="0.25">
      <c r="A21" s="30" t="s">
        <v>46</v>
      </c>
      <c r="B21" s="27" t="s">
        <v>32</v>
      </c>
      <c r="C21" s="23" t="s">
        <v>26</v>
      </c>
      <c r="D21" s="32" t="s">
        <v>23</v>
      </c>
      <c r="E21" s="22">
        <v>40</v>
      </c>
      <c r="F21" s="23" t="s">
        <v>24</v>
      </c>
      <c r="G21" s="11">
        <v>1</v>
      </c>
      <c r="H21" s="11">
        <v>2</v>
      </c>
      <c r="I21" s="11">
        <v>1</v>
      </c>
      <c r="J21" s="18">
        <v>0</v>
      </c>
      <c r="K21" s="24">
        <f>IFERROR((I21/I22),"ND")</f>
        <v>0.1</v>
      </c>
      <c r="L21" s="25">
        <f>IFERROR(((G21+H21+I21)/(E21)),"ND")</f>
        <v>0.1</v>
      </c>
      <c r="M21" s="26" t="s">
        <v>59</v>
      </c>
      <c r="N21" s="27"/>
      <c r="O21" s="28"/>
      <c r="P21" s="9"/>
      <c r="Q21" s="9"/>
    </row>
    <row r="22" spans="1:17" ht="87" customHeight="1" x14ac:dyDescent="0.25">
      <c r="A22" s="30"/>
      <c r="B22" s="27"/>
      <c r="C22" s="23"/>
      <c r="D22" s="32"/>
      <c r="E22" s="22"/>
      <c r="F22" s="23"/>
      <c r="G22" s="11">
        <v>10</v>
      </c>
      <c r="H22" s="11">
        <v>10</v>
      </c>
      <c r="I22" s="11">
        <v>10</v>
      </c>
      <c r="J22" s="14">
        <v>10</v>
      </c>
      <c r="K22" s="24"/>
      <c r="L22" s="25"/>
      <c r="M22" s="29"/>
      <c r="N22" s="27"/>
      <c r="O22" s="28"/>
      <c r="P22" s="9"/>
      <c r="Q22" s="9"/>
    </row>
    <row r="23" spans="1:17" ht="92.25" customHeight="1" x14ac:dyDescent="0.25">
      <c r="A23" s="69" t="s">
        <v>47</v>
      </c>
      <c r="B23" s="27" t="s">
        <v>33</v>
      </c>
      <c r="C23" s="23" t="s">
        <v>22</v>
      </c>
      <c r="D23" s="23" t="s">
        <v>23</v>
      </c>
      <c r="E23" s="22">
        <v>43255</v>
      </c>
      <c r="F23" s="23" t="s">
        <v>24</v>
      </c>
      <c r="G23" s="12">
        <v>7923</v>
      </c>
      <c r="H23" s="12">
        <v>22314</v>
      </c>
      <c r="I23" s="12">
        <v>5028</v>
      </c>
      <c r="J23" s="20">
        <v>0</v>
      </c>
      <c r="K23" s="24">
        <f>IFERROR((I23/I24),"ND")</f>
        <v>0.82765432098765435</v>
      </c>
      <c r="L23" s="25">
        <f>IFERROR(((G23+H23+I23)/(E23)),"ND")</f>
        <v>0.81528147035024856</v>
      </c>
      <c r="M23" s="26" t="s">
        <v>60</v>
      </c>
      <c r="N23" s="27"/>
      <c r="O23" s="28"/>
      <c r="P23" s="9"/>
      <c r="Q23" s="9"/>
    </row>
    <row r="24" spans="1:17" ht="92.25" customHeight="1" x14ac:dyDescent="0.25">
      <c r="A24" s="69"/>
      <c r="B24" s="27"/>
      <c r="C24" s="23"/>
      <c r="D24" s="23"/>
      <c r="E24" s="22"/>
      <c r="F24" s="23"/>
      <c r="G24" s="12">
        <v>7030</v>
      </c>
      <c r="H24" s="12">
        <v>24075</v>
      </c>
      <c r="I24" s="12">
        <v>6075</v>
      </c>
      <c r="J24" s="15">
        <v>6075</v>
      </c>
      <c r="K24" s="24"/>
      <c r="L24" s="25"/>
      <c r="M24" s="29"/>
      <c r="N24" s="27"/>
      <c r="O24" s="28"/>
      <c r="P24" s="9"/>
      <c r="Q24" s="9"/>
    </row>
    <row r="25" spans="1:17" ht="93" customHeight="1" x14ac:dyDescent="0.25">
      <c r="A25" s="30" t="s">
        <v>48</v>
      </c>
      <c r="B25" s="27" t="s">
        <v>34</v>
      </c>
      <c r="C25" s="23" t="s">
        <v>25</v>
      </c>
      <c r="D25" s="32" t="s">
        <v>23</v>
      </c>
      <c r="E25" s="22">
        <v>21000</v>
      </c>
      <c r="F25" s="23" t="s">
        <v>24</v>
      </c>
      <c r="G25" s="12">
        <v>6866</v>
      </c>
      <c r="H25" s="12">
        <v>5141</v>
      </c>
      <c r="I25" s="12">
        <v>3484</v>
      </c>
      <c r="J25" s="20">
        <v>0</v>
      </c>
      <c r="K25" s="24">
        <f>IFERROR((I25/I26),"ND")</f>
        <v>0.69679999999999997</v>
      </c>
      <c r="L25" s="25">
        <f>IFERROR(((G25+H25+I25)/(E25)),"ND")</f>
        <v>0.73766666666666669</v>
      </c>
      <c r="M25" s="31" t="s">
        <v>61</v>
      </c>
      <c r="N25" s="27"/>
      <c r="O25" s="28"/>
      <c r="P25" s="9"/>
      <c r="Q25" s="9"/>
    </row>
    <row r="26" spans="1:17" ht="93" customHeight="1" x14ac:dyDescent="0.25">
      <c r="A26" s="30"/>
      <c r="B26" s="27"/>
      <c r="C26" s="23"/>
      <c r="D26" s="32"/>
      <c r="E26" s="22"/>
      <c r="F26" s="23"/>
      <c r="G26" s="12">
        <v>6000</v>
      </c>
      <c r="H26" s="12">
        <v>5000</v>
      </c>
      <c r="I26" s="12">
        <v>5000</v>
      </c>
      <c r="J26" s="15">
        <v>5000</v>
      </c>
      <c r="K26" s="24"/>
      <c r="L26" s="25"/>
      <c r="M26" s="29"/>
      <c r="N26" s="27"/>
      <c r="O26" s="28"/>
      <c r="P26" s="9"/>
      <c r="Q26" s="9"/>
    </row>
    <row r="27" spans="1:17" ht="87" customHeight="1" x14ac:dyDescent="0.25">
      <c r="A27" s="30" t="s">
        <v>49</v>
      </c>
      <c r="B27" s="27" t="s">
        <v>35</v>
      </c>
      <c r="C27" s="23" t="s">
        <v>25</v>
      </c>
      <c r="D27" s="32" t="s">
        <v>23</v>
      </c>
      <c r="E27" s="22">
        <v>2000</v>
      </c>
      <c r="F27" s="23" t="s">
        <v>24</v>
      </c>
      <c r="G27" s="12">
        <v>496</v>
      </c>
      <c r="H27" s="12">
        <v>372</v>
      </c>
      <c r="I27" s="12">
        <v>366</v>
      </c>
      <c r="J27" s="20">
        <v>0</v>
      </c>
      <c r="K27" s="24">
        <f>IFERROR((I27/I28),"ND")</f>
        <v>0.73199999999999998</v>
      </c>
      <c r="L27" s="25">
        <f>IFERROR(((G27+H27+I27)/(E27)),"ND")</f>
        <v>0.61699999999999999</v>
      </c>
      <c r="M27" s="26" t="s">
        <v>62</v>
      </c>
      <c r="N27" s="27"/>
      <c r="O27" s="28"/>
      <c r="P27" s="9"/>
      <c r="Q27" s="9"/>
    </row>
    <row r="28" spans="1:17" ht="87" customHeight="1" x14ac:dyDescent="0.25">
      <c r="A28" s="30"/>
      <c r="B28" s="27"/>
      <c r="C28" s="23"/>
      <c r="D28" s="32"/>
      <c r="E28" s="22"/>
      <c r="F28" s="23"/>
      <c r="G28" s="11">
        <v>500</v>
      </c>
      <c r="H28" s="11">
        <v>500</v>
      </c>
      <c r="I28" s="11">
        <v>500</v>
      </c>
      <c r="J28" s="14">
        <v>500</v>
      </c>
      <c r="K28" s="24"/>
      <c r="L28" s="25"/>
      <c r="M28" s="29"/>
      <c r="N28" s="27"/>
      <c r="O28" s="28"/>
      <c r="P28" s="9"/>
      <c r="Q28" s="9"/>
    </row>
    <row r="29" spans="1:17" ht="87" customHeight="1" x14ac:dyDescent="0.25">
      <c r="A29" s="69" t="s">
        <v>50</v>
      </c>
      <c r="B29" s="27" t="s">
        <v>36</v>
      </c>
      <c r="C29" s="23" t="s">
        <v>25</v>
      </c>
      <c r="D29" s="32" t="s">
        <v>23</v>
      </c>
      <c r="E29" s="22">
        <v>2000</v>
      </c>
      <c r="F29" s="23" t="s">
        <v>24</v>
      </c>
      <c r="G29" s="12">
        <v>540</v>
      </c>
      <c r="H29" s="12">
        <v>682</v>
      </c>
      <c r="I29" s="12">
        <v>1155</v>
      </c>
      <c r="J29" s="20">
        <v>0</v>
      </c>
      <c r="K29" s="24">
        <f>IFERROR((I29/I30),"ND")</f>
        <v>2.31</v>
      </c>
      <c r="L29" s="25">
        <f>IFERROR(((G29+H29+I29)/(E29)),"ND")</f>
        <v>1.1884999999999999</v>
      </c>
      <c r="M29" s="26" t="s">
        <v>63</v>
      </c>
      <c r="N29" s="27"/>
      <c r="O29" s="28"/>
      <c r="P29" s="9"/>
      <c r="Q29" s="9"/>
    </row>
    <row r="30" spans="1:17" ht="87" customHeight="1" x14ac:dyDescent="0.25">
      <c r="A30" s="69"/>
      <c r="B30" s="27"/>
      <c r="C30" s="23"/>
      <c r="D30" s="32"/>
      <c r="E30" s="22"/>
      <c r="F30" s="23"/>
      <c r="G30" s="11">
        <v>500</v>
      </c>
      <c r="H30" s="11">
        <v>500</v>
      </c>
      <c r="I30" s="11">
        <v>500</v>
      </c>
      <c r="J30" s="14">
        <v>500</v>
      </c>
      <c r="K30" s="24"/>
      <c r="L30" s="25"/>
      <c r="M30" s="29"/>
      <c r="N30" s="27"/>
      <c r="O30" s="28"/>
      <c r="P30" s="9"/>
      <c r="Q30" s="9"/>
    </row>
    <row r="31" spans="1:17" ht="87" customHeight="1" x14ac:dyDescent="0.25">
      <c r="A31" s="69" t="s">
        <v>51</v>
      </c>
      <c r="B31" s="27" t="s">
        <v>37</v>
      </c>
      <c r="C31" s="23" t="s">
        <v>25</v>
      </c>
      <c r="D31" s="32" t="s">
        <v>23</v>
      </c>
      <c r="E31" s="22">
        <v>120</v>
      </c>
      <c r="F31" s="23" t="s">
        <v>24</v>
      </c>
      <c r="G31" s="12">
        <v>21</v>
      </c>
      <c r="H31" s="12">
        <v>16</v>
      </c>
      <c r="I31" s="12">
        <v>23</v>
      </c>
      <c r="J31" s="20">
        <v>0</v>
      </c>
      <c r="K31" s="24">
        <f>IFERROR((I31/I32),"ND")</f>
        <v>0.76666666666666672</v>
      </c>
      <c r="L31" s="25">
        <f>IFERROR(((G31+H31+I31)/(E31)),"ND")</f>
        <v>0.5</v>
      </c>
      <c r="M31" s="26" t="s">
        <v>64</v>
      </c>
      <c r="N31" s="27"/>
      <c r="O31" s="28"/>
      <c r="P31" s="9"/>
      <c r="Q31" s="9"/>
    </row>
    <row r="32" spans="1:17" ht="87" customHeight="1" x14ac:dyDescent="0.25">
      <c r="A32" s="69"/>
      <c r="B32" s="27"/>
      <c r="C32" s="23"/>
      <c r="D32" s="32"/>
      <c r="E32" s="22"/>
      <c r="F32" s="23"/>
      <c r="G32" s="11">
        <v>30</v>
      </c>
      <c r="H32" s="11">
        <v>30</v>
      </c>
      <c r="I32" s="11">
        <v>30</v>
      </c>
      <c r="J32" s="14">
        <v>30</v>
      </c>
      <c r="K32" s="24"/>
      <c r="L32" s="25"/>
      <c r="M32" s="29"/>
      <c r="N32" s="27"/>
      <c r="O32" s="28"/>
      <c r="P32" s="9"/>
      <c r="Q32" s="9"/>
    </row>
    <row r="33" spans="1:17" ht="87" customHeight="1" x14ac:dyDescent="0.25">
      <c r="A33" s="79" t="s">
        <v>52</v>
      </c>
      <c r="B33" s="23" t="s">
        <v>38</v>
      </c>
      <c r="C33" s="23" t="s">
        <v>25</v>
      </c>
      <c r="D33" s="32" t="s">
        <v>23</v>
      </c>
      <c r="E33" s="22">
        <v>18000</v>
      </c>
      <c r="F33" s="23" t="s">
        <v>24</v>
      </c>
      <c r="G33" s="19">
        <v>0</v>
      </c>
      <c r="H33" s="12">
        <v>16103</v>
      </c>
      <c r="I33" s="19">
        <v>0</v>
      </c>
      <c r="J33" s="20">
        <v>0</v>
      </c>
      <c r="K33" s="24" t="str">
        <f>IFERROR((I33/I34),"ND")</f>
        <v>ND</v>
      </c>
      <c r="L33" s="25">
        <f>IFERROR(((G33+H33+I33)/(E33)),"ND")</f>
        <v>0.89461111111111113</v>
      </c>
      <c r="M33" s="26" t="s">
        <v>65</v>
      </c>
      <c r="N33" s="27"/>
      <c r="O33" s="28"/>
      <c r="P33" s="9"/>
      <c r="Q33" s="9"/>
    </row>
    <row r="34" spans="1:17" ht="87" customHeight="1" x14ac:dyDescent="0.25">
      <c r="A34" s="79"/>
      <c r="B34" s="23"/>
      <c r="C34" s="23"/>
      <c r="D34" s="32"/>
      <c r="E34" s="22"/>
      <c r="F34" s="23"/>
      <c r="G34" s="17">
        <v>0</v>
      </c>
      <c r="H34" s="11">
        <v>18000</v>
      </c>
      <c r="I34" s="17">
        <v>0</v>
      </c>
      <c r="J34" s="18">
        <v>0</v>
      </c>
      <c r="K34" s="24"/>
      <c r="L34" s="25"/>
      <c r="M34" s="29"/>
      <c r="N34" s="27"/>
      <c r="O34" s="28"/>
      <c r="P34" s="9"/>
      <c r="Q34" s="9"/>
    </row>
    <row r="35" spans="1:17" ht="87.75" customHeight="1" x14ac:dyDescent="0.25">
      <c r="A35" s="69" t="s">
        <v>54</v>
      </c>
      <c r="B35" s="27" t="s">
        <v>39</v>
      </c>
      <c r="C35" s="23" t="s">
        <v>25</v>
      </c>
      <c r="D35" s="32" t="s">
        <v>23</v>
      </c>
      <c r="E35" s="22">
        <v>135</v>
      </c>
      <c r="F35" s="23" t="s">
        <v>24</v>
      </c>
      <c r="G35" s="19">
        <v>0</v>
      </c>
      <c r="H35" s="19">
        <v>0</v>
      </c>
      <c r="I35" s="19">
        <v>0</v>
      </c>
      <c r="J35" s="20">
        <v>0</v>
      </c>
      <c r="K35" s="24">
        <f>IFERROR((I35/I36),"ND")</f>
        <v>0</v>
      </c>
      <c r="L35" s="25">
        <f>IFERROR(((G35+H35+I35)/(E35)),"ND")</f>
        <v>0</v>
      </c>
      <c r="M35" s="26" t="s">
        <v>53</v>
      </c>
      <c r="N35" s="27"/>
      <c r="O35" s="28"/>
      <c r="P35" s="9"/>
      <c r="Q35" s="9"/>
    </row>
    <row r="36" spans="1:17" ht="87.75" customHeight="1" thickBot="1" x14ac:dyDescent="0.3">
      <c r="A36" s="70"/>
      <c r="B36" s="71"/>
      <c r="C36" s="72"/>
      <c r="D36" s="73"/>
      <c r="E36" s="74"/>
      <c r="F36" s="72"/>
      <c r="G36" s="21">
        <v>0</v>
      </c>
      <c r="H36" s="13">
        <v>45</v>
      </c>
      <c r="I36" s="13">
        <v>45</v>
      </c>
      <c r="J36" s="16">
        <v>45</v>
      </c>
      <c r="K36" s="75"/>
      <c r="L36" s="76"/>
      <c r="M36" s="77"/>
      <c r="N36" s="71"/>
      <c r="O36" s="78"/>
      <c r="P36" s="9"/>
      <c r="Q36" s="9"/>
    </row>
  </sheetData>
  <mergeCells count="132">
    <mergeCell ref="K29:K30"/>
    <mergeCell ref="L29:L30"/>
    <mergeCell ref="K31:K32"/>
    <mergeCell ref="L31:L32"/>
    <mergeCell ref="K33:K34"/>
    <mergeCell ref="L33:L34"/>
    <mergeCell ref="M29:O30"/>
    <mergeCell ref="M31:O32"/>
    <mergeCell ref="M33:O34"/>
    <mergeCell ref="F29:F30"/>
    <mergeCell ref="B31:B32"/>
    <mergeCell ref="C31:C32"/>
    <mergeCell ref="D31:D32"/>
    <mergeCell ref="E31:E32"/>
    <mergeCell ref="F31:F32"/>
    <mergeCell ref="A33:A34"/>
    <mergeCell ref="B33:B34"/>
    <mergeCell ref="C33:C34"/>
    <mergeCell ref="D33:D34"/>
    <mergeCell ref="E33:E34"/>
    <mergeCell ref="F33:F34"/>
    <mergeCell ref="F27:F28"/>
    <mergeCell ref="K27:K28"/>
    <mergeCell ref="L27:L28"/>
    <mergeCell ref="M27:O28"/>
    <mergeCell ref="A35:A36"/>
    <mergeCell ref="B35:B36"/>
    <mergeCell ref="C35:C36"/>
    <mergeCell ref="D35:D36"/>
    <mergeCell ref="E35:E36"/>
    <mergeCell ref="F35:F36"/>
    <mergeCell ref="K35:K36"/>
    <mergeCell ref="L35:L36"/>
    <mergeCell ref="M35:O36"/>
    <mergeCell ref="A27:A28"/>
    <mergeCell ref="B27:B28"/>
    <mergeCell ref="C27:C28"/>
    <mergeCell ref="D27:D28"/>
    <mergeCell ref="E27:E28"/>
    <mergeCell ref="A31:A32"/>
    <mergeCell ref="A29:A30"/>
    <mergeCell ref="B29:B30"/>
    <mergeCell ref="C29:C30"/>
    <mergeCell ref="D29:D30"/>
    <mergeCell ref="E29:E30"/>
    <mergeCell ref="F23:F24"/>
    <mergeCell ref="K23:K24"/>
    <mergeCell ref="L23:L24"/>
    <mergeCell ref="M23:O24"/>
    <mergeCell ref="A25:A26"/>
    <mergeCell ref="B25:B26"/>
    <mergeCell ref="C25:C26"/>
    <mergeCell ref="D25:D26"/>
    <mergeCell ref="E25:E26"/>
    <mergeCell ref="F25:F26"/>
    <mergeCell ref="K25:K26"/>
    <mergeCell ref="L25:L26"/>
    <mergeCell ref="M25:O26"/>
    <mergeCell ref="A23:A24"/>
    <mergeCell ref="B23:B24"/>
    <mergeCell ref="C23:C24"/>
    <mergeCell ref="D23:D24"/>
    <mergeCell ref="E23:E24"/>
    <mergeCell ref="K21:K22"/>
    <mergeCell ref="L21:L22"/>
    <mergeCell ref="M19:O20"/>
    <mergeCell ref="M21:O22"/>
    <mergeCell ref="E21:E22"/>
    <mergeCell ref="F21:F22"/>
    <mergeCell ref="E19:E20"/>
    <mergeCell ref="F19:F20"/>
    <mergeCell ref="K19:K20"/>
    <mergeCell ref="A21:A22"/>
    <mergeCell ref="B21:B22"/>
    <mergeCell ref="C21:C22"/>
    <mergeCell ref="D21:D22"/>
    <mergeCell ref="A8:A10"/>
    <mergeCell ref="B8:B10"/>
    <mergeCell ref="C8:C10"/>
    <mergeCell ref="D8:D10"/>
    <mergeCell ref="A17:A18"/>
    <mergeCell ref="B17:B18"/>
    <mergeCell ref="C17:C18"/>
    <mergeCell ref="D17:D18"/>
    <mergeCell ref="A13:A14"/>
    <mergeCell ref="B13:B14"/>
    <mergeCell ref="C13:C14"/>
    <mergeCell ref="D13:D14"/>
    <mergeCell ref="A15:A16"/>
    <mergeCell ref="B15:B16"/>
    <mergeCell ref="C15:C16"/>
    <mergeCell ref="D15:D16"/>
    <mergeCell ref="E8:L8"/>
    <mergeCell ref="B2:O2"/>
    <mergeCell ref="B3:O3"/>
    <mergeCell ref="B4:O4"/>
    <mergeCell ref="A7:B7"/>
    <mergeCell ref="C7:O7"/>
    <mergeCell ref="M8:O10"/>
    <mergeCell ref="E9:E10"/>
    <mergeCell ref="F9:F10"/>
    <mergeCell ref="G9:J9"/>
    <mergeCell ref="K9:L9"/>
    <mergeCell ref="M11:O12"/>
    <mergeCell ref="B11:B12"/>
    <mergeCell ref="C11:C12"/>
    <mergeCell ref="D11:D12"/>
    <mergeCell ref="E11:E12"/>
    <mergeCell ref="A11:A12"/>
    <mergeCell ref="F11:F12"/>
    <mergeCell ref="K11:K12"/>
    <mergeCell ref="L11:L12"/>
    <mergeCell ref="E17:E18"/>
    <mergeCell ref="F17:F18"/>
    <mergeCell ref="K17:K18"/>
    <mergeCell ref="L17:L18"/>
    <mergeCell ref="M17:O18"/>
    <mergeCell ref="A19:A20"/>
    <mergeCell ref="B19:B20"/>
    <mergeCell ref="C19:C20"/>
    <mergeCell ref="E13:E14"/>
    <mergeCell ref="F13:F14"/>
    <mergeCell ref="K13:K14"/>
    <mergeCell ref="L13:L14"/>
    <mergeCell ref="M13:O14"/>
    <mergeCell ref="E15:E16"/>
    <mergeCell ref="F15:F16"/>
    <mergeCell ref="K15:K16"/>
    <mergeCell ref="L15:L16"/>
    <mergeCell ref="M15:O16"/>
    <mergeCell ref="D19:D20"/>
    <mergeCell ref="L19:L20"/>
  </mergeCells>
  <pageMargins left="0.70866141732283472" right="0.70866141732283472" top="0.94488188976377963" bottom="0.74803149606299213" header="0.31496062992125984" footer="0.31496062992125984"/>
  <pageSetup paperSize="3" scale="56" orientation="landscape" r:id="rId1"/>
  <rowBreaks count="2" manualBreakCount="2">
    <brk id="20" max="14" man="1"/>
    <brk id="32"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CEDULA EJE4 T2</vt:lpstr>
      <vt:lpstr>'CEDULA EJE4 T2'!Área_de_impresión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alma_arroyo74@hotmail.com</dc:creator>
  <cp:lastModifiedBy>Planeación Municipal</cp:lastModifiedBy>
  <cp:lastPrinted>2024-04-24T19:42:24Z</cp:lastPrinted>
  <dcterms:created xsi:type="dcterms:W3CDTF">2021-09-15T15:35:29Z</dcterms:created>
  <dcterms:modified xsi:type="dcterms:W3CDTF">2024-10-07T18:28:09Z</dcterms:modified>
</cp:coreProperties>
</file>