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25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ropietario\Dropbox\Mi PC (DESKTOP-OOA2OL2)\Downloads\"/>
    </mc:Choice>
  </mc:AlternateContent>
  <xr:revisionPtr revIDLastSave="0" documentId="13_ncr:1_{2777F9D7-3346-40B5-B025-0EB340479A30}" xr6:coauthVersionLast="45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CEDULA EJE4 T1" sheetId="2" r:id="rId1"/>
  </sheets>
  <definedNames>
    <definedName name="_xlnm.Print_Area" localSheetId="0">'CEDULA EJE4 T1'!$D$3:$R$34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O13" i="2" l="1"/>
  <c r="N13" i="2"/>
  <c r="N33" i="2" l="1"/>
  <c r="N29" i="2"/>
  <c r="N27" i="2"/>
  <c r="N25" i="2"/>
  <c r="N23" i="2"/>
  <c r="N21" i="2"/>
  <c r="N19" i="2"/>
  <c r="N17" i="2"/>
  <c r="N15" i="2"/>
  <c r="O33" i="2" l="1"/>
  <c r="O31" i="2"/>
  <c r="O29" i="2"/>
  <c r="O27" i="2"/>
  <c r="O25" i="2"/>
  <c r="O23" i="2"/>
  <c r="O21" i="2"/>
  <c r="O19" i="2"/>
  <c r="O17" i="2"/>
  <c r="O15" i="2"/>
</calcChain>
</file>

<file path=xl/sharedStrings.xml><?xml version="1.0" encoding="utf-8"?>
<sst xmlns="http://schemas.openxmlformats.org/spreadsheetml/2006/main" count="94" uniqueCount="69">
  <si>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</si>
  <si>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</si>
  <si>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</si>
  <si>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</si>
  <si>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</si>
  <si>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</si>
  <si>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</si>
  <si>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</si>
  <si>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</si>
  <si>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</si>
  <si>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</si>
  <si>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</si>
  <si>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</si>
  <si>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</si>
  <si>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</si>
  <si>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ANUAL</t>
  </si>
  <si>
    <t>Descendente</t>
  </si>
  <si>
    <t>Anual</t>
  </si>
  <si>
    <t>NO</t>
  </si>
  <si>
    <t xml:space="preserve">PROGRAMA PRESUPUESTARIO ANUAL: </t>
  </si>
  <si>
    <t>SENTIDO DEL INDICADOR
(ascendente, descendente, regular o nominal)</t>
  </si>
  <si>
    <t>TRIMESTRAL</t>
  </si>
  <si>
    <r>
      <rPr>
        <b/>
        <sz val="11"/>
        <color theme="1"/>
        <rFont val="Calibri"/>
        <family val="2"/>
        <scheme val="minor"/>
      </rPr>
      <t>PCPAAF:</t>
    </r>
    <r>
      <rPr>
        <sz val="11"/>
        <color theme="1"/>
        <rFont val="Calibri"/>
        <family val="2"/>
        <scheme val="minor"/>
      </rPr>
      <t xml:space="preserve"> Porcentaje de personas que participan o asisten en actividades futbolísticas.</t>
    </r>
  </si>
  <si>
    <t xml:space="preserve">Ascendente </t>
  </si>
  <si>
    <t>Trimestral</t>
  </si>
  <si>
    <t>SI</t>
  </si>
  <si>
    <r>
      <rPr>
        <b/>
        <sz val="11"/>
        <color theme="1"/>
        <rFont val="Calibri"/>
        <family val="2"/>
        <scheme val="minor"/>
      </rPr>
      <t>PPPCSP:</t>
    </r>
    <r>
      <rPr>
        <sz val="11"/>
        <color theme="1"/>
        <rFont val="Calibri"/>
        <family val="2"/>
        <scheme val="minor"/>
      </rPr>
      <t xml:space="preserve"> Porcentaje de partidos de categoría semiprofesional y profesionales realizados.</t>
    </r>
  </si>
  <si>
    <t>Ascendente</t>
  </si>
  <si>
    <r>
      <rPr>
        <b/>
        <sz val="11"/>
        <color theme="1"/>
        <rFont val="Calibri"/>
        <family val="2"/>
        <scheme val="minor"/>
      </rPr>
      <t>PAPFTP:</t>
    </r>
    <r>
      <rPr>
        <sz val="11"/>
        <color theme="1"/>
        <rFont val="Calibri"/>
        <family val="2"/>
        <scheme val="minor"/>
      </rPr>
      <t xml:space="preserve"> Porcentaje de asistentes en los partidos de fútbol de la Tercera División profesional</t>
    </r>
  </si>
  <si>
    <r>
      <rPr>
        <b/>
        <sz val="11"/>
        <color theme="1"/>
        <rFont val="Calibri"/>
        <family val="2"/>
        <scheme val="minor"/>
      </rPr>
      <t>PAPFS:</t>
    </r>
    <r>
      <rPr>
        <sz val="11"/>
        <color theme="1"/>
        <rFont val="Calibri"/>
        <family val="2"/>
        <scheme val="minor"/>
      </rPr>
      <t xml:space="preserve"> Porcentaje de asistentes en los partidos de fútbol Semiprofesional</t>
    </r>
  </si>
  <si>
    <r>
      <rPr>
        <b/>
        <sz val="11"/>
        <color theme="1"/>
        <rFont val="Calibri"/>
        <family val="2"/>
        <scheme val="minor"/>
      </rPr>
      <t>PCAFO:</t>
    </r>
    <r>
      <rPr>
        <sz val="11"/>
        <color theme="1"/>
        <rFont val="Calibri"/>
        <family val="2"/>
        <scheme val="minor"/>
      </rPr>
      <t xml:space="preserve"> Porcentaje de ciudadanos en actividades de fútbol organizadas. </t>
    </r>
  </si>
  <si>
    <t xml:space="preserve">Ascentdente </t>
  </si>
  <si>
    <r>
      <rPr>
        <b/>
        <sz val="11"/>
        <color theme="1"/>
        <rFont val="Calibri"/>
        <family val="2"/>
        <scheme val="minor"/>
      </rPr>
      <t>PIFA:</t>
    </r>
    <r>
      <rPr>
        <sz val="11"/>
        <color theme="1"/>
        <rFont val="Calibri"/>
        <family val="2"/>
        <scheme val="minor"/>
      </rPr>
      <t xml:space="preserve"> Porcentaje de informes financieros y administrativos.</t>
    </r>
  </si>
  <si>
    <r>
      <rPr>
        <b/>
        <sz val="11"/>
        <color theme="1"/>
        <rFont val="Calibri"/>
        <family val="2"/>
        <scheme val="minor"/>
      </rPr>
      <t>PEIFA:</t>
    </r>
    <r>
      <rPr>
        <sz val="11"/>
        <color theme="1"/>
        <rFont val="Calibri"/>
        <family val="2"/>
        <scheme val="minor"/>
      </rPr>
      <t xml:space="preserve"> Porcentaje de ejecución de informes financieros y administrativos.</t>
    </r>
  </si>
  <si>
    <r>
      <rPr>
        <b/>
        <sz val="11"/>
        <color theme="1"/>
        <rFont val="Calibri"/>
        <family val="2"/>
        <scheme val="minor"/>
      </rPr>
      <t>PADSA:</t>
    </r>
    <r>
      <rPr>
        <sz val="11"/>
        <color theme="1"/>
        <rFont val="Calibri"/>
        <family val="2"/>
        <scheme val="minor"/>
      </rPr>
      <t xml:space="preserve"> Porcentaje de Actividades deportivas del Sector Amateur</t>
    </r>
  </si>
  <si>
    <r>
      <rPr>
        <b/>
        <sz val="11"/>
        <color theme="1"/>
        <rFont val="Calibri"/>
        <family val="2"/>
        <scheme val="minor"/>
      </rPr>
      <t>PANJSA:</t>
    </r>
    <r>
      <rPr>
        <sz val="11"/>
        <color theme="1"/>
        <rFont val="Calibri"/>
        <family val="2"/>
        <scheme val="minor"/>
      </rPr>
      <t xml:space="preserve"> Porcentaje admisiones de niños(as) y jovenes al sector amateur</t>
    </r>
  </si>
  <si>
    <r>
      <rPr>
        <b/>
        <sz val="11"/>
        <color theme="1"/>
        <rFont val="Calibri"/>
        <family val="2"/>
        <scheme val="minor"/>
      </rPr>
      <t>PERPF:</t>
    </r>
    <r>
      <rPr>
        <sz val="11"/>
        <color theme="1"/>
        <rFont val="Calibri"/>
        <family val="2"/>
        <scheme val="minor"/>
      </rPr>
      <t xml:space="preserve"> Porcentaje de Eventos Recreativos de la Práctica del Fútbol </t>
    </r>
  </si>
  <si>
    <r>
      <rPr>
        <b/>
        <sz val="11"/>
        <color theme="1"/>
        <rFont val="Calibri"/>
        <family val="2"/>
        <scheme val="minor"/>
      </rPr>
      <t>F. 4.4.1</t>
    </r>
    <r>
      <rPr>
        <sz val="11"/>
        <color theme="1"/>
        <rFont val="Calibri"/>
        <family val="2"/>
        <scheme val="minor"/>
      </rPr>
      <t>: Contribuir a que el municipio de Benito Juarez, Quintana Roo sea mas seguro, donde la población y visitantes convivan con tranquilidad  mediante el desarrollo de habilidades fisicas, recreativas y deportivas a través de la práctica del futbol.</t>
    </r>
  </si>
  <si>
    <r>
      <rPr>
        <b/>
        <sz val="11"/>
        <color theme="1"/>
        <rFont val="Calibri"/>
        <family val="2"/>
        <scheme val="minor"/>
      </rPr>
      <t xml:space="preserve">P 4.4.1.1: </t>
    </r>
    <r>
      <rPr>
        <sz val="11"/>
        <color theme="1"/>
        <rFont val="Calibri"/>
        <family val="2"/>
        <scheme val="minor"/>
      </rPr>
      <t xml:space="preserve"> La población de Benito Juárez participa y desarrolla habilidades fisicas, recreativas y deportivas de alto rendimiento mediante la práctica del futbol </t>
    </r>
  </si>
  <si>
    <r>
      <t xml:space="preserve">C 4.4.1.1.1 </t>
    </r>
    <r>
      <rPr>
        <sz val="11"/>
        <color theme="1"/>
        <rFont val="Calibri"/>
        <family val="2"/>
        <scheme val="minor"/>
      </rPr>
      <t xml:space="preserve">Partidos de fútbol a nivel profesional y semiprofesional realizados. </t>
    </r>
  </si>
  <si>
    <r>
      <t xml:space="preserve">A 4.4.1.1.1.1 </t>
    </r>
    <r>
      <rPr>
        <sz val="11"/>
        <color theme="1"/>
        <rFont val="Calibri"/>
        <family val="2"/>
        <scheme val="minor"/>
      </rPr>
      <t>Participación y realización de partidos de fútbol de Tercera división profesional.</t>
    </r>
  </si>
  <si>
    <r>
      <t xml:space="preserve">A 4.4.1.1.1.2 </t>
    </r>
    <r>
      <rPr>
        <sz val="11"/>
        <color theme="1"/>
        <rFont val="Calibri"/>
        <family val="2"/>
        <scheme val="minor"/>
      </rPr>
      <t>Participación y realización de partidos de fútbol Semiprofesional.</t>
    </r>
  </si>
  <si>
    <r>
      <t xml:space="preserve">A 4.4.1.1.1.3 </t>
    </r>
    <r>
      <rPr>
        <sz val="11"/>
        <color theme="1"/>
        <rFont val="Calibri"/>
        <family val="2"/>
        <scheme val="minor"/>
      </rPr>
      <t>Realización de actividades labor social y cultural con el fútbol de la Asociación de Fútbol Pioneros A.C.</t>
    </r>
  </si>
  <si>
    <r>
      <t xml:space="preserve">C 4.4.1.1.2 </t>
    </r>
    <r>
      <rPr>
        <sz val="11"/>
        <color theme="1"/>
        <rFont val="Calibri"/>
        <family val="2"/>
        <scheme val="minor"/>
      </rPr>
      <t>Desarrollo y cumplimiento a la normatividad con informes de avances financieros y administrativos.</t>
    </r>
  </si>
  <si>
    <r>
      <t>A 4.4.1.1.2.1</t>
    </r>
    <r>
      <rPr>
        <sz val="11"/>
        <color theme="1"/>
        <rFont val="Calibri"/>
        <family val="2"/>
        <scheme val="minor"/>
      </rPr>
      <t xml:space="preserve"> Ejecución de informes de resultados administrativos y contables realizados.</t>
    </r>
  </si>
  <si>
    <r>
      <t>C 4.4.1.1.3</t>
    </r>
    <r>
      <rPr>
        <sz val="11"/>
        <color theme="1"/>
        <rFont val="Calibri"/>
        <family val="2"/>
        <scheme val="minor"/>
      </rPr>
      <t xml:space="preserve"> Actividades deportivas del fútbol para el sector Amateur realizadas.</t>
    </r>
  </si>
  <si>
    <r>
      <t xml:space="preserve">A 4.4.1.1.3.1 </t>
    </r>
    <r>
      <rPr>
        <sz val="11"/>
        <color theme="1"/>
        <rFont val="Calibri"/>
        <family val="2"/>
        <scheme val="minor"/>
      </rPr>
      <t>Admision de niños(as) y jóvenes para conformar equipos de futbol del sector amateur que provienen de los centros de formacion.</t>
    </r>
  </si>
  <si>
    <r>
      <t>A 4.4.1.1.3.2</t>
    </r>
    <r>
      <rPr>
        <sz val="11"/>
        <color theme="1"/>
        <rFont val="Calibri"/>
        <family val="2"/>
        <scheme val="minor"/>
      </rPr>
      <t xml:space="preserve"> Realización de eventos recreativos en los centros de formación.</t>
    </r>
  </si>
  <si>
    <t>-</t>
  </si>
  <si>
    <r>
      <rPr>
        <b/>
        <sz val="10"/>
        <color theme="1"/>
        <rFont val="Calibri"/>
        <family val="2"/>
        <scheme val="minor"/>
      </rPr>
      <t>PPPIVCENVIPE:</t>
    </r>
    <r>
      <rPr>
        <sz val="10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0"/>
        <color theme="1"/>
        <rFont val="Calibri"/>
        <family val="2"/>
        <scheme val="minor"/>
      </rPr>
      <t xml:space="preserve">ENVIPE: </t>
    </r>
    <r>
      <rPr>
        <sz val="10"/>
        <color theme="1"/>
        <rFont val="Calibri"/>
        <family val="2"/>
        <scheme val="minor"/>
      </rPr>
      <t>Encuesta Nacional de Seguridad Pública Urbana. Periodicidad Anual.</t>
    </r>
  </si>
  <si>
    <t>ELABORÓ</t>
  </si>
  <si>
    <t>AUTORIZÓ</t>
  </si>
  <si>
    <t>Gloria Isabel Vela Iñigo</t>
  </si>
  <si>
    <t>REVISÓ</t>
  </si>
  <si>
    <t>M.C Enrique Eduardo Encalada Sánchez</t>
  </si>
  <si>
    <t>C. Daniel Arreola Arguello</t>
  </si>
  <si>
    <t>PPA 4.4 PIONEROS FÚTBOL CANCÚN</t>
  </si>
  <si>
    <r>
      <t xml:space="preserve">
</t>
    </r>
    <r>
      <rPr>
        <b/>
        <sz val="11"/>
        <color theme="1"/>
        <rFont val="Calibri"/>
        <family val="2"/>
        <scheme val="minor"/>
      </rPr>
      <t>Meta trimestra</t>
    </r>
    <r>
      <rPr>
        <sz val="11"/>
        <color theme="1"/>
        <rFont val="Calibri"/>
        <family val="2"/>
        <scheme val="minor"/>
      </rPr>
      <t xml:space="preserve">l: La meta programada de 6050 se cumplio superando la meta con 6400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 tercer  trimestre del 2024 se obtuvo un avance considerable  llegando al  105.79 %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En éste índice se tiene el 73.73 % en la actividad</t>
    </r>
  </si>
  <si>
    <r>
      <t xml:space="preserve">.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2 eventos se logró al llevar a cabo los partidos programados.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el avance cumplió con su objetivo.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En este indice se tiene el 70.59% de avance.</t>
    </r>
  </si>
  <si>
    <r>
      <t xml:space="preserve">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1400 para el tercer  trimestre 2024 se vió con buena aceptación con el logro en la meta de  1800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tercer trimestre del 2024 el porcentaje logrado fué del  128.57%  por la buena asistencia a los partidos.
</t>
    </r>
    <r>
      <rPr>
        <b/>
        <sz val="11"/>
        <color theme="1"/>
        <rFont val="Calibri"/>
        <family val="2"/>
        <scheme val="minor"/>
      </rPr>
      <t>Avance anual</t>
    </r>
    <r>
      <rPr>
        <sz val="11"/>
        <color theme="1"/>
        <rFont val="Calibri"/>
        <family val="2"/>
        <scheme val="minor"/>
      </rPr>
      <t>: El avance anual es de un 95.75%</t>
    </r>
  </si>
  <si>
    <r>
      <t xml:space="preserve">
</t>
    </r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 asistencia de 600  persononas para el tercer trimestre 2024 se vió con buena aceptación con el logro en la meta de  1250 asistentes.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>: En el tercer trimestre del 2024 el porcentaje logrado fué del  208.33%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es de un  113%</t>
    </r>
  </si>
  <si>
    <r>
      <t xml:space="preserve">
</t>
    </r>
    <r>
      <rPr>
        <b/>
        <sz val="11"/>
        <color theme="1"/>
        <rFont val="Calibri"/>
        <family val="2"/>
        <scheme val="minor"/>
      </rPr>
      <t>Meta trimestra</t>
    </r>
    <r>
      <rPr>
        <sz val="11"/>
        <color theme="1"/>
        <rFont val="Calibri"/>
        <family val="2"/>
        <scheme val="minor"/>
      </rPr>
      <t xml:space="preserve">l: La meta programada de 400 asistentes  fue lograda
</t>
    </r>
    <r>
      <rPr>
        <b/>
        <sz val="11"/>
        <color theme="1"/>
        <rFont val="Calibri"/>
        <family val="2"/>
        <scheme val="minor"/>
      </rPr>
      <t>Avance trimestral:</t>
    </r>
    <r>
      <rPr>
        <sz val="11"/>
        <color theme="1"/>
        <rFont val="Calibri"/>
        <family val="2"/>
        <scheme val="minor"/>
      </rPr>
      <t xml:space="preserve"> En el tercer trimestre del 2024  se logró  la meta con un 115.00 %
</t>
    </r>
    <r>
      <rPr>
        <b/>
        <sz val="11"/>
        <color theme="1"/>
        <rFont val="Calibri"/>
        <family val="2"/>
        <scheme val="minor"/>
      </rPr>
      <t>Avance anual</t>
    </r>
    <r>
      <rPr>
        <sz val="11"/>
        <color theme="1"/>
        <rFont val="Calibri"/>
        <family val="2"/>
        <scheme val="minor"/>
      </rPr>
      <t>: El avance anual es de un  83.13%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</si>
  <si>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:el número de reportes administrativos oficiales de 2 se cumple en el trimestre.
</t>
    </r>
    <r>
      <rPr>
        <b/>
        <sz val="11"/>
        <color theme="1"/>
        <rFont val="Calibri"/>
        <family val="2"/>
        <scheme val="minor"/>
      </rPr>
      <t xml:space="preserve">
Avance trimestral</t>
    </r>
    <r>
      <rPr>
        <sz val="11"/>
        <color theme="1"/>
        <rFont val="Calibri"/>
        <family val="2"/>
        <scheme val="minor"/>
      </rPr>
      <t xml:space="preserve">: En el  tercer  trimestre se realizan los reportes programados solicitados por otras instancias con resultado del 100%.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es del  77.78%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</si>
  <si>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:el número de reportes administrativos oficiales de 2  se cumple en el trimestre.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tercer trimestre se realizan los reportes programados solicitados por otras instancias con resultado del 100%.
</t>
    </r>
    <r>
      <rPr>
        <b/>
        <sz val="11"/>
        <color theme="1"/>
        <rFont val="Calibri"/>
        <family val="2"/>
        <scheme val="minor"/>
      </rPr>
      <t>Avance anual</t>
    </r>
    <r>
      <rPr>
        <sz val="11"/>
        <color theme="1"/>
        <rFont val="Calibri"/>
        <family val="2"/>
        <scheme val="minor"/>
      </rPr>
      <t>: El avance anual tiene un 77.78%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</si>
  <si>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La meta programada de  15 eventos se logra en el trimestre.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En el tercer  trimestre del 2024  se obtuvo avance del  100%
</t>
    </r>
    <r>
      <rPr>
        <b/>
        <sz val="11"/>
        <color theme="1"/>
        <rFont val="Calibri"/>
        <family val="2"/>
        <scheme val="minor"/>
      </rPr>
      <t>Avance anual:</t>
    </r>
    <r>
      <rPr>
        <sz val="11"/>
        <color theme="1"/>
        <rFont val="Calibri"/>
        <family val="2"/>
        <scheme val="minor"/>
      </rPr>
      <t xml:space="preserve"> El avance anual representa un 82.22%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</si>
  <si>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 No hubo inscripciones en los centros de formación durante el tercer trimetre
</t>
    </r>
    <r>
      <rPr>
        <b/>
        <sz val="11"/>
        <color theme="1"/>
        <rFont val="Calibri"/>
        <family val="2"/>
        <scheme val="minor"/>
      </rPr>
      <t>Avance trimestral</t>
    </r>
    <r>
      <rPr>
        <sz val="11"/>
        <color theme="1"/>
        <rFont val="Calibri"/>
        <family val="2"/>
        <scheme val="minor"/>
      </rPr>
      <t xml:space="preserve">: No se obtuvieron inscripciones durante el trimestre como se tenía programado. 
</t>
    </r>
    <r>
      <rPr>
        <b/>
        <sz val="11"/>
        <color theme="1"/>
        <rFont val="Calibri"/>
        <family val="2"/>
        <scheme val="minor"/>
      </rPr>
      <t>Avance anua</t>
    </r>
    <r>
      <rPr>
        <sz val="11"/>
        <color theme="1"/>
        <rFont val="Calibri"/>
        <family val="2"/>
        <scheme val="minor"/>
      </rPr>
      <t>l: El avance anual es del 15.77%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</si>
  <si>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La meta programada de 15 eventos se  logra en el trimestre.
</t>
    </r>
    <r>
      <rPr>
        <b/>
        <sz val="11"/>
        <color theme="1"/>
        <rFont val="Calibri"/>
        <family val="2"/>
        <scheme val="minor"/>
      </rPr>
      <t>Avance trimestra</t>
    </r>
    <r>
      <rPr>
        <sz val="11"/>
        <color theme="1"/>
        <rFont val="Calibri"/>
        <family val="2"/>
        <scheme val="minor"/>
      </rPr>
      <t xml:space="preserve">l: En el tercer  trimestre del 2024  se obtuvo  el avance del 100%
</t>
    </r>
    <r>
      <rPr>
        <b/>
        <sz val="11"/>
        <color theme="1"/>
        <rFont val="Calibri"/>
        <family val="2"/>
        <scheme val="minor"/>
      </rPr>
      <t xml:space="preserve">Avance anual: </t>
    </r>
    <r>
      <rPr>
        <sz val="11"/>
        <color theme="1"/>
        <rFont val="Calibri"/>
        <family val="2"/>
        <scheme val="minor"/>
      </rPr>
      <t>El avance anual representa un 82.22%</t>
    </r>
  </si>
  <si>
    <t>PERÍODO QUE SE INFORMA: DEL 1 DE ENERO AL 30 DE SEPTIEMBRE DE 2024</t>
  </si>
  <si>
    <t>La meta anual programada se modificó en la actualización del PMD 2021-2024 esperando que el porcentaje de población mayor de 18 años que se siente insegura de vivir en Cancun disminuyera al 70% a diciembre del 2024. El indicador calcula la tasa de variación entre lo realizado y lo programado, donde un valor positivo indica que el resultado fue mayor a lo esperado, un valor negativo indica que el % de avance fue menor a lo programado y un valor de cero indica que la meta alcanzada fue igual a la meta programada. Lo deseable es que el % de avance sea negativo.
La tasa de variación en el avance trimestral fue de 11.43%, un valor positivo que indica que el porcentaje de población mayor de 18 años que se siente insegura de vivir en Cancún se incrementó en lugar de disminuir respecto a lo esperado.
El avance anual acumulado en el tercer trimestre es igual al avance trimestral del segundo trimestre debido a que al aplicar la fórmula establecida en la Guía arroja el mismo resultado.
(11.43%+11.43%)/2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</si>
</sst>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1A79BB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2394E1"/>
        <bgColor indexed="64"/>
      </patternFill>
    </fill>
    <fill>
      <patternFill patternType="solid">
        <fgColor rgb="FF1E8FDC"/>
        <bgColor indexed="64"/>
      </patternFill>
    </fill>
  </fills>
  <borders count="5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/>
      <bottom style="medium">
        <color indexed="64"/>
      </bottom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dotted">
        <color indexed="64"/>
      </right>
      <top/>
      <bottom style="medium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dotted">
        <color indexed="64"/>
      </left>
      <right/>
      <top style="dotted">
        <color indexed="64"/>
      </top>
      <bottom/>
      <diagonal/>
    </border>
    <border>
      <left style="dotted">
        <color indexed="64"/>
      </left>
      <right/>
      <top/>
      <bottom style="hair">
        <color indexed="64"/>
      </bottom>
      <diagonal/>
    </border>
    <border>
      <left style="dotted">
        <color indexed="64"/>
      </left>
      <right/>
      <top style="hair">
        <color indexed="64"/>
      </top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</borders>
  <cellStyleXfs count="2">
    <xf numFmtId="0" fontId="0" fillId="0" borderId="0"/>
    <xf numFmtId="0" fontId="3" fillId="0" borderId="0"/>
  </cellStyleXfs>
  <cellXfs count="137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2" borderId="21" xfId="1" applyFont="1" applyFill="1" applyBorder="1" applyAlignment="1">
      <alignment horizontal="center" vertical="center" wrapText="1"/>
    </xf>
    <xf numFmtId="1" fontId="1" fillId="3" borderId="26" xfId="0" applyNumberFormat="1" applyFont="1" applyFill="1" applyBorder="1" applyAlignment="1">
      <alignment horizontal="center" vertical="center"/>
    </xf>
    <xf numFmtId="1" fontId="1" fillId="3" borderId="35" xfId="0" applyNumberFormat="1" applyFont="1" applyFill="1" applyBorder="1" applyAlignment="1">
      <alignment horizontal="center" vertical="center"/>
    </xf>
    <xf numFmtId="0" fontId="1" fillId="3" borderId="35" xfId="0" applyFont="1" applyFill="1" applyBorder="1" applyAlignment="1">
      <alignment horizontal="center" vertical="center" wrapText="1"/>
    </xf>
    <xf numFmtId="0" fontId="1" fillId="3" borderId="36" xfId="0" applyFont="1" applyFill="1" applyBorder="1" applyAlignment="1">
      <alignment horizontal="center" vertical="center" wrapText="1"/>
    </xf>
    <xf numFmtId="0" fontId="1" fillId="3" borderId="26" xfId="0" applyFont="1" applyFill="1" applyBorder="1" applyAlignment="1">
      <alignment horizontal="center" vertical="center" wrapText="1"/>
    </xf>
    <xf numFmtId="0" fontId="1" fillId="3" borderId="33" xfId="0" applyFont="1" applyFill="1" applyBorder="1" applyAlignment="1">
      <alignment horizontal="center" vertical="center" wrapText="1"/>
    </xf>
    <xf numFmtId="3" fontId="1" fillId="3" borderId="26" xfId="0" applyNumberFormat="1" applyFont="1" applyFill="1" applyBorder="1" applyAlignment="1">
      <alignment horizontal="center" vertical="center"/>
    </xf>
    <xf numFmtId="0" fontId="1" fillId="3" borderId="26" xfId="1" applyFont="1" applyFill="1" applyBorder="1" applyAlignment="1">
      <alignment horizontal="center" vertical="center"/>
    </xf>
    <xf numFmtId="1" fontId="1" fillId="4" borderId="26" xfId="0" applyNumberFormat="1" applyFont="1" applyFill="1" applyBorder="1" applyAlignment="1">
      <alignment horizontal="center" vertical="center"/>
    </xf>
    <xf numFmtId="0" fontId="1" fillId="4" borderId="26" xfId="0" applyFont="1" applyFill="1" applyBorder="1" applyAlignment="1">
      <alignment horizontal="center" vertical="center" wrapText="1"/>
    </xf>
    <xf numFmtId="1" fontId="1" fillId="5" borderId="26" xfId="0" applyNumberFormat="1" applyFont="1" applyFill="1" applyBorder="1" applyAlignment="1">
      <alignment horizontal="center" vertical="center"/>
    </xf>
    <xf numFmtId="0" fontId="1" fillId="5" borderId="26" xfId="0" applyFont="1" applyFill="1" applyBorder="1" applyAlignment="1">
      <alignment horizontal="center" vertical="center" wrapText="1"/>
    </xf>
    <xf numFmtId="3" fontId="1" fillId="3" borderId="35" xfId="0" applyNumberFormat="1" applyFont="1" applyFill="1" applyBorder="1" applyAlignment="1">
      <alignment horizontal="center" vertical="center"/>
    </xf>
    <xf numFmtId="1" fontId="1" fillId="4" borderId="35" xfId="0" applyNumberFormat="1" applyFont="1" applyFill="1" applyBorder="1" applyAlignment="1">
      <alignment horizontal="center" vertical="center"/>
    </xf>
    <xf numFmtId="0" fontId="1" fillId="4" borderId="35" xfId="0" applyFont="1" applyFill="1" applyBorder="1" applyAlignment="1">
      <alignment horizontal="center" vertical="center" wrapText="1"/>
    </xf>
    <xf numFmtId="1" fontId="1" fillId="5" borderId="35" xfId="0" applyNumberFormat="1" applyFont="1" applyFill="1" applyBorder="1" applyAlignment="1">
      <alignment horizontal="center" vertical="center"/>
    </xf>
    <xf numFmtId="0" fontId="1" fillId="5" borderId="35" xfId="0" applyFont="1" applyFill="1" applyBorder="1" applyAlignment="1">
      <alignment horizontal="center" vertical="center" wrapText="1"/>
    </xf>
    <xf numFmtId="0" fontId="1" fillId="3" borderId="35" xfId="1" applyNumberFormat="1" applyFont="1" applyFill="1" applyBorder="1" applyAlignment="1">
      <alignment horizontal="center" vertical="center"/>
    </xf>
    <xf numFmtId="0" fontId="3" fillId="0" borderId="0" xfId="1" applyAlignment="1">
      <alignment horizontal="center"/>
    </xf>
    <xf numFmtId="0" fontId="3" fillId="0" borderId="0" xfId="1" applyAlignment="1">
      <alignment horizontal="center"/>
    </xf>
    <xf numFmtId="0" fontId="3" fillId="0" borderId="54" xfId="1" applyBorder="1" applyAlignment="1">
      <alignment horizont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2" fillId="2" borderId="9" xfId="1" applyFont="1" applyFill="1" applyBorder="1" applyAlignment="1">
      <alignment horizontal="center" vertical="center" wrapText="1"/>
    </xf>
    <xf numFmtId="0" fontId="2" fillId="2" borderId="15" xfId="1" applyFont="1" applyFill="1" applyBorder="1" applyAlignment="1">
      <alignment horizontal="center" vertical="center" wrapText="1"/>
    </xf>
    <xf numFmtId="0" fontId="2" fillId="2" borderId="20" xfId="1" applyFont="1" applyFill="1" applyBorder="1" applyAlignment="1">
      <alignment horizontal="center" vertical="center" wrapText="1"/>
    </xf>
    <xf numFmtId="0" fontId="2" fillId="2" borderId="10" xfId="1" applyFont="1" applyFill="1" applyBorder="1" applyAlignment="1">
      <alignment horizontal="center" vertical="center" wrapText="1"/>
    </xf>
    <xf numFmtId="0" fontId="2" fillId="2" borderId="16" xfId="1" applyFont="1" applyFill="1" applyBorder="1" applyAlignment="1">
      <alignment horizontal="center" vertical="center" wrapText="1"/>
    </xf>
    <xf numFmtId="0" fontId="2" fillId="2" borderId="21" xfId="1" applyFont="1" applyFill="1" applyBorder="1" applyAlignment="1">
      <alignment horizontal="center" vertical="center" wrapText="1"/>
    </xf>
    <xf numFmtId="0" fontId="2" fillId="2" borderId="11" xfId="1" applyFont="1" applyFill="1" applyBorder="1" applyAlignment="1">
      <alignment horizontal="center" vertical="center" wrapText="1"/>
    </xf>
    <xf numFmtId="0" fontId="2" fillId="2" borderId="17" xfId="1" applyFont="1" applyFill="1" applyBorder="1" applyAlignment="1">
      <alignment horizontal="center" vertical="center" wrapText="1"/>
    </xf>
    <xf numFmtId="0" fontId="2" fillId="2" borderId="22" xfId="1" applyFont="1" applyFill="1" applyBorder="1" applyAlignment="1">
      <alignment horizontal="center" vertical="center" wrapText="1"/>
    </xf>
    <xf numFmtId="0" fontId="2" fillId="2" borderId="12" xfId="1" applyFont="1" applyFill="1" applyBorder="1" applyAlignment="1">
      <alignment horizontal="center" vertical="center"/>
    </xf>
    <xf numFmtId="0" fontId="2" fillId="2" borderId="10" xfId="1" applyFont="1" applyFill="1" applyBorder="1" applyAlignment="1">
      <alignment horizontal="center" vertical="center"/>
    </xf>
    <xf numFmtId="0" fontId="2" fillId="2" borderId="13" xfId="1" applyFont="1" applyFill="1" applyBorder="1" applyAlignment="1">
      <alignment horizontal="center" vertical="center"/>
    </xf>
    <xf numFmtId="0" fontId="5" fillId="3" borderId="53" xfId="1" applyFont="1" applyFill="1" applyBorder="1" applyAlignment="1">
      <alignment horizontal="justify" vertical="center" wrapText="1"/>
    </xf>
    <xf numFmtId="0" fontId="5" fillId="3" borderId="30" xfId="1" applyFont="1" applyFill="1" applyBorder="1" applyAlignment="1">
      <alignment horizontal="justify" vertical="center" wrapText="1"/>
    </xf>
    <xf numFmtId="0" fontId="5" fillId="3" borderId="25" xfId="1" applyFont="1" applyFill="1" applyBorder="1" applyAlignment="1">
      <alignment horizontal="center" vertical="center" wrapText="1"/>
    </xf>
    <xf numFmtId="0" fontId="5" fillId="3" borderId="30" xfId="1" applyFont="1" applyFill="1" applyBorder="1" applyAlignment="1">
      <alignment horizontal="center" vertical="center" wrapText="1"/>
    </xf>
    <xf numFmtId="0" fontId="5" fillId="3" borderId="53" xfId="1" applyFont="1" applyFill="1" applyBorder="1" applyAlignment="1">
      <alignment horizontal="center" vertical="center"/>
    </xf>
    <xf numFmtId="0" fontId="5" fillId="3" borderId="30" xfId="1" applyFont="1" applyFill="1" applyBorder="1" applyAlignment="1">
      <alignment horizontal="center" vertical="center"/>
    </xf>
    <xf numFmtId="0" fontId="2" fillId="2" borderId="14" xfId="1" applyFont="1" applyFill="1" applyBorder="1" applyAlignment="1">
      <alignment horizontal="center" vertical="center"/>
    </xf>
    <xf numFmtId="0" fontId="2" fillId="2" borderId="16" xfId="1" applyFont="1" applyFill="1" applyBorder="1" applyAlignment="1">
      <alignment horizontal="center" vertical="center"/>
    </xf>
    <xf numFmtId="0" fontId="2" fillId="2" borderId="19" xfId="1" applyFont="1" applyFill="1" applyBorder="1" applyAlignment="1">
      <alignment horizontal="center" vertical="center"/>
    </xf>
    <xf numFmtId="0" fontId="2" fillId="2" borderId="21" xfId="1" applyFont="1" applyFill="1" applyBorder="1" applyAlignment="1">
      <alignment horizontal="center" vertical="center"/>
    </xf>
    <xf numFmtId="0" fontId="2" fillId="2" borderId="23" xfId="1" applyFont="1" applyFill="1" applyBorder="1" applyAlignment="1">
      <alignment horizontal="center" vertical="center"/>
    </xf>
    <xf numFmtId="0" fontId="2" fillId="2" borderId="18" xfId="1" applyFont="1" applyFill="1" applyBorder="1" applyAlignment="1">
      <alignment horizontal="center" vertical="center"/>
    </xf>
    <xf numFmtId="0" fontId="0" fillId="3" borderId="24" xfId="1" applyFont="1" applyFill="1" applyBorder="1" applyAlignment="1">
      <alignment horizontal="left" vertical="center" wrapText="1"/>
    </xf>
    <xf numFmtId="0" fontId="1" fillId="3" borderId="29" xfId="1" applyFont="1" applyFill="1" applyBorder="1" applyAlignment="1">
      <alignment horizontal="left" vertical="center" wrapText="1"/>
    </xf>
    <xf numFmtId="0" fontId="1" fillId="3" borderId="25" xfId="0" applyFont="1" applyFill="1" applyBorder="1" applyAlignment="1">
      <alignment horizontal="center" vertical="center"/>
    </xf>
    <xf numFmtId="0" fontId="1" fillId="3" borderId="30" xfId="0" applyFont="1" applyFill="1" applyBorder="1" applyAlignment="1">
      <alignment horizontal="center" vertical="center"/>
    </xf>
    <xf numFmtId="0" fontId="2" fillId="3" borderId="24" xfId="0" applyFont="1" applyFill="1" applyBorder="1" applyAlignment="1">
      <alignment vertical="center" wrapText="1"/>
    </xf>
    <xf numFmtId="0" fontId="2" fillId="3" borderId="37" xfId="0" applyFont="1" applyFill="1" applyBorder="1" applyAlignment="1">
      <alignment vertical="center" wrapText="1"/>
    </xf>
    <xf numFmtId="0" fontId="0" fillId="3" borderId="25" xfId="0" applyFill="1" applyBorder="1" applyAlignment="1">
      <alignment vertical="center" wrapText="1"/>
    </xf>
    <xf numFmtId="0" fontId="0" fillId="3" borderId="30" xfId="0" applyFill="1" applyBorder="1" applyAlignment="1">
      <alignment vertical="center" wrapText="1"/>
    </xf>
    <xf numFmtId="0" fontId="1" fillId="3" borderId="25" xfId="0" applyFont="1" applyFill="1" applyBorder="1" applyAlignment="1">
      <alignment horizontal="center" vertical="center" wrapText="1"/>
    </xf>
    <xf numFmtId="0" fontId="1" fillId="3" borderId="30" xfId="0" applyFont="1" applyFill="1" applyBorder="1" applyAlignment="1">
      <alignment horizontal="center" vertical="center" wrapText="1"/>
    </xf>
    <xf numFmtId="0" fontId="0" fillId="3" borderId="24" xfId="0" applyFill="1" applyBorder="1" applyAlignment="1">
      <alignment horizontal="left" vertical="center" wrapText="1"/>
    </xf>
    <xf numFmtId="0" fontId="0" fillId="3" borderId="37" xfId="0" applyFill="1" applyBorder="1" applyAlignment="1">
      <alignment horizontal="left" vertical="center" wrapText="1"/>
    </xf>
    <xf numFmtId="0" fontId="2" fillId="4" borderId="24" xfId="0" applyFont="1" applyFill="1" applyBorder="1" applyAlignment="1">
      <alignment vertical="center" wrapText="1"/>
    </xf>
    <xf numFmtId="0" fontId="2" fillId="4" borderId="37" xfId="0" applyFont="1" applyFill="1" applyBorder="1" applyAlignment="1">
      <alignment vertical="center" wrapText="1"/>
    </xf>
    <xf numFmtId="0" fontId="0" fillId="4" borderId="25" xfId="0" applyFill="1" applyBorder="1" applyAlignment="1">
      <alignment vertical="center" wrapText="1"/>
    </xf>
    <xf numFmtId="0" fontId="0" fillId="4" borderId="30" xfId="0" applyFill="1" applyBorder="1" applyAlignment="1">
      <alignment vertical="center" wrapText="1"/>
    </xf>
    <xf numFmtId="0" fontId="1" fillId="4" borderId="25" xfId="0" applyFont="1" applyFill="1" applyBorder="1" applyAlignment="1">
      <alignment horizontal="center" vertical="center" wrapText="1"/>
    </xf>
    <xf numFmtId="0" fontId="1" fillId="4" borderId="30" xfId="0" applyFont="1" applyFill="1" applyBorder="1" applyAlignment="1">
      <alignment horizontal="center" vertical="center" wrapText="1"/>
    </xf>
    <xf numFmtId="0" fontId="0" fillId="4" borderId="46" xfId="0" applyFill="1" applyBorder="1" applyAlignment="1">
      <alignment horizontal="left" vertical="center" wrapText="1"/>
    </xf>
    <xf numFmtId="0" fontId="0" fillId="4" borderId="27" xfId="0" applyFill="1" applyBorder="1" applyAlignment="1">
      <alignment horizontal="left" vertical="center" wrapText="1"/>
    </xf>
    <xf numFmtId="0" fontId="0" fillId="4" borderId="28" xfId="0" applyFill="1" applyBorder="1" applyAlignment="1">
      <alignment horizontal="left" vertical="center" wrapText="1"/>
    </xf>
    <xf numFmtId="0" fontId="0" fillId="4" borderId="47" xfId="0" applyFill="1" applyBorder="1" applyAlignment="1">
      <alignment horizontal="left" vertical="center" wrapText="1"/>
    </xf>
    <xf numFmtId="0" fontId="0" fillId="4" borderId="44" xfId="0" applyFill="1" applyBorder="1" applyAlignment="1">
      <alignment horizontal="left" vertical="center" wrapText="1"/>
    </xf>
    <xf numFmtId="0" fontId="0" fillId="4" borderId="45" xfId="0" applyFill="1" applyBorder="1" applyAlignment="1">
      <alignment horizontal="left" vertical="center" wrapText="1"/>
    </xf>
    <xf numFmtId="10" fontId="1" fillId="0" borderId="38" xfId="1" applyNumberFormat="1" applyFont="1" applyFill="1" applyBorder="1" applyAlignment="1">
      <alignment horizontal="center" vertical="center"/>
    </xf>
    <xf numFmtId="10" fontId="1" fillId="0" borderId="39" xfId="1" applyNumberFormat="1" applyFont="1" applyFill="1" applyBorder="1" applyAlignment="1">
      <alignment horizontal="center" vertical="center"/>
    </xf>
    <xf numFmtId="10" fontId="1" fillId="0" borderId="25" xfId="1" applyNumberFormat="1" applyFont="1" applyFill="1" applyBorder="1" applyAlignment="1">
      <alignment horizontal="center" vertical="center"/>
    </xf>
    <xf numFmtId="10" fontId="1" fillId="0" borderId="30" xfId="1" applyNumberFormat="1" applyFont="1" applyFill="1" applyBorder="1" applyAlignment="1">
      <alignment horizontal="center" vertical="center"/>
    </xf>
    <xf numFmtId="0" fontId="0" fillId="3" borderId="48" xfId="0" applyFill="1" applyBorder="1" applyAlignment="1">
      <alignment horizontal="left" vertical="center" wrapText="1"/>
    </xf>
    <xf numFmtId="0" fontId="0" fillId="3" borderId="41" xfId="0" applyFill="1" applyBorder="1" applyAlignment="1">
      <alignment horizontal="left" vertical="center" wrapText="1"/>
    </xf>
    <xf numFmtId="0" fontId="0" fillId="3" borderId="42" xfId="0" applyFill="1" applyBorder="1" applyAlignment="1">
      <alignment horizontal="left" vertical="center" wrapText="1"/>
    </xf>
    <xf numFmtId="0" fontId="0" fillId="3" borderId="47" xfId="0" applyFill="1" applyBorder="1" applyAlignment="1">
      <alignment horizontal="left" vertical="center" wrapText="1"/>
    </xf>
    <xf numFmtId="0" fontId="0" fillId="3" borderId="44" xfId="0" applyFill="1" applyBorder="1" applyAlignment="1">
      <alignment horizontal="left" vertical="center" wrapText="1"/>
    </xf>
    <xf numFmtId="0" fontId="0" fillId="3" borderId="45" xfId="0" applyFill="1" applyBorder="1" applyAlignment="1">
      <alignment horizontal="left" vertical="center" wrapText="1"/>
    </xf>
    <xf numFmtId="0" fontId="0" fillId="3" borderId="46" xfId="0" applyFill="1" applyBorder="1" applyAlignment="1">
      <alignment horizontal="left" vertical="center" wrapText="1"/>
    </xf>
    <xf numFmtId="0" fontId="0" fillId="3" borderId="27" xfId="0" applyFill="1" applyBorder="1" applyAlignment="1">
      <alignment horizontal="left" vertical="center" wrapText="1"/>
    </xf>
    <xf numFmtId="0" fontId="0" fillId="3" borderId="28" xfId="0" applyFill="1" applyBorder="1" applyAlignment="1">
      <alignment horizontal="left" vertical="center" wrapText="1"/>
    </xf>
    <xf numFmtId="0" fontId="0" fillId="3" borderId="49" xfId="0" applyFill="1" applyBorder="1" applyAlignment="1">
      <alignment horizontal="left" vertical="center" wrapText="1"/>
    </xf>
    <xf numFmtId="0" fontId="0" fillId="3" borderId="31" xfId="0" applyFill="1" applyBorder="1" applyAlignment="1">
      <alignment horizontal="left" vertical="center" wrapText="1"/>
    </xf>
    <xf numFmtId="0" fontId="0" fillId="3" borderId="32" xfId="0" applyFill="1" applyBorder="1" applyAlignment="1">
      <alignment horizontal="left" vertical="center" wrapText="1"/>
    </xf>
    <xf numFmtId="3" fontId="0" fillId="3" borderId="25" xfId="0" applyNumberFormat="1" applyFont="1" applyFill="1" applyBorder="1" applyAlignment="1">
      <alignment horizontal="center" vertical="center"/>
    </xf>
    <xf numFmtId="3" fontId="1" fillId="3" borderId="30" xfId="0" applyNumberFormat="1" applyFont="1" applyFill="1" applyBorder="1" applyAlignment="1">
      <alignment horizontal="center" vertical="center"/>
    </xf>
    <xf numFmtId="0" fontId="2" fillId="5" borderId="24" xfId="0" applyFont="1" applyFill="1" applyBorder="1" applyAlignment="1">
      <alignment vertical="center" wrapText="1"/>
    </xf>
    <xf numFmtId="0" fontId="2" fillId="5" borderId="37" xfId="0" applyFont="1" applyFill="1" applyBorder="1" applyAlignment="1">
      <alignment vertical="center" wrapText="1"/>
    </xf>
    <xf numFmtId="0" fontId="0" fillId="5" borderId="25" xfId="0" applyFill="1" applyBorder="1" applyAlignment="1">
      <alignment vertical="center" wrapText="1"/>
    </xf>
    <xf numFmtId="0" fontId="0" fillId="5" borderId="30" xfId="0" applyFill="1" applyBorder="1" applyAlignment="1">
      <alignment vertical="center" wrapText="1"/>
    </xf>
    <xf numFmtId="0" fontId="1" fillId="5" borderId="25" xfId="0" applyFont="1" applyFill="1" applyBorder="1" applyAlignment="1">
      <alignment horizontal="center" vertical="center" wrapText="1"/>
    </xf>
    <xf numFmtId="0" fontId="1" fillId="5" borderId="30" xfId="0" applyFont="1" applyFill="1" applyBorder="1" applyAlignment="1">
      <alignment horizontal="center" vertical="center" wrapText="1"/>
    </xf>
    <xf numFmtId="0" fontId="0" fillId="5" borderId="48" xfId="0" applyFill="1" applyBorder="1" applyAlignment="1">
      <alignment horizontal="left" vertical="center" wrapText="1"/>
    </xf>
    <xf numFmtId="0" fontId="0" fillId="5" borderId="41" xfId="0" applyFill="1" applyBorder="1" applyAlignment="1">
      <alignment horizontal="left" vertical="center" wrapText="1"/>
    </xf>
    <xf numFmtId="0" fontId="0" fillId="5" borderId="42" xfId="0" applyFill="1" applyBorder="1" applyAlignment="1">
      <alignment horizontal="left" vertical="center" wrapText="1"/>
    </xf>
    <xf numFmtId="0" fontId="0" fillId="5" borderId="47" xfId="0" applyFill="1" applyBorder="1" applyAlignment="1">
      <alignment horizontal="left" vertical="center" wrapText="1"/>
    </xf>
    <xf numFmtId="0" fontId="0" fillId="5" borderId="44" xfId="0" applyFill="1" applyBorder="1" applyAlignment="1">
      <alignment horizontal="left" vertical="center" wrapText="1"/>
    </xf>
    <xf numFmtId="0" fontId="0" fillId="5" borderId="45" xfId="0" applyFill="1" applyBorder="1" applyAlignment="1">
      <alignment horizontal="left" vertical="center" wrapText="1"/>
    </xf>
    <xf numFmtId="0" fontId="2" fillId="3" borderId="40" xfId="0" applyFont="1" applyFill="1" applyBorder="1" applyAlignment="1">
      <alignment vertical="center" wrapText="1"/>
    </xf>
    <xf numFmtId="0" fontId="0" fillId="3" borderId="34" xfId="0" applyFill="1" applyBorder="1" applyAlignment="1">
      <alignment vertical="center" wrapText="1"/>
    </xf>
    <xf numFmtId="0" fontId="1" fillId="3" borderId="34" xfId="0" applyFont="1" applyFill="1" applyBorder="1" applyAlignment="1">
      <alignment horizontal="center" vertical="center" wrapText="1"/>
    </xf>
    <xf numFmtId="10" fontId="1" fillId="0" borderId="43" xfId="1" applyNumberFormat="1" applyFont="1" applyFill="1" applyBorder="1" applyAlignment="1">
      <alignment horizontal="center" vertical="center"/>
    </xf>
    <xf numFmtId="10" fontId="1" fillId="0" borderId="34" xfId="1" applyNumberFormat="1" applyFont="1" applyFill="1" applyBorder="1" applyAlignment="1">
      <alignment horizontal="center" vertical="center"/>
    </xf>
    <xf numFmtId="0" fontId="0" fillId="3" borderId="50" xfId="0" applyFill="1" applyBorder="1" applyAlignment="1">
      <alignment horizontal="left" vertical="center" wrapText="1"/>
    </xf>
    <xf numFmtId="0" fontId="0" fillId="3" borderId="51" xfId="0" applyFill="1" applyBorder="1" applyAlignment="1">
      <alignment horizontal="left" vertical="center" wrapText="1"/>
    </xf>
    <xf numFmtId="0" fontId="0" fillId="3" borderId="52" xfId="0" applyFill="1" applyBorder="1" applyAlignment="1">
      <alignment horizontal="left" vertical="center" wrapText="1"/>
    </xf>
    <xf numFmtId="10" fontId="1" fillId="3" borderId="25" xfId="1" applyNumberFormat="1" applyFont="1" applyFill="1" applyBorder="1" applyAlignment="1">
      <alignment horizontal="center" vertical="center"/>
    </xf>
    <xf numFmtId="0" fontId="1" fillId="3" borderId="25" xfId="1" applyFont="1" applyFill="1" applyBorder="1" applyAlignment="1">
      <alignment horizontal="center" vertical="center"/>
    </xf>
    <xf numFmtId="10" fontId="1" fillId="3" borderId="26" xfId="1" applyNumberFormat="1" applyFont="1" applyFill="1" applyBorder="1" applyAlignment="1">
      <alignment horizontal="center" vertical="center"/>
    </xf>
    <xf numFmtId="10" fontId="1" fillId="3" borderId="35" xfId="1" applyNumberFormat="1" applyFont="1" applyFill="1" applyBorder="1" applyAlignment="1">
      <alignment horizontal="center" vertical="center"/>
    </xf>
    <xf numFmtId="0" fontId="0" fillId="3" borderId="27" xfId="1" applyFont="1" applyFill="1" applyBorder="1" applyAlignment="1">
      <alignment horizontal="justify" vertical="center" wrapText="1"/>
    </xf>
    <xf numFmtId="0" fontId="1" fillId="3" borderId="27" xfId="1" applyFont="1" applyFill="1" applyBorder="1" applyAlignment="1">
      <alignment horizontal="justify" vertical="center"/>
    </xf>
    <xf numFmtId="0" fontId="1" fillId="3" borderId="28" xfId="1" applyFont="1" applyFill="1" applyBorder="1" applyAlignment="1">
      <alignment horizontal="justify" vertical="center"/>
    </xf>
    <xf numFmtId="10" fontId="1" fillId="3" borderId="30" xfId="1" applyNumberFormat="1" applyFont="1" applyFill="1" applyBorder="1" applyAlignment="1">
      <alignment horizontal="center" vertical="center"/>
    </xf>
    <xf numFmtId="0" fontId="1" fillId="3" borderId="30" xfId="1" applyFont="1" applyFill="1" applyBorder="1" applyAlignment="1">
      <alignment horizontal="center" vertical="center"/>
    </xf>
    <xf numFmtId="0" fontId="1" fillId="3" borderId="31" xfId="1" applyFont="1" applyFill="1" applyBorder="1" applyAlignment="1">
      <alignment horizontal="justify" vertical="center"/>
    </xf>
    <xf numFmtId="0" fontId="1" fillId="3" borderId="32" xfId="1" applyFont="1" applyFill="1" applyBorder="1" applyAlignment="1">
      <alignment horizontal="justify" vertical="center"/>
    </xf>
    <xf numFmtId="10" fontId="7" fillId="0" borderId="55" xfId="0" applyNumberFormat="1" applyFont="1" applyFill="1" applyBorder="1" applyAlignment="1">
      <alignment horizontal="center" vertical="center" wrapText="1"/>
    </xf>
    <xf numFmtId="10" fontId="7" fillId="0" borderId="56" xfId="0" applyNumberFormat="1" applyFont="1" applyFill="1" applyBorder="1" applyAlignment="1">
      <alignment horizontal="center" vertical="center" wrapText="1"/>
    </xf>
  </cellXfs>
  <cellStyles count="2">
    <cellStyle name="Normal" xfId="0" builtinId="0"/>
    <cellStyle name="Normal 2" xfId="1" xr:uid="{00000000-0005-0000-0000-000001000000}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619125</xdr:colOff>
      <xdr:row>2</xdr:row>
      <xdr:rowOff>124664</xdr:rowOff>
    </xdr:from>
    <xdr:to>
      <xdr:col>3</xdr:col>
      <xdr:colOff>1666874</xdr:colOff>
      <xdr:row>7</xdr:row>
      <xdr:rowOff>135312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28D7AD9-9E88-44C2-AD94-D3E12469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5125" y="537414"/>
          <a:ext cx="1047749" cy="1090148"/>
        </a:xfrm>
        <a:prstGeom prst="rect">
          <a:avLst/>
        </a:prstGeom>
      </xdr:spPr>
    </xdr:pic>
    <xdr:clientData/>
  </xdr:twoCellAnchor>
  <xdr:twoCellAnchor editAs="oneCell">
    <xdr:from>
      <xdr:col>17</xdr:col>
      <xdr:colOff>1202531</xdr:colOff>
      <xdr:row>2</xdr:row>
      <xdr:rowOff>71438</xdr:rowOff>
    </xdr:from>
    <xdr:to>
      <xdr:col>17</xdr:col>
      <xdr:colOff>2619374</xdr:colOff>
      <xdr:row>7</xdr:row>
      <xdr:rowOff>120303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7849C7A-D9C5-44C8-8C1D-0C14F9ADA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36000" y="476251"/>
          <a:ext cx="1416843" cy="11323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D3:U37"/>
  <sheetViews>
    <sheetView tabSelected="1" topLeftCell="F4" zoomScale="85" zoomScaleNormal="85" zoomScaleSheetLayoutView="96" workbookViewId="0">
      <selection activeCell="U14" sqref="U14"/>
    </sheetView>
  </sheetViews>
  <sheetFormatPr baseColWidth="10" defaultColWidth="11.42578125" defaultRowHeight="15.75" x14ac:dyDescent="0.25"/>
  <cols>
    <col min="1" max="3" width="11.42578125" style="4"/>
    <col min="4" max="4" width="32" style="4" customWidth="1"/>
    <col min="5" max="5" width="24.140625" style="4" customWidth="1"/>
    <col min="6" max="6" width="18.85546875" style="4" customWidth="1"/>
    <col min="7" max="7" width="20.5703125" style="4" customWidth="1"/>
    <col min="8" max="8" width="18.28515625" style="4" customWidth="1"/>
    <col min="9" max="9" width="17.85546875" style="4" customWidth="1"/>
    <col min="10" max="13" width="11.42578125" style="4"/>
    <col min="14" max="14" width="36.5703125" style="4" bestFit="1" customWidth="1"/>
    <col min="15" max="15" width="30.85546875" style="4" customWidth="1"/>
    <col min="16" max="17" width="11.42578125" style="4"/>
    <col min="18" max="18" width="48.5703125" style="4" customWidth="1"/>
    <col min="19" max="16384" width="11.42578125" style="4"/>
  </cols>
  <sheetData>
    <row r="3" spans="4:21" x14ac:dyDescent="0.25">
      <c r="D3" s="1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3"/>
    </row>
    <row r="4" spans="4:21" ht="18" x14ac:dyDescent="0.25">
      <c r="D4" s="5"/>
      <c r="E4" s="30" t="s">
        <v>0</v>
      </c>
      <c r="F4" s="30"/>
      <c r="G4" s="30"/>
      <c r="H4" s="30"/>
      <c r="I4" s="30"/>
      <c r="J4" s="30"/>
      <c r="K4" s="30"/>
      <c r="L4" s="30"/>
      <c r="M4" s="30"/>
      <c r="N4" s="30"/>
      <c r="O4" s="30"/>
      <c r="P4" s="30"/>
      <c r="Q4" s="30"/>
      <c r="R4" s="31"/>
    </row>
    <row r="5" spans="4:21" ht="18" x14ac:dyDescent="0.25">
      <c r="D5" s="5"/>
      <c r="E5" s="30" t="s">
        <v>1</v>
      </c>
      <c r="F5" s="30"/>
      <c r="G5" s="30"/>
      <c r="H5" s="30"/>
      <c r="I5" s="30"/>
      <c r="J5" s="30"/>
      <c r="K5" s="30"/>
      <c r="L5" s="30"/>
      <c r="M5" s="30"/>
      <c r="N5" s="30"/>
      <c r="O5" s="30"/>
      <c r="P5" s="30"/>
      <c r="Q5" s="30"/>
      <c r="R5" s="31"/>
    </row>
    <row r="6" spans="4:21" ht="18" x14ac:dyDescent="0.25">
      <c r="D6" s="5"/>
      <c r="E6" s="32" t="s">
        <v>67</v>
      </c>
      <c r="F6" s="32"/>
      <c r="G6" s="32"/>
      <c r="H6" s="32"/>
      <c r="I6" s="32"/>
      <c r="J6" s="32"/>
      <c r="K6" s="32"/>
      <c r="L6" s="32"/>
      <c r="M6" s="32"/>
      <c r="N6" s="32"/>
      <c r="O6" s="32"/>
      <c r="P6" s="32"/>
      <c r="Q6" s="32"/>
      <c r="R6" s="33"/>
    </row>
    <row r="7" spans="4:21" x14ac:dyDescent="0.25">
      <c r="D7" s="5"/>
      <c r="R7" s="6"/>
    </row>
    <row r="8" spans="4:21" ht="16.5" thickBot="1" x14ac:dyDescent="0.3">
      <c r="D8" s="5"/>
      <c r="R8" s="6"/>
    </row>
    <row r="9" spans="4:21" ht="36" customHeight="1" thickBot="1" x14ac:dyDescent="0.3">
      <c r="D9" s="34" t="s">
        <v>19</v>
      </c>
      <c r="E9" s="35"/>
      <c r="F9" s="36" t="s">
        <v>56</v>
      </c>
      <c r="G9" s="36"/>
      <c r="H9" s="36"/>
      <c r="I9" s="36"/>
      <c r="J9" s="36"/>
      <c r="K9" s="36"/>
      <c r="L9" s="36"/>
      <c r="M9" s="36"/>
      <c r="N9" s="36"/>
      <c r="O9" s="36"/>
      <c r="P9" s="36"/>
      <c r="Q9" s="36"/>
      <c r="R9" s="37"/>
    </row>
    <row r="10" spans="4:21" ht="30" customHeight="1" x14ac:dyDescent="0.25">
      <c r="D10" s="38" t="s">
        <v>2</v>
      </c>
      <c r="E10" s="41" t="s">
        <v>3</v>
      </c>
      <c r="F10" s="44" t="s">
        <v>20</v>
      </c>
      <c r="G10" s="41" t="s">
        <v>4</v>
      </c>
      <c r="H10" s="47" t="s">
        <v>5</v>
      </c>
      <c r="I10" s="48"/>
      <c r="J10" s="48"/>
      <c r="K10" s="48"/>
      <c r="L10" s="48"/>
      <c r="M10" s="48"/>
      <c r="N10" s="48"/>
      <c r="O10" s="49"/>
      <c r="P10" s="48" t="s">
        <v>6</v>
      </c>
      <c r="Q10" s="48"/>
      <c r="R10" s="56"/>
    </row>
    <row r="11" spans="4:21" ht="30" customHeight="1" x14ac:dyDescent="0.25">
      <c r="D11" s="39"/>
      <c r="E11" s="42"/>
      <c r="F11" s="45"/>
      <c r="G11" s="42"/>
      <c r="H11" s="42" t="s">
        <v>7</v>
      </c>
      <c r="I11" s="42" t="s">
        <v>8</v>
      </c>
      <c r="J11" s="57" t="s">
        <v>9</v>
      </c>
      <c r="K11" s="57"/>
      <c r="L11" s="57"/>
      <c r="M11" s="57"/>
      <c r="N11" s="57" t="s">
        <v>10</v>
      </c>
      <c r="O11" s="61"/>
      <c r="P11" s="57"/>
      <c r="Q11" s="57"/>
      <c r="R11" s="58"/>
    </row>
    <row r="12" spans="4:21" ht="30" customHeight="1" x14ac:dyDescent="0.25">
      <c r="D12" s="40"/>
      <c r="E12" s="43"/>
      <c r="F12" s="46"/>
      <c r="G12" s="43"/>
      <c r="H12" s="43"/>
      <c r="I12" s="43"/>
      <c r="J12" s="8" t="s">
        <v>11</v>
      </c>
      <c r="K12" s="8" t="s">
        <v>12</v>
      </c>
      <c r="L12" s="8" t="s">
        <v>13</v>
      </c>
      <c r="M12" s="8" t="s">
        <v>14</v>
      </c>
      <c r="N12" s="8" t="s">
        <v>21</v>
      </c>
      <c r="O12" s="8" t="s">
        <v>15</v>
      </c>
      <c r="P12" s="59"/>
      <c r="Q12" s="59"/>
      <c r="R12" s="60"/>
    </row>
    <row r="13" spans="4:21" ht="102.75" customHeight="1" x14ac:dyDescent="0.25">
      <c r="D13" s="62" t="s">
        <v>37</v>
      </c>
      <c r="E13" s="50" t="s">
        <v>49</v>
      </c>
      <c r="F13" s="52" t="s">
        <v>16</v>
      </c>
      <c r="G13" s="54" t="s">
        <v>17</v>
      </c>
      <c r="H13" s="124">
        <v>0.7</v>
      </c>
      <c r="I13" s="125" t="s">
        <v>18</v>
      </c>
      <c r="J13" s="126">
        <v>0.78</v>
      </c>
      <c r="K13" s="126">
        <v>0.78</v>
      </c>
      <c r="L13" s="126">
        <v>0.78</v>
      </c>
      <c r="M13" s="127" t="s">
        <v>48</v>
      </c>
      <c r="N13" s="135">
        <f>IFERROR((K13-K14)/(K14),"ND")</f>
        <v>0.11428571428571439</v>
      </c>
      <c r="O13" s="136">
        <f>IFERROR(((J13+K13+L13)-(J14+K14+L14))/(J14+K14+L14),"ND")</f>
        <v>0.11428571428571441</v>
      </c>
      <c r="P13" s="128" t="s">
        <v>68</v>
      </c>
      <c r="Q13" s="129"/>
      <c r="R13" s="130"/>
      <c r="T13" s="7"/>
      <c r="U13" s="7"/>
    </row>
    <row r="14" spans="4:21" ht="165" customHeight="1" x14ac:dyDescent="0.25">
      <c r="D14" s="63"/>
      <c r="E14" s="51"/>
      <c r="F14" s="53"/>
      <c r="G14" s="55"/>
      <c r="H14" s="131"/>
      <c r="I14" s="132"/>
      <c r="J14" s="126">
        <v>0.7</v>
      </c>
      <c r="K14" s="126">
        <v>0.7</v>
      </c>
      <c r="L14" s="126">
        <v>0.7</v>
      </c>
      <c r="M14" s="127">
        <v>0.7</v>
      </c>
      <c r="N14" s="135"/>
      <c r="O14" s="136"/>
      <c r="P14" s="133"/>
      <c r="Q14" s="133"/>
      <c r="R14" s="134"/>
    </row>
    <row r="15" spans="4:21" ht="78" customHeight="1" x14ac:dyDescent="0.25">
      <c r="D15" s="72" t="s">
        <v>38</v>
      </c>
      <c r="E15" s="68" t="s">
        <v>22</v>
      </c>
      <c r="F15" s="70" t="s">
        <v>23</v>
      </c>
      <c r="G15" s="64" t="s">
        <v>24</v>
      </c>
      <c r="H15" s="102">
        <v>21700</v>
      </c>
      <c r="I15" s="64" t="s">
        <v>25</v>
      </c>
      <c r="J15" s="15">
        <v>5150</v>
      </c>
      <c r="K15" s="15">
        <v>4450</v>
      </c>
      <c r="L15" s="16">
        <v>6400</v>
      </c>
      <c r="M15" s="26"/>
      <c r="N15" s="86">
        <f>IFERROR(((L15)/L16),"ND")</f>
        <v>1.0578512396694215</v>
      </c>
      <c r="O15" s="88">
        <f>IFERROR((J15+K15+L15+M15)/(H15),"ND")</f>
        <v>0.73732718894009219</v>
      </c>
      <c r="P15" s="96" t="s">
        <v>57</v>
      </c>
      <c r="Q15" s="97"/>
      <c r="R15" s="98"/>
      <c r="S15" s="7"/>
      <c r="T15" s="7"/>
    </row>
    <row r="16" spans="4:21" ht="104.25" customHeight="1" x14ac:dyDescent="0.25">
      <c r="D16" s="73"/>
      <c r="E16" s="69"/>
      <c r="F16" s="71"/>
      <c r="G16" s="65"/>
      <c r="H16" s="103"/>
      <c r="I16" s="65"/>
      <c r="J16" s="15">
        <v>5050</v>
      </c>
      <c r="K16" s="15">
        <v>4200</v>
      </c>
      <c r="L16" s="15">
        <v>6050</v>
      </c>
      <c r="M16" s="21">
        <v>6400</v>
      </c>
      <c r="N16" s="87"/>
      <c r="O16" s="89"/>
      <c r="P16" s="99"/>
      <c r="Q16" s="100"/>
      <c r="R16" s="101"/>
      <c r="S16" s="7"/>
      <c r="T16" s="7"/>
    </row>
    <row r="17" spans="4:20" ht="52.5" customHeight="1" x14ac:dyDescent="0.25">
      <c r="D17" s="74" t="s">
        <v>39</v>
      </c>
      <c r="E17" s="76" t="s">
        <v>26</v>
      </c>
      <c r="F17" s="78" t="s">
        <v>27</v>
      </c>
      <c r="G17" s="78" t="s">
        <v>24</v>
      </c>
      <c r="H17" s="78">
        <v>17</v>
      </c>
      <c r="I17" s="78" t="s">
        <v>25</v>
      </c>
      <c r="J17" s="17">
        <v>5</v>
      </c>
      <c r="K17" s="17">
        <v>5</v>
      </c>
      <c r="L17" s="17">
        <v>2</v>
      </c>
      <c r="M17" s="22"/>
      <c r="N17" s="86">
        <f>IFERROR(((L17)/L18),"ND")</f>
        <v>1</v>
      </c>
      <c r="O17" s="88">
        <f>IFERROR((J17+K17+L17+M17)/(H17),"ND")</f>
        <v>0.70588235294117652</v>
      </c>
      <c r="P17" s="80" t="s">
        <v>58</v>
      </c>
      <c r="Q17" s="81"/>
      <c r="R17" s="82"/>
      <c r="S17" s="7"/>
      <c r="T17" s="7"/>
    </row>
    <row r="18" spans="4:20" ht="60" customHeight="1" x14ac:dyDescent="0.25">
      <c r="D18" s="75"/>
      <c r="E18" s="77"/>
      <c r="F18" s="79"/>
      <c r="G18" s="79"/>
      <c r="H18" s="79"/>
      <c r="I18" s="79"/>
      <c r="J18" s="18">
        <v>5</v>
      </c>
      <c r="K18" s="18">
        <v>5</v>
      </c>
      <c r="L18" s="18">
        <v>2</v>
      </c>
      <c r="M18" s="23">
        <v>5</v>
      </c>
      <c r="N18" s="87"/>
      <c r="O18" s="89"/>
      <c r="P18" s="83"/>
      <c r="Q18" s="84"/>
      <c r="R18" s="85"/>
      <c r="S18" s="7"/>
      <c r="T18" s="7"/>
    </row>
    <row r="19" spans="4:20" ht="25.5" customHeight="1" x14ac:dyDescent="0.25">
      <c r="D19" s="66" t="s">
        <v>40</v>
      </c>
      <c r="E19" s="68" t="s">
        <v>28</v>
      </c>
      <c r="F19" s="70" t="s">
        <v>23</v>
      </c>
      <c r="G19" s="64" t="s">
        <v>24</v>
      </c>
      <c r="H19" s="70">
        <v>6000</v>
      </c>
      <c r="I19" s="70" t="s">
        <v>25</v>
      </c>
      <c r="J19" s="9">
        <v>2195</v>
      </c>
      <c r="K19" s="9">
        <v>1750</v>
      </c>
      <c r="L19" s="9">
        <v>1800</v>
      </c>
      <c r="M19" s="10"/>
      <c r="N19" s="86">
        <f>IFERROR(((L19)/L20),"ND")</f>
        <v>1.2857142857142858</v>
      </c>
      <c r="O19" s="88">
        <f>IFERROR((J19+K19+L19+M19)/(H19),"ND")</f>
        <v>0.95750000000000002</v>
      </c>
      <c r="P19" s="90" t="s">
        <v>59</v>
      </c>
      <c r="Q19" s="91"/>
      <c r="R19" s="92"/>
      <c r="S19" s="7"/>
      <c r="T19" s="7"/>
    </row>
    <row r="20" spans="4:20" ht="93.75" customHeight="1" x14ac:dyDescent="0.25">
      <c r="D20" s="67"/>
      <c r="E20" s="69"/>
      <c r="F20" s="71"/>
      <c r="G20" s="65"/>
      <c r="H20" s="71"/>
      <c r="I20" s="71"/>
      <c r="J20" s="13">
        <v>1600</v>
      </c>
      <c r="K20" s="13">
        <v>1300</v>
      </c>
      <c r="L20" s="13">
        <v>1400</v>
      </c>
      <c r="M20" s="11">
        <v>1700</v>
      </c>
      <c r="N20" s="87"/>
      <c r="O20" s="89"/>
      <c r="P20" s="93"/>
      <c r="Q20" s="94"/>
      <c r="R20" s="95"/>
      <c r="S20" s="7"/>
      <c r="T20" s="7"/>
    </row>
    <row r="21" spans="4:20" ht="65.25" customHeight="1" x14ac:dyDescent="0.25">
      <c r="D21" s="66" t="s">
        <v>41</v>
      </c>
      <c r="E21" s="68" t="s">
        <v>29</v>
      </c>
      <c r="F21" s="70" t="s">
        <v>23</v>
      </c>
      <c r="G21" s="64" t="s">
        <v>24</v>
      </c>
      <c r="H21" s="70">
        <v>3000</v>
      </c>
      <c r="I21" s="70" t="s">
        <v>25</v>
      </c>
      <c r="J21" s="9">
        <v>1040</v>
      </c>
      <c r="K21" s="9">
        <v>1100</v>
      </c>
      <c r="L21" s="9">
        <v>1250</v>
      </c>
      <c r="M21" s="10"/>
      <c r="N21" s="86">
        <f>IFERROR(((L21)/L22),"ND")</f>
        <v>2.0833333333333335</v>
      </c>
      <c r="O21" s="88">
        <f>IFERROR((J21+K21+L21+M21)/(H21),"ND")</f>
        <v>1.1299999999999999</v>
      </c>
      <c r="P21" s="90" t="s">
        <v>60</v>
      </c>
      <c r="Q21" s="91"/>
      <c r="R21" s="92"/>
      <c r="S21" s="7"/>
      <c r="T21" s="7"/>
    </row>
    <row r="22" spans="4:20" ht="76.5" customHeight="1" x14ac:dyDescent="0.25">
      <c r="D22" s="67"/>
      <c r="E22" s="69"/>
      <c r="F22" s="71"/>
      <c r="G22" s="65"/>
      <c r="H22" s="71"/>
      <c r="I22" s="71"/>
      <c r="J22" s="13">
        <v>850</v>
      </c>
      <c r="K22" s="13">
        <v>600</v>
      </c>
      <c r="L22" s="13">
        <v>600</v>
      </c>
      <c r="M22" s="11">
        <v>950</v>
      </c>
      <c r="N22" s="87"/>
      <c r="O22" s="89"/>
      <c r="P22" s="93"/>
      <c r="Q22" s="94"/>
      <c r="R22" s="95"/>
      <c r="S22" s="7"/>
      <c r="T22" s="7"/>
    </row>
    <row r="23" spans="4:20" ht="46.5" customHeight="1" x14ac:dyDescent="0.25">
      <c r="D23" s="66" t="s">
        <v>42</v>
      </c>
      <c r="E23" s="68" t="s">
        <v>30</v>
      </c>
      <c r="F23" s="70" t="s">
        <v>31</v>
      </c>
      <c r="G23" s="64" t="s">
        <v>24</v>
      </c>
      <c r="H23" s="70">
        <v>1600</v>
      </c>
      <c r="I23" s="70" t="s">
        <v>25</v>
      </c>
      <c r="J23" s="9">
        <v>420</v>
      </c>
      <c r="K23" s="9">
        <v>450</v>
      </c>
      <c r="L23" s="9">
        <v>460</v>
      </c>
      <c r="M23" s="10"/>
      <c r="N23" s="86">
        <f>IFERROR(((L23)/L24),"ND")</f>
        <v>1.1499999999999999</v>
      </c>
      <c r="O23" s="88">
        <f>IFERROR((J23+K23+L23+M23)/(H23),"ND")</f>
        <v>0.83125000000000004</v>
      </c>
      <c r="P23" s="90" t="s">
        <v>61</v>
      </c>
      <c r="Q23" s="91"/>
      <c r="R23" s="92"/>
    </row>
    <row r="24" spans="4:20" ht="65.25" customHeight="1" x14ac:dyDescent="0.25">
      <c r="D24" s="67"/>
      <c r="E24" s="69"/>
      <c r="F24" s="71"/>
      <c r="G24" s="65"/>
      <c r="H24" s="71"/>
      <c r="I24" s="71"/>
      <c r="J24" s="13">
        <v>400</v>
      </c>
      <c r="K24" s="13">
        <v>400</v>
      </c>
      <c r="L24" s="13">
        <v>400</v>
      </c>
      <c r="M24" s="11">
        <v>400</v>
      </c>
      <c r="N24" s="87"/>
      <c r="O24" s="89"/>
      <c r="P24" s="93"/>
      <c r="Q24" s="94"/>
      <c r="R24" s="95"/>
    </row>
    <row r="25" spans="4:20" ht="51.75" customHeight="1" x14ac:dyDescent="0.25">
      <c r="D25" s="104" t="s">
        <v>43</v>
      </c>
      <c r="E25" s="106" t="s">
        <v>32</v>
      </c>
      <c r="F25" s="108" t="s">
        <v>23</v>
      </c>
      <c r="G25" s="108" t="s">
        <v>24</v>
      </c>
      <c r="H25" s="108">
        <v>9</v>
      </c>
      <c r="I25" s="108" t="s">
        <v>25</v>
      </c>
      <c r="J25" s="19">
        <v>2</v>
      </c>
      <c r="K25" s="19">
        <v>3</v>
      </c>
      <c r="L25" s="19">
        <v>2</v>
      </c>
      <c r="M25" s="24"/>
      <c r="N25" s="86">
        <f>IFERROR(((L25)/L26),"ND")</f>
        <v>1</v>
      </c>
      <c r="O25" s="88">
        <f>IFERROR((J25+K25+L25+M25)/(H25),"ND")</f>
        <v>0.77777777777777779</v>
      </c>
      <c r="P25" s="110" t="s">
        <v>62</v>
      </c>
      <c r="Q25" s="111"/>
      <c r="R25" s="112"/>
    </row>
    <row r="26" spans="4:20" ht="83.25" customHeight="1" x14ac:dyDescent="0.25">
      <c r="D26" s="105"/>
      <c r="E26" s="107"/>
      <c r="F26" s="109"/>
      <c r="G26" s="109"/>
      <c r="H26" s="109"/>
      <c r="I26" s="109"/>
      <c r="J26" s="20">
        <v>2</v>
      </c>
      <c r="K26" s="20">
        <v>3</v>
      </c>
      <c r="L26" s="20">
        <v>2</v>
      </c>
      <c r="M26" s="25">
        <v>2</v>
      </c>
      <c r="N26" s="87"/>
      <c r="O26" s="89"/>
      <c r="P26" s="113"/>
      <c r="Q26" s="114"/>
      <c r="R26" s="115"/>
    </row>
    <row r="27" spans="4:20" ht="54" customHeight="1" x14ac:dyDescent="0.25">
      <c r="D27" s="66" t="s">
        <v>44</v>
      </c>
      <c r="E27" s="68" t="s">
        <v>33</v>
      </c>
      <c r="F27" s="70" t="s">
        <v>23</v>
      </c>
      <c r="G27" s="64" t="s">
        <v>24</v>
      </c>
      <c r="H27" s="70">
        <v>9</v>
      </c>
      <c r="I27" s="70" t="s">
        <v>25</v>
      </c>
      <c r="J27" s="9">
        <v>2</v>
      </c>
      <c r="K27" s="9">
        <v>3</v>
      </c>
      <c r="L27" s="9">
        <v>2</v>
      </c>
      <c r="M27" s="10"/>
      <c r="N27" s="86">
        <f>IFERROR(((L27)/L28),"ND")</f>
        <v>1</v>
      </c>
      <c r="O27" s="88">
        <f>IFERROR((J27+K27+L27+M27)/(H27),"ND")</f>
        <v>0.77777777777777779</v>
      </c>
      <c r="P27" s="90" t="s">
        <v>63</v>
      </c>
      <c r="Q27" s="91"/>
      <c r="R27" s="92"/>
    </row>
    <row r="28" spans="4:20" ht="75.75" customHeight="1" x14ac:dyDescent="0.25">
      <c r="D28" s="67"/>
      <c r="E28" s="69"/>
      <c r="F28" s="71"/>
      <c r="G28" s="65"/>
      <c r="H28" s="71"/>
      <c r="I28" s="71"/>
      <c r="J28" s="13">
        <v>2</v>
      </c>
      <c r="K28" s="13">
        <v>3</v>
      </c>
      <c r="L28" s="13">
        <v>2</v>
      </c>
      <c r="M28" s="11">
        <v>2</v>
      </c>
      <c r="N28" s="87"/>
      <c r="O28" s="89"/>
      <c r="P28" s="93"/>
      <c r="Q28" s="94"/>
      <c r="R28" s="95"/>
    </row>
    <row r="29" spans="4:20" ht="33.75" customHeight="1" x14ac:dyDescent="0.25">
      <c r="D29" s="104" t="s">
        <v>45</v>
      </c>
      <c r="E29" s="106" t="s">
        <v>34</v>
      </c>
      <c r="F29" s="108" t="s">
        <v>27</v>
      </c>
      <c r="G29" s="108" t="s">
        <v>24</v>
      </c>
      <c r="H29" s="108">
        <v>45</v>
      </c>
      <c r="I29" s="108" t="s">
        <v>25</v>
      </c>
      <c r="J29" s="19">
        <v>7</v>
      </c>
      <c r="K29" s="19">
        <v>15</v>
      </c>
      <c r="L29" s="19">
        <v>15</v>
      </c>
      <c r="M29" s="24"/>
      <c r="N29" s="86">
        <f>IFERROR(((L29)/L30),"ND")</f>
        <v>1</v>
      </c>
      <c r="O29" s="88">
        <f>IFERROR((J29+K29+L29+M29)/(H29),"ND")</f>
        <v>0.82222222222222219</v>
      </c>
      <c r="P29" s="110" t="s">
        <v>64</v>
      </c>
      <c r="Q29" s="111"/>
      <c r="R29" s="112"/>
    </row>
    <row r="30" spans="4:20" ht="72" customHeight="1" x14ac:dyDescent="0.25">
      <c r="D30" s="105"/>
      <c r="E30" s="107"/>
      <c r="F30" s="109"/>
      <c r="G30" s="109"/>
      <c r="H30" s="109"/>
      <c r="I30" s="109"/>
      <c r="J30" s="20">
        <v>7</v>
      </c>
      <c r="K30" s="20">
        <v>15</v>
      </c>
      <c r="L30" s="20">
        <v>15</v>
      </c>
      <c r="M30" s="25">
        <v>8</v>
      </c>
      <c r="N30" s="87"/>
      <c r="O30" s="89"/>
      <c r="P30" s="113"/>
      <c r="Q30" s="114"/>
      <c r="R30" s="115"/>
    </row>
    <row r="31" spans="4:20" ht="45.75" customHeight="1" x14ac:dyDescent="0.25">
      <c r="D31" s="66" t="s">
        <v>46</v>
      </c>
      <c r="E31" s="68" t="s">
        <v>35</v>
      </c>
      <c r="F31" s="70" t="s">
        <v>23</v>
      </c>
      <c r="G31" s="64" t="s">
        <v>24</v>
      </c>
      <c r="H31" s="70">
        <v>1300</v>
      </c>
      <c r="I31" s="70" t="s">
        <v>25</v>
      </c>
      <c r="J31" s="9">
        <v>205</v>
      </c>
      <c r="K31" s="9">
        <v>0</v>
      </c>
      <c r="L31" s="9">
        <v>0</v>
      </c>
      <c r="M31" s="10"/>
      <c r="N31" s="86">
        <v>0</v>
      </c>
      <c r="O31" s="88">
        <f>IFERROR((J31+K31+L31+M31)/(H31),"ND")</f>
        <v>0.15769230769230769</v>
      </c>
      <c r="P31" s="90" t="s">
        <v>65</v>
      </c>
      <c r="Q31" s="91"/>
      <c r="R31" s="92"/>
    </row>
    <row r="32" spans="4:20" ht="54" customHeight="1" x14ac:dyDescent="0.25">
      <c r="D32" s="67"/>
      <c r="E32" s="69"/>
      <c r="F32" s="71"/>
      <c r="G32" s="65"/>
      <c r="H32" s="71"/>
      <c r="I32" s="71"/>
      <c r="J32" s="13">
        <v>900</v>
      </c>
      <c r="K32" s="13">
        <v>0</v>
      </c>
      <c r="L32" s="13">
        <v>0</v>
      </c>
      <c r="M32" s="11">
        <v>400</v>
      </c>
      <c r="N32" s="87"/>
      <c r="O32" s="89"/>
      <c r="P32" s="93"/>
      <c r="Q32" s="94"/>
      <c r="R32" s="95"/>
    </row>
    <row r="33" spans="4:18" ht="38.25" customHeight="1" x14ac:dyDescent="0.25">
      <c r="D33" s="66" t="s">
        <v>47</v>
      </c>
      <c r="E33" s="68" t="s">
        <v>36</v>
      </c>
      <c r="F33" s="70" t="s">
        <v>23</v>
      </c>
      <c r="G33" s="70" t="s">
        <v>24</v>
      </c>
      <c r="H33" s="70">
        <v>45</v>
      </c>
      <c r="I33" s="70" t="s">
        <v>25</v>
      </c>
      <c r="J33" s="9">
        <v>7</v>
      </c>
      <c r="K33" s="9">
        <v>15</v>
      </c>
      <c r="L33" s="9">
        <v>15</v>
      </c>
      <c r="M33" s="10"/>
      <c r="N33" s="86">
        <f>IFERROR(((L33)/L34),"ND")</f>
        <v>1</v>
      </c>
      <c r="O33" s="88">
        <f>IFERROR((J33+K33+L33+M33)/(H33),"ND")</f>
        <v>0.82222222222222219</v>
      </c>
      <c r="P33" s="90" t="s">
        <v>66</v>
      </c>
      <c r="Q33" s="91"/>
      <c r="R33" s="92"/>
    </row>
    <row r="34" spans="4:18" ht="43.5" customHeight="1" thickBot="1" x14ac:dyDescent="0.3">
      <c r="D34" s="116"/>
      <c r="E34" s="117"/>
      <c r="F34" s="118"/>
      <c r="G34" s="118"/>
      <c r="H34" s="118"/>
      <c r="I34" s="118"/>
      <c r="J34" s="14">
        <v>7</v>
      </c>
      <c r="K34" s="14">
        <v>15</v>
      </c>
      <c r="L34" s="14">
        <v>15</v>
      </c>
      <c r="M34" s="12">
        <v>8</v>
      </c>
      <c r="N34" s="119"/>
      <c r="O34" s="120"/>
      <c r="P34" s="121"/>
      <c r="Q34" s="122"/>
      <c r="R34" s="123"/>
    </row>
    <row r="35" spans="4:18" x14ac:dyDescent="0.25">
      <c r="D35" s="27" t="s">
        <v>50</v>
      </c>
      <c r="G35" s="27"/>
      <c r="H35" s="27"/>
      <c r="J35" s="29" t="s">
        <v>53</v>
      </c>
      <c r="K35" s="29"/>
      <c r="Q35" s="27" t="s">
        <v>51</v>
      </c>
      <c r="R35" s="27"/>
    </row>
    <row r="36" spans="4:18" x14ac:dyDescent="0.25">
      <c r="D36" s="27"/>
      <c r="G36" s="27"/>
      <c r="H36" s="27"/>
      <c r="Q36" s="27"/>
      <c r="R36" s="27"/>
    </row>
    <row r="37" spans="4:18" x14ac:dyDescent="0.25">
      <c r="D37" s="27" t="s">
        <v>52</v>
      </c>
      <c r="G37" s="27"/>
      <c r="H37" s="27"/>
      <c r="I37" s="28" t="s">
        <v>54</v>
      </c>
      <c r="J37" s="28"/>
      <c r="K37" s="28"/>
      <c r="L37" s="28"/>
      <c r="M37" s="28"/>
      <c r="Q37" s="27" t="s">
        <v>55</v>
      </c>
      <c r="R37" s="27"/>
    </row>
  </sheetData>
  <mergeCells count="116">
    <mergeCell ref="I31:I32"/>
    <mergeCell ref="N31:N32"/>
    <mergeCell ref="O31:O32"/>
    <mergeCell ref="P31:R32"/>
    <mergeCell ref="D33:D34"/>
    <mergeCell ref="E33:E34"/>
    <mergeCell ref="F33:F34"/>
    <mergeCell ref="G33:G34"/>
    <mergeCell ref="H33:H34"/>
    <mergeCell ref="I33:I34"/>
    <mergeCell ref="N33:N34"/>
    <mergeCell ref="O33:O34"/>
    <mergeCell ref="P33:R34"/>
    <mergeCell ref="D31:D32"/>
    <mergeCell ref="E31:E32"/>
    <mergeCell ref="F31:F32"/>
    <mergeCell ref="G31:G32"/>
    <mergeCell ref="H31:H32"/>
    <mergeCell ref="I27:I28"/>
    <mergeCell ref="N27:N28"/>
    <mergeCell ref="O27:O28"/>
    <mergeCell ref="P27:R28"/>
    <mergeCell ref="D29:D30"/>
    <mergeCell ref="E29:E30"/>
    <mergeCell ref="F29:F30"/>
    <mergeCell ref="G29:G30"/>
    <mergeCell ref="H29:H30"/>
    <mergeCell ref="I29:I30"/>
    <mergeCell ref="N29:N30"/>
    <mergeCell ref="O29:O30"/>
    <mergeCell ref="P29:R30"/>
    <mergeCell ref="D27:D28"/>
    <mergeCell ref="E27:E28"/>
    <mergeCell ref="F27:F28"/>
    <mergeCell ref="G27:G28"/>
    <mergeCell ref="H27:H28"/>
    <mergeCell ref="D23:D24"/>
    <mergeCell ref="E23:E24"/>
    <mergeCell ref="F23:F24"/>
    <mergeCell ref="G23:G24"/>
    <mergeCell ref="H23:H24"/>
    <mergeCell ref="P21:R22"/>
    <mergeCell ref="D21:D22"/>
    <mergeCell ref="E21:E22"/>
    <mergeCell ref="F21:F22"/>
    <mergeCell ref="D25:D26"/>
    <mergeCell ref="E25:E26"/>
    <mergeCell ref="F25:F26"/>
    <mergeCell ref="G25:G26"/>
    <mergeCell ref="H25:H26"/>
    <mergeCell ref="I25:I26"/>
    <mergeCell ref="N25:N26"/>
    <mergeCell ref="O25:O26"/>
    <mergeCell ref="P25:R26"/>
    <mergeCell ref="P17:R18"/>
    <mergeCell ref="H19:H20"/>
    <mergeCell ref="I19:I20"/>
    <mergeCell ref="N19:N20"/>
    <mergeCell ref="O19:O20"/>
    <mergeCell ref="P19:R20"/>
    <mergeCell ref="P15:R16"/>
    <mergeCell ref="G17:G18"/>
    <mergeCell ref="I23:I24"/>
    <mergeCell ref="N23:N24"/>
    <mergeCell ref="O23:O24"/>
    <mergeCell ref="P23:R24"/>
    <mergeCell ref="N21:N22"/>
    <mergeCell ref="O21:O22"/>
    <mergeCell ref="H15:H16"/>
    <mergeCell ref="I15:I16"/>
    <mergeCell ref="N15:N16"/>
    <mergeCell ref="O15:O16"/>
    <mergeCell ref="H21:H22"/>
    <mergeCell ref="I21:I22"/>
    <mergeCell ref="H17:H18"/>
    <mergeCell ref="I17:I18"/>
    <mergeCell ref="N17:N18"/>
    <mergeCell ref="O17:O18"/>
    <mergeCell ref="I13:I14"/>
    <mergeCell ref="N13:N14"/>
    <mergeCell ref="O13:O14"/>
    <mergeCell ref="D19:D20"/>
    <mergeCell ref="E19:E20"/>
    <mergeCell ref="F19:F20"/>
    <mergeCell ref="G19:G20"/>
    <mergeCell ref="D15:D16"/>
    <mergeCell ref="E15:E16"/>
    <mergeCell ref="F15:F16"/>
    <mergeCell ref="G15:G16"/>
    <mergeCell ref="D17:D18"/>
    <mergeCell ref="E17:E18"/>
    <mergeCell ref="F17:F18"/>
    <mergeCell ref="I37:M37"/>
    <mergeCell ref="J35:K35"/>
    <mergeCell ref="E4:R4"/>
    <mergeCell ref="E5:R5"/>
    <mergeCell ref="E6:R6"/>
    <mergeCell ref="D9:E9"/>
    <mergeCell ref="F9:R9"/>
    <mergeCell ref="D10:D12"/>
    <mergeCell ref="E10:E12"/>
    <mergeCell ref="F10:F12"/>
    <mergeCell ref="G10:G12"/>
    <mergeCell ref="H10:O10"/>
    <mergeCell ref="P13:R14"/>
    <mergeCell ref="E13:E14"/>
    <mergeCell ref="F13:F14"/>
    <mergeCell ref="G13:G14"/>
    <mergeCell ref="H13:H14"/>
    <mergeCell ref="P10:R12"/>
    <mergeCell ref="H11:H12"/>
    <mergeCell ref="I11:I12"/>
    <mergeCell ref="J11:M11"/>
    <mergeCell ref="N11:O11"/>
    <mergeCell ref="D13:D14"/>
    <mergeCell ref="G21:G22"/>
  </mergeCells>
  <printOptions horizontalCentered="1" verticalCentered="1"/>
  <pageMargins left="0.70866141732283472" right="0.70866141732283472" top="0.94488188976377963" bottom="0.74803149606299213" header="0.31496062992125984" footer="0.31496062992125984"/>
  <pageSetup paperSize="5"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T1</vt:lpstr>
      <vt:lpstr>'CEDULA EJE4 T1'!Área_de_impresión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Planeación Municipal</cp:lastModifiedBy>
  <cp:lastPrinted>2023-04-25T23:27:29Z</cp:lastPrinted>
  <dcterms:created xsi:type="dcterms:W3CDTF">2021-09-15T15:35:29Z</dcterms:created>
  <dcterms:modified xsi:type="dcterms:W3CDTF">2024-10-14T17:08:37Z</dcterms:modified>
</cp:coreProperties>
</file>