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66925"/>
  <mc:AlternateContent xmlns:mc="http://schemas.openxmlformats.org/markup-compatibility/2006">
    <mc:Choice Requires="x15">
      <x15ac:absPath xmlns:x15ac="http://schemas.microsoft.com/office/spreadsheetml/2010/11/ac" url="C:\Users\Propietario\Dropbox\Mi PC (DESKTOP-OOA2OL2)\Documents\primer entrega 2024 - copia\1.22 Pioneros\"/>
    </mc:Choice>
  </mc:AlternateContent>
  <xr:revisionPtr revIDLastSave="0" documentId="8_{6F36EEB8-B47C-40FF-AB34-DE720DB3811C}" xr6:coauthVersionLast="47" xr6:coauthVersionMax="47" xr10:uidLastSave="{00000000-0000-0000-0000-000000000000}"/>
  <bookViews>
    <workbookView xWindow="-120" yWindow="-120" windowWidth="29040" windowHeight="16440" xr2:uid="{00000000-000D-0000-FFFF-FFFF00000000}"/>
  </bookViews>
  <sheets>
    <sheet name="CEDULA EJE4 T1" sheetId="2" r:id="rId1"/>
  </sheets>
  <externalReferences>
    <externalReference r:id="rId2"/>
  </externalReferences>
  <definedNames>
    <definedName name="_xlnm.Print_Area" localSheetId="0">'CEDULA EJE4 T1'!$D$3:$R$34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K22" i="2" l="1"/>
  <c r="L22" i="2"/>
  <c r="M22" i="2"/>
  <c r="O13" i="2"/>
  <c r="N13" i="2"/>
  <c r="N33" i="2" l="1"/>
  <c r="N31" i="2"/>
  <c r="N29" i="2"/>
  <c r="N27" i="2"/>
  <c r="N25" i="2"/>
  <c r="N23" i="2"/>
  <c r="N21" i="2"/>
  <c r="N19" i="2"/>
  <c r="N17" i="2"/>
  <c r="N15" i="2"/>
  <c r="O33" i="2" l="1"/>
  <c r="O31" i="2"/>
  <c r="O29" i="2"/>
  <c r="O27" i="2"/>
  <c r="O25" i="2"/>
  <c r="O23" i="2"/>
  <c r="O21" i="2"/>
  <c r="O19" i="2"/>
  <c r="O17" i="2"/>
  <c r="O15" i="2"/>
</calcChain>
</file>

<file path=xl/sharedStrings.xml><?xml version="1.0" encoding="utf-8"?>
<sst xmlns="http://schemas.openxmlformats.org/spreadsheetml/2006/main" count="90" uniqueCount="63">
  <si>
    <t>CÉDULA DE AVANCE DE CUMPLIMIENTO DE LOS OBJETIVOS Y METAS</t>
  </si>
  <si>
    <t>MUNICIPIO DE BENITO JUÁREZ QUINTANA ROO</t>
  </si>
  <si>
    <t>NIVEL MIR CON RESUMEN
 NARRATIVO</t>
  </si>
  <si>
    <t>NOMBRE DEL
 INDICADOR</t>
  </si>
  <si>
    <t>FRECUENCIA DE
 MEDICIÓN</t>
  </si>
  <si>
    <t>METAS-AVANCE</t>
  </si>
  <si>
    <t>JUSTIFICACIONES</t>
  </si>
  <si>
    <t>META ANUAL
 PROGRAMADA</t>
  </si>
  <si>
    <t>ACUMULABLE
SI/NO</t>
  </si>
  <si>
    <t>PROGRAMADO Y REALIZADO EN EL PERIODO</t>
  </si>
  <si>
    <t>AVANCE DE LA META PROGRAMADA</t>
  </si>
  <si>
    <t>1er
TRIM</t>
  </si>
  <si>
    <t>2do
TRIM</t>
  </si>
  <si>
    <t>3er
TRIM</t>
  </si>
  <si>
    <t>4to
TRIM</t>
  </si>
  <si>
    <t>ANUAL</t>
  </si>
  <si>
    <t>Descendente</t>
  </si>
  <si>
    <t>Anual</t>
  </si>
  <si>
    <t>NO</t>
  </si>
  <si>
    <t xml:space="preserve">PROGRAMA PRESUPUESTARIO ANUAL: </t>
  </si>
  <si>
    <t>SENTIDO DEL INDICADOR
(ascendente, descendente, regular o nominal)</t>
  </si>
  <si>
    <t>TRIMESTRAL</t>
  </si>
  <si>
    <r>
      <rPr>
        <b/>
        <sz val="11"/>
        <color theme="1"/>
        <rFont val="Calibri"/>
        <family val="2"/>
        <scheme val="minor"/>
      </rPr>
      <t>PCPAAF:</t>
    </r>
    <r>
      <rPr>
        <sz val="11"/>
        <color theme="1"/>
        <rFont val="Calibri"/>
        <family val="2"/>
        <scheme val="minor"/>
      </rPr>
      <t xml:space="preserve"> Porcentaje de personas que participan o asisten en actividades futbolísticas.</t>
    </r>
  </si>
  <si>
    <t xml:space="preserve">Ascendente </t>
  </si>
  <si>
    <t>Trimestral</t>
  </si>
  <si>
    <t>SI</t>
  </si>
  <si>
    <r>
      <rPr>
        <b/>
        <sz val="11"/>
        <color theme="1"/>
        <rFont val="Calibri"/>
        <family val="2"/>
        <scheme val="minor"/>
      </rPr>
      <t>PPPCSP:</t>
    </r>
    <r>
      <rPr>
        <sz val="11"/>
        <color theme="1"/>
        <rFont val="Calibri"/>
        <family val="2"/>
        <scheme val="minor"/>
      </rPr>
      <t xml:space="preserve"> Porcentaje de partidos de categoría semiprofesional y profesionales realizados.</t>
    </r>
  </si>
  <si>
    <t>Ascendente</t>
  </si>
  <si>
    <r>
      <rPr>
        <b/>
        <sz val="11"/>
        <color theme="1"/>
        <rFont val="Calibri"/>
        <family val="2"/>
        <scheme val="minor"/>
      </rPr>
      <t>PAPFTP:</t>
    </r>
    <r>
      <rPr>
        <sz val="11"/>
        <color theme="1"/>
        <rFont val="Calibri"/>
        <family val="2"/>
        <scheme val="minor"/>
      </rPr>
      <t xml:space="preserve"> Porcentaje de asistentes en los partidos de fútbol de la Tercera División profesional</t>
    </r>
  </si>
  <si>
    <r>
      <rPr>
        <b/>
        <sz val="11"/>
        <color theme="1"/>
        <rFont val="Calibri"/>
        <family val="2"/>
        <scheme val="minor"/>
      </rPr>
      <t>PAPFS:</t>
    </r>
    <r>
      <rPr>
        <sz val="11"/>
        <color theme="1"/>
        <rFont val="Calibri"/>
        <family val="2"/>
        <scheme val="minor"/>
      </rPr>
      <t xml:space="preserve"> Porcentaje de asistentes en los partidos de fútbol Semiprofesional</t>
    </r>
  </si>
  <si>
    <r>
      <rPr>
        <b/>
        <sz val="11"/>
        <color theme="1"/>
        <rFont val="Calibri"/>
        <family val="2"/>
        <scheme val="minor"/>
      </rPr>
      <t>PCAFO:</t>
    </r>
    <r>
      <rPr>
        <sz val="11"/>
        <color theme="1"/>
        <rFont val="Calibri"/>
        <family val="2"/>
        <scheme val="minor"/>
      </rPr>
      <t xml:space="preserve"> Porcentaje de ciudadanos en actividades de fútbol organizadas. </t>
    </r>
  </si>
  <si>
    <t xml:space="preserve">Ascentdente </t>
  </si>
  <si>
    <r>
      <rPr>
        <b/>
        <sz val="11"/>
        <color theme="1"/>
        <rFont val="Calibri"/>
        <family val="2"/>
        <scheme val="minor"/>
      </rPr>
      <t>PIFA:</t>
    </r>
    <r>
      <rPr>
        <sz val="11"/>
        <color theme="1"/>
        <rFont val="Calibri"/>
        <family val="2"/>
        <scheme val="minor"/>
      </rPr>
      <t xml:space="preserve"> Porcentaje de informes financieros y administrativos.</t>
    </r>
  </si>
  <si>
    <r>
      <rPr>
        <b/>
        <sz val="11"/>
        <color theme="1"/>
        <rFont val="Calibri"/>
        <family val="2"/>
        <scheme val="minor"/>
      </rPr>
      <t>PEIFA:</t>
    </r>
    <r>
      <rPr>
        <sz val="11"/>
        <color theme="1"/>
        <rFont val="Calibri"/>
        <family val="2"/>
        <scheme val="minor"/>
      </rPr>
      <t xml:space="preserve"> Porcentaje de ejecución de informes financieros y administrativos.</t>
    </r>
  </si>
  <si>
    <r>
      <rPr>
        <b/>
        <sz val="11"/>
        <color theme="1"/>
        <rFont val="Calibri"/>
        <family val="2"/>
        <scheme val="minor"/>
      </rPr>
      <t>PADSA:</t>
    </r>
    <r>
      <rPr>
        <sz val="11"/>
        <color theme="1"/>
        <rFont val="Calibri"/>
        <family val="2"/>
        <scheme val="minor"/>
      </rPr>
      <t xml:space="preserve"> Porcentaje de Actividades deportivas del Sector Amateur</t>
    </r>
  </si>
  <si>
    <r>
      <rPr>
        <b/>
        <sz val="11"/>
        <color theme="1"/>
        <rFont val="Calibri"/>
        <family val="2"/>
        <scheme val="minor"/>
      </rPr>
      <t>PANJSA:</t>
    </r>
    <r>
      <rPr>
        <sz val="11"/>
        <color theme="1"/>
        <rFont val="Calibri"/>
        <family val="2"/>
        <scheme val="minor"/>
      </rPr>
      <t xml:space="preserve"> Porcentaje admisiones de niños(as) y jovenes al sector amateur</t>
    </r>
  </si>
  <si>
    <r>
      <rPr>
        <b/>
        <sz val="11"/>
        <color theme="1"/>
        <rFont val="Calibri"/>
        <family val="2"/>
        <scheme val="minor"/>
      </rPr>
      <t>PERPF:</t>
    </r>
    <r>
      <rPr>
        <sz val="11"/>
        <color theme="1"/>
        <rFont val="Calibri"/>
        <family val="2"/>
        <scheme val="minor"/>
      </rPr>
      <t xml:space="preserve"> Porcentaje de Eventos Recreativos de la Práctica del Fútbol </t>
    </r>
  </si>
  <si>
    <r>
      <rPr>
        <b/>
        <sz val="11"/>
        <color theme="1"/>
        <rFont val="Calibri"/>
        <family val="2"/>
        <scheme val="minor"/>
      </rPr>
      <t>F. 4.4.1</t>
    </r>
    <r>
      <rPr>
        <sz val="11"/>
        <color theme="1"/>
        <rFont val="Calibri"/>
        <family val="2"/>
        <scheme val="minor"/>
      </rPr>
      <t>: Contribuir a que el municipio de Benito Juarez, Quintana Roo sea mas seguro, donde la población y visitantes convivan con tranquilidad  mediante el desarrollo de habilidades fisicas, recreativas y deportivas a través de la práctica del futbol.</t>
    </r>
  </si>
  <si>
    <r>
      <rPr>
        <b/>
        <sz val="11"/>
        <color theme="1"/>
        <rFont val="Calibri"/>
        <family val="2"/>
        <scheme val="minor"/>
      </rPr>
      <t xml:space="preserve">P 4.4.1.1: </t>
    </r>
    <r>
      <rPr>
        <sz val="11"/>
        <color theme="1"/>
        <rFont val="Calibri"/>
        <family val="2"/>
        <scheme val="minor"/>
      </rPr>
      <t xml:space="preserve"> La población de Benito Juárez participa y desarrolla habilidades fisicas, recreativas y deportivas de alto rendimiento mediante la práctica del futbol </t>
    </r>
  </si>
  <si>
    <r>
      <t xml:space="preserve">C 4.4.1.1.1 </t>
    </r>
    <r>
      <rPr>
        <sz val="11"/>
        <color theme="1"/>
        <rFont val="Calibri"/>
        <family val="2"/>
        <scheme val="minor"/>
      </rPr>
      <t xml:space="preserve">Partidos de fútbol a nivel profesional y semiprofesional realizados. </t>
    </r>
  </si>
  <si>
    <r>
      <t xml:space="preserve">A 4.4.1.1.1.1 </t>
    </r>
    <r>
      <rPr>
        <sz val="11"/>
        <color theme="1"/>
        <rFont val="Calibri"/>
        <family val="2"/>
        <scheme val="minor"/>
      </rPr>
      <t>Participación y realización de partidos de fútbol de Tercera división profesional.</t>
    </r>
  </si>
  <si>
    <r>
      <t xml:space="preserve">A 4.4.1.1.1.2 </t>
    </r>
    <r>
      <rPr>
        <sz val="11"/>
        <color theme="1"/>
        <rFont val="Calibri"/>
        <family val="2"/>
        <scheme val="minor"/>
      </rPr>
      <t>Participación y realización de partidos de fútbol Semiprofesional.</t>
    </r>
  </si>
  <si>
    <r>
      <t xml:space="preserve">A 4.4.1.1.1.3 </t>
    </r>
    <r>
      <rPr>
        <sz val="11"/>
        <color theme="1"/>
        <rFont val="Calibri"/>
        <family val="2"/>
        <scheme val="minor"/>
      </rPr>
      <t>Realización de actividades labor social y cultural con el fútbol de la Asociación de Fútbol Pioneros A.C.</t>
    </r>
  </si>
  <si>
    <r>
      <t xml:space="preserve">C 4.4.1.1.2 </t>
    </r>
    <r>
      <rPr>
        <sz val="11"/>
        <color theme="1"/>
        <rFont val="Calibri"/>
        <family val="2"/>
        <scheme val="minor"/>
      </rPr>
      <t>Desarrollo y cumplimiento a la normatividad con informes de avances financieros y administrativos.</t>
    </r>
  </si>
  <si>
    <r>
      <t>A 4.4.1.1.2.1</t>
    </r>
    <r>
      <rPr>
        <sz val="11"/>
        <color theme="1"/>
        <rFont val="Calibri"/>
        <family val="2"/>
        <scheme val="minor"/>
      </rPr>
      <t xml:space="preserve"> Ejecución de informes de resultados administrativos y contables realizados.</t>
    </r>
  </si>
  <si>
    <r>
      <t>C 4.4.1.1.3</t>
    </r>
    <r>
      <rPr>
        <sz val="11"/>
        <color theme="1"/>
        <rFont val="Calibri"/>
        <family val="2"/>
        <scheme val="minor"/>
      </rPr>
      <t xml:space="preserve"> Actividades deportivas del fútbol para el sector Amateur realizadas.</t>
    </r>
  </si>
  <si>
    <r>
      <t xml:space="preserve">A 4.4.1.1.3.1 </t>
    </r>
    <r>
      <rPr>
        <sz val="11"/>
        <color theme="1"/>
        <rFont val="Calibri"/>
        <family val="2"/>
        <scheme val="minor"/>
      </rPr>
      <t>Admision de niños(as) y jóvenes para conformar equipos de futbol del sector amateur que provienen de los centros de formacion.</t>
    </r>
  </si>
  <si>
    <r>
      <t>A 4.4.1.1.3.2</t>
    </r>
    <r>
      <rPr>
        <sz val="11"/>
        <color theme="1"/>
        <rFont val="Calibri"/>
        <family val="2"/>
        <scheme val="minor"/>
      </rPr>
      <t xml:space="preserve"> Realización de eventos recreativos en los centros de formación.</t>
    </r>
  </si>
  <si>
    <r>
      <t xml:space="preserve">
</t>
    </r>
    <r>
      <rPr>
        <b/>
        <sz val="11"/>
        <color theme="1"/>
        <rFont val="Calibri"/>
        <family val="2"/>
        <scheme val="minor"/>
      </rPr>
      <t>Meta trimestra</t>
    </r>
    <r>
      <rPr>
        <sz val="11"/>
        <color theme="1"/>
        <rFont val="Calibri"/>
        <family val="2"/>
        <scheme val="minor"/>
      </rPr>
      <t xml:space="preserve">l: La meta programada de 5050 se cumplio superando la meta con 5150 asistentes.
</t>
    </r>
    <r>
      <rPr>
        <b/>
        <sz val="11"/>
        <color theme="1"/>
        <rFont val="Calibri"/>
        <family val="2"/>
        <scheme val="minor"/>
      </rPr>
      <t>Avance trimestral</t>
    </r>
    <r>
      <rPr>
        <sz val="11"/>
        <color theme="1"/>
        <rFont val="Calibri"/>
        <family val="2"/>
        <scheme val="minor"/>
      </rPr>
      <t xml:space="preserve">: En el  primer  trimestre del 2024 se obtuvo un avance considerable  llegando al 101.98 %
</t>
    </r>
    <r>
      <rPr>
        <b/>
        <sz val="11"/>
        <color theme="1"/>
        <rFont val="Calibri"/>
        <family val="2"/>
        <scheme val="minor"/>
      </rPr>
      <t>Avance anual:</t>
    </r>
    <r>
      <rPr>
        <sz val="11"/>
        <color theme="1"/>
        <rFont val="Calibri"/>
        <family val="2"/>
        <scheme val="minor"/>
      </rPr>
      <t xml:space="preserve"> En éste índice se tiene el 44.02% en la actividad</t>
    </r>
  </si>
  <si>
    <r>
      <t xml:space="preserve">.
</t>
    </r>
    <r>
      <rPr>
        <b/>
        <sz val="11"/>
        <color theme="1"/>
        <rFont val="Calibri"/>
        <family val="2"/>
        <scheme val="minor"/>
      </rPr>
      <t>Meta trimestral</t>
    </r>
    <r>
      <rPr>
        <sz val="11"/>
        <color theme="1"/>
        <rFont val="Calibri"/>
        <family val="2"/>
        <scheme val="minor"/>
      </rPr>
      <t xml:space="preserve">: La meta programada de 15 eventos se logró al llevar a cabo los partidos programados.
</t>
    </r>
    <r>
      <rPr>
        <b/>
        <sz val="11"/>
        <color theme="1"/>
        <rFont val="Calibri"/>
        <family val="2"/>
        <scheme val="minor"/>
      </rPr>
      <t>Avance trimestral:</t>
    </r>
    <r>
      <rPr>
        <sz val="11"/>
        <color theme="1"/>
        <rFont val="Calibri"/>
        <family val="2"/>
        <scheme val="minor"/>
      </rPr>
      <t xml:space="preserve"> el avance cumplió con su objetivo.
</t>
    </r>
    <r>
      <rPr>
        <b/>
        <sz val="11"/>
        <color theme="1"/>
        <rFont val="Calibri"/>
        <family val="2"/>
        <scheme val="minor"/>
      </rPr>
      <t>Avance anual:</t>
    </r>
    <r>
      <rPr>
        <sz val="11"/>
        <color theme="1"/>
        <rFont val="Calibri"/>
        <family val="2"/>
        <scheme val="minor"/>
      </rPr>
      <t xml:space="preserve"> En este indice se tiene el 25% de avance.</t>
    </r>
  </si>
  <si>
    <r>
      <t xml:space="preserve">
</t>
    </r>
    <r>
      <rPr>
        <b/>
        <sz val="11"/>
        <color theme="1"/>
        <rFont val="Calibri"/>
        <family val="2"/>
        <scheme val="minor"/>
      </rPr>
      <t>Meta trimestral</t>
    </r>
    <r>
      <rPr>
        <sz val="11"/>
        <color theme="1"/>
        <rFont val="Calibri"/>
        <family val="2"/>
        <scheme val="minor"/>
      </rPr>
      <t xml:space="preserve">: La meta programada de 1600 para el primer  trimestre 2024 se vió con buena aceptación con el logro en la meta de  2195 asistentes.
</t>
    </r>
    <r>
      <rPr>
        <b/>
        <sz val="11"/>
        <color theme="1"/>
        <rFont val="Calibri"/>
        <family val="2"/>
        <scheme val="minor"/>
      </rPr>
      <t>Avance trimestral</t>
    </r>
    <r>
      <rPr>
        <sz val="11"/>
        <color theme="1"/>
        <rFont val="Calibri"/>
        <family val="2"/>
        <scheme val="minor"/>
      </rPr>
      <t xml:space="preserve">: En el primer  trimestre del 2024 el porcentaje logrado fué del  1137.19%  por la buena asistencia a los partidos.
</t>
    </r>
    <r>
      <rPr>
        <b/>
        <sz val="11"/>
        <color theme="1"/>
        <rFont val="Calibri"/>
        <family val="2"/>
        <scheme val="minor"/>
      </rPr>
      <t>Avance anual</t>
    </r>
    <r>
      <rPr>
        <sz val="11"/>
        <color theme="1"/>
        <rFont val="Calibri"/>
        <family val="2"/>
        <scheme val="minor"/>
      </rPr>
      <t>: El avance anual es de un 36.58%</t>
    </r>
  </si>
  <si>
    <r>
      <t xml:space="preserve">
</t>
    </r>
    <r>
      <rPr>
        <b/>
        <sz val="11"/>
        <color theme="1"/>
        <rFont val="Calibri"/>
        <family val="2"/>
        <scheme val="minor"/>
      </rPr>
      <t>Meta trimestral</t>
    </r>
    <r>
      <rPr>
        <sz val="11"/>
        <color theme="1"/>
        <rFont val="Calibri"/>
        <family val="2"/>
        <scheme val="minor"/>
      </rPr>
      <t xml:space="preserve">: La meta programada de  asistencia de 850  persononas para el primer trimestre 2024 se vió con buena aceptación con el logro en la meta de  1040 asistentes.
</t>
    </r>
    <r>
      <rPr>
        <b/>
        <sz val="11"/>
        <color theme="1"/>
        <rFont val="Calibri"/>
        <family val="2"/>
        <scheme val="minor"/>
      </rPr>
      <t>Avance trimestral</t>
    </r>
    <r>
      <rPr>
        <sz val="11"/>
        <color theme="1"/>
        <rFont val="Calibri"/>
        <family val="2"/>
        <scheme val="minor"/>
      </rPr>
      <t>: En el primer trimestre del 2024 el porcentaje logrado fué del  122.35%</t>
    </r>
    <r>
      <rPr>
        <b/>
        <sz val="11"/>
        <color theme="1"/>
        <rFont val="Calibri"/>
        <family val="2"/>
        <scheme val="minor"/>
      </rPr>
      <t>Avance anual:</t>
    </r>
    <r>
      <rPr>
        <sz val="11"/>
        <color theme="1"/>
        <rFont val="Calibri"/>
        <family val="2"/>
        <scheme val="minor"/>
      </rPr>
      <t xml:space="preserve"> El avance anual es de un  34.67%</t>
    </r>
  </si>
  <si>
    <r>
      <t xml:space="preserve">
</t>
    </r>
    <r>
      <rPr>
        <b/>
        <sz val="11"/>
        <color theme="1"/>
        <rFont val="Calibri"/>
        <family val="2"/>
        <scheme val="minor"/>
      </rPr>
      <t>Meta trimestra</t>
    </r>
    <r>
      <rPr>
        <sz val="11"/>
        <color theme="1"/>
        <rFont val="Calibri"/>
        <family val="2"/>
        <scheme val="minor"/>
      </rPr>
      <t xml:space="preserve">l: La meta programada de 400 asistentes  fue lograda
</t>
    </r>
    <r>
      <rPr>
        <b/>
        <sz val="11"/>
        <color theme="1"/>
        <rFont val="Calibri"/>
        <family val="2"/>
        <scheme val="minor"/>
      </rPr>
      <t>Avance trimestral:</t>
    </r>
    <r>
      <rPr>
        <sz val="11"/>
        <color theme="1"/>
        <rFont val="Calibri"/>
        <family val="2"/>
        <scheme val="minor"/>
      </rPr>
      <t xml:space="preserve"> En el primer trimestre del 2024  se logró  la meta con un 105%
</t>
    </r>
    <r>
      <rPr>
        <b/>
        <sz val="11"/>
        <color theme="1"/>
        <rFont val="Calibri"/>
        <family val="2"/>
        <scheme val="minor"/>
      </rPr>
      <t>Avance anual</t>
    </r>
    <r>
      <rPr>
        <sz val="11"/>
        <color theme="1"/>
        <rFont val="Calibri"/>
        <family val="2"/>
        <scheme val="minor"/>
      </rPr>
      <t>: El avance anual es de un  26.25%</t>
    </r>
  </si>
  <si>
    <r>
      <rPr>
        <b/>
        <sz val="11"/>
        <color theme="1"/>
        <rFont val="Calibri"/>
        <family val="2"/>
        <scheme val="minor"/>
      </rPr>
      <t>Meta trimestral</t>
    </r>
    <r>
      <rPr>
        <sz val="11"/>
        <color theme="1"/>
        <rFont val="Calibri"/>
        <family val="2"/>
        <scheme val="minor"/>
      </rPr>
      <t xml:space="preserve">:el número de reportes administrativos oficiales de 2 se cumple en el trimestre.
</t>
    </r>
    <r>
      <rPr>
        <b/>
        <sz val="11"/>
        <color theme="1"/>
        <rFont val="Calibri"/>
        <family val="2"/>
        <scheme val="minor"/>
      </rPr>
      <t xml:space="preserve">
Avance trimestral</t>
    </r>
    <r>
      <rPr>
        <sz val="11"/>
        <color theme="1"/>
        <rFont val="Calibri"/>
        <family val="2"/>
        <scheme val="minor"/>
      </rPr>
      <t xml:space="preserve">: En el  primer trimestre se realizan los reportes programados solicitados por otras instancias con resultado del 100%.
</t>
    </r>
    <r>
      <rPr>
        <b/>
        <sz val="11"/>
        <color theme="1"/>
        <rFont val="Calibri"/>
        <family val="2"/>
        <scheme val="minor"/>
      </rPr>
      <t>Avance anual:</t>
    </r>
    <r>
      <rPr>
        <sz val="11"/>
        <color theme="1"/>
        <rFont val="Calibri"/>
        <family val="2"/>
        <scheme val="minor"/>
      </rPr>
      <t xml:space="preserve"> El avance anual es del  22.22%</t>
    </r>
  </si>
  <si>
    <r>
      <rPr>
        <b/>
        <sz val="11"/>
        <color theme="1"/>
        <rFont val="Calibri"/>
        <family val="2"/>
        <scheme val="minor"/>
      </rPr>
      <t>Meta trimestral</t>
    </r>
    <r>
      <rPr>
        <sz val="11"/>
        <color theme="1"/>
        <rFont val="Calibri"/>
        <family val="2"/>
        <scheme val="minor"/>
      </rPr>
      <t xml:space="preserve">:el número de reportes administrativos oficiales de 2 se cumple en el trimestre.
</t>
    </r>
    <r>
      <rPr>
        <b/>
        <sz val="11"/>
        <color theme="1"/>
        <rFont val="Calibri"/>
        <family val="2"/>
        <scheme val="minor"/>
      </rPr>
      <t>Avance trimestral</t>
    </r>
    <r>
      <rPr>
        <sz val="11"/>
        <color theme="1"/>
        <rFont val="Calibri"/>
        <family val="2"/>
        <scheme val="minor"/>
      </rPr>
      <t xml:space="preserve">: En el trimestre se realizan los reportes programados solicitados por otras instancias con resultado del 100%.
</t>
    </r>
    <r>
      <rPr>
        <b/>
        <sz val="11"/>
        <color theme="1"/>
        <rFont val="Calibri"/>
        <family val="2"/>
        <scheme val="minor"/>
      </rPr>
      <t>Avance anual</t>
    </r>
    <r>
      <rPr>
        <sz val="11"/>
        <color theme="1"/>
        <rFont val="Calibri"/>
        <family val="2"/>
        <scheme val="minor"/>
      </rPr>
      <t>: El avance anual tiene un 22.22%</t>
    </r>
  </si>
  <si>
    <r>
      <rPr>
        <b/>
        <sz val="11"/>
        <color theme="1"/>
        <rFont val="Calibri"/>
        <family val="2"/>
        <scheme val="minor"/>
      </rPr>
      <t>Meta trimestral:</t>
    </r>
    <r>
      <rPr>
        <sz val="11"/>
        <color theme="1"/>
        <rFont val="Calibri"/>
        <family val="2"/>
        <scheme val="minor"/>
      </rPr>
      <t xml:space="preserve"> La meta programada de  7 eventos se logra en el trimestre.
</t>
    </r>
    <r>
      <rPr>
        <b/>
        <sz val="11"/>
        <color theme="1"/>
        <rFont val="Calibri"/>
        <family val="2"/>
        <scheme val="minor"/>
      </rPr>
      <t>Avance trimestral</t>
    </r>
    <r>
      <rPr>
        <sz val="11"/>
        <color theme="1"/>
        <rFont val="Calibri"/>
        <family val="2"/>
        <scheme val="minor"/>
      </rPr>
      <t xml:space="preserve">: En el  primer trimestre del 2024  se obtuvo avance del  100%
</t>
    </r>
    <r>
      <rPr>
        <b/>
        <sz val="11"/>
        <color theme="1"/>
        <rFont val="Calibri"/>
        <family val="2"/>
        <scheme val="minor"/>
      </rPr>
      <t>Avance anual:</t>
    </r>
    <r>
      <rPr>
        <sz val="11"/>
        <color theme="1"/>
        <rFont val="Calibri"/>
        <family val="2"/>
        <scheme val="minor"/>
      </rPr>
      <t xml:space="preserve"> El avance anual representa un 15.56%</t>
    </r>
  </si>
  <si>
    <r>
      <rPr>
        <b/>
        <sz val="11"/>
        <color theme="1"/>
        <rFont val="Calibri"/>
        <family val="2"/>
        <scheme val="minor"/>
      </rPr>
      <t xml:space="preserve">Meta trimestral: </t>
    </r>
    <r>
      <rPr>
        <sz val="11"/>
        <color theme="1"/>
        <rFont val="Calibri"/>
        <family val="2"/>
        <scheme val="minor"/>
      </rPr>
      <t xml:space="preserve"> Se logró la inscripción de 205 niños en el primer trimestre
</t>
    </r>
    <r>
      <rPr>
        <b/>
        <sz val="11"/>
        <color theme="1"/>
        <rFont val="Calibri"/>
        <family val="2"/>
        <scheme val="minor"/>
      </rPr>
      <t>Avance trimestral</t>
    </r>
    <r>
      <rPr>
        <sz val="11"/>
        <color theme="1"/>
        <rFont val="Calibri"/>
        <family val="2"/>
        <scheme val="minor"/>
      </rPr>
      <t xml:space="preserve">: No se alcanzó la meta programada de  inscripción de 900 niños
</t>
    </r>
    <r>
      <rPr>
        <b/>
        <sz val="11"/>
        <color theme="1"/>
        <rFont val="Calibri"/>
        <family val="2"/>
        <scheme val="minor"/>
      </rPr>
      <t>Avance anua</t>
    </r>
    <r>
      <rPr>
        <sz val="11"/>
        <color theme="1"/>
        <rFont val="Calibri"/>
        <family val="2"/>
        <scheme val="minor"/>
      </rPr>
      <t>l: El avance anual es del 18.64%</t>
    </r>
  </si>
  <si>
    <r>
      <rPr>
        <b/>
        <sz val="11"/>
        <color theme="1"/>
        <rFont val="Calibri"/>
        <family val="2"/>
        <scheme val="minor"/>
      </rPr>
      <t>Meta trimestral</t>
    </r>
    <r>
      <rPr>
        <sz val="11"/>
        <color theme="1"/>
        <rFont val="Calibri"/>
        <family val="2"/>
        <scheme val="minor"/>
      </rPr>
      <t xml:space="preserve">: La meta programada de 7 eventos se  logra en el trimestre.
</t>
    </r>
    <r>
      <rPr>
        <b/>
        <sz val="11"/>
        <color theme="1"/>
        <rFont val="Calibri"/>
        <family val="2"/>
        <scheme val="minor"/>
      </rPr>
      <t>Avance trimestra</t>
    </r>
    <r>
      <rPr>
        <sz val="11"/>
        <color theme="1"/>
        <rFont val="Calibri"/>
        <family val="2"/>
        <scheme val="minor"/>
      </rPr>
      <t xml:space="preserve">l: En el primer  trimestre del 2024  se obtuvo  el avance del 100%
</t>
    </r>
    <r>
      <rPr>
        <b/>
        <sz val="11"/>
        <color theme="1"/>
        <rFont val="Calibri"/>
        <family val="2"/>
        <scheme val="minor"/>
      </rPr>
      <t xml:space="preserve">Avance anual: </t>
    </r>
    <r>
      <rPr>
        <sz val="11"/>
        <color theme="1"/>
        <rFont val="Calibri"/>
        <family val="2"/>
        <scheme val="minor"/>
      </rPr>
      <t>El avance anual representa un 15.56%</t>
    </r>
  </si>
  <si>
    <t>PERÍODO QUE SE INFORMA: DEL 1 DE ENERO AL 31 DE MARZO DE 2024</t>
  </si>
  <si>
    <t>PPA 4.4 PIONEROS FÚTBOL CANCÚN</t>
  </si>
  <si>
    <t>-</t>
  </si>
  <si>
    <r>
      <rPr>
        <b/>
        <sz val="11"/>
        <color theme="1"/>
        <rFont val="Calibri"/>
        <family val="2"/>
        <scheme val="minor"/>
      </rPr>
      <t>PPPIVCENVIPE:</t>
    </r>
    <r>
      <rPr>
        <sz val="11"/>
        <color theme="1"/>
        <rFont val="Calibri"/>
        <family val="2"/>
        <scheme val="minor"/>
      </rPr>
      <t xml:space="preserve"> Porcentaje de población de 18 años y más que percibe inseguro vivir en Cancún.
</t>
    </r>
    <r>
      <rPr>
        <b/>
        <sz val="11"/>
        <color theme="1"/>
        <rFont val="Calibri"/>
        <family val="2"/>
        <scheme val="minor"/>
      </rPr>
      <t xml:space="preserve">ENVIPE: </t>
    </r>
    <r>
      <rPr>
        <sz val="11"/>
        <color theme="1"/>
        <rFont val="Calibri"/>
        <family val="2"/>
        <scheme val="minor"/>
      </rPr>
      <t>Encuesta Nacional de Seguridad Pública Urbana. Periodicidad Anual.</t>
    </r>
  </si>
  <si>
    <r>
      <t>La meta anual programada se modificó en la actualización del Plan Municipal de Desarrollo 2021-2024 a 70% esperado a diciembre del 2024</t>
    </r>
    <r>
      <rPr>
        <b/>
        <sz val="11"/>
        <color theme="1"/>
        <rFont val="Calibri"/>
        <family val="2"/>
        <scheme val="minor"/>
      </rPr>
      <t xml:space="preserve">
</t>
    </r>
    <r>
      <rPr>
        <sz val="11"/>
        <color theme="1"/>
        <rFont val="Calibri"/>
        <family val="2"/>
        <scheme val="minor"/>
      </rPr>
      <t>El avance trimestral de 111.43% indica que se rebasó en 11.43% la meta esperada que al ser un valor positivo indica que la inseguridad se incrementó en lugar de disminuir, como se espera suceda.
El avance anual es igual al avance del primer trimestre debido a que la fórmula establecida para indicadores no acumulables así lo establece la Guía para la integración y rendición de los informes de avance de gestión financiera y de la información para la planeación de la fiscalización de la cuenta pública que emite la ASEQROO para el ejercicio fiscal 2024, página 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</si>
</sst>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1"/>
      <color theme="1"/>
      <name val="Calibri"/>
      <family val="2"/>
      <scheme val="minor"/>
    </font>
    <font>
      <b/>
      <sz val="11"/>
      <color theme="1"/>
      <name val="Calibri"/>
      <family val="2"/>
      <scheme val="minor"/>
    </font>
    <font>
      <sz val="12"/>
      <color theme="1"/>
      <name val="Calibri"/>
      <family val="2"/>
      <scheme val="minor"/>
    </font>
    <font>
      <b/>
      <sz val="14"/>
      <color theme="1"/>
      <name val="Arial"/>
      <family val="2"/>
    </font>
    <font>
      <sz val="11"/>
      <name val="Calibri"/>
      <family val="2"/>
      <scheme val="minor"/>
    </font>
  </fonts>
  <fills count="3">
    <fill>
      <patternFill patternType="none"/>
    </fill>
    <fill>
      <patternFill patternType="gray125"/>
    </fill>
    <fill>
      <patternFill patternType="solid">
        <fgColor theme="0"/>
        <bgColor indexed="64"/>
      </patternFill>
    </fill>
  </fills>
  <borders count="5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dotted">
        <color indexed="64"/>
      </bottom>
      <diagonal/>
    </border>
    <border>
      <left style="thin">
        <color indexed="64"/>
      </left>
      <right style="medium">
        <color indexed="64"/>
      </right>
      <top style="thin">
        <color indexed="64"/>
      </top>
      <bottom/>
      <diagonal/>
    </border>
    <border>
      <left style="medium">
        <color indexed="64"/>
      </left>
      <right style="dotted">
        <color indexed="64"/>
      </right>
      <top style="dotted">
        <color indexed="64"/>
      </top>
      <bottom/>
      <diagonal/>
    </border>
    <border>
      <left style="dotted">
        <color indexed="64"/>
      </left>
      <right style="dotted">
        <color indexed="64"/>
      </right>
      <top style="dotted">
        <color indexed="64"/>
      </top>
      <bottom/>
      <diagonal/>
    </border>
    <border>
      <left style="dotted">
        <color indexed="64"/>
      </left>
      <right style="dotted">
        <color indexed="64"/>
      </right>
      <top style="dotted">
        <color indexed="64"/>
      </top>
      <bottom style="dotted">
        <color indexed="64"/>
      </bottom>
      <diagonal/>
    </border>
    <border>
      <left/>
      <right/>
      <top style="dotted">
        <color indexed="64"/>
      </top>
      <bottom/>
      <diagonal/>
    </border>
    <border>
      <left/>
      <right style="medium">
        <color indexed="64"/>
      </right>
      <top style="dotted">
        <color indexed="64"/>
      </top>
      <bottom/>
      <diagonal/>
    </border>
    <border>
      <left style="medium">
        <color indexed="64"/>
      </left>
      <right style="dotted">
        <color indexed="64"/>
      </right>
      <top/>
      <bottom/>
      <diagonal/>
    </border>
    <border>
      <left style="dotted">
        <color indexed="64"/>
      </left>
      <right style="dotted">
        <color indexed="64"/>
      </right>
      <top/>
      <bottom style="dotted">
        <color indexed="64"/>
      </bottom>
      <diagonal/>
    </border>
    <border>
      <left/>
      <right/>
      <top/>
      <bottom style="dotted">
        <color indexed="64"/>
      </bottom>
      <diagonal/>
    </border>
    <border>
      <left/>
      <right style="medium">
        <color indexed="64"/>
      </right>
      <top/>
      <bottom style="dotted">
        <color indexed="64"/>
      </bottom>
      <diagonal/>
    </border>
    <border>
      <left style="dotted">
        <color indexed="64"/>
      </left>
      <right style="dotted">
        <color indexed="64"/>
      </right>
      <top style="dotted">
        <color indexed="64"/>
      </top>
      <bottom style="medium">
        <color indexed="64"/>
      </bottom>
      <diagonal/>
    </border>
    <border>
      <left style="dotted">
        <color indexed="64"/>
      </left>
      <right style="dotted">
        <color indexed="64"/>
      </right>
      <top/>
      <bottom style="medium">
        <color indexed="64"/>
      </bottom>
      <diagonal/>
    </border>
    <border>
      <left style="dotted">
        <color indexed="64"/>
      </left>
      <right/>
      <top style="dotted">
        <color indexed="64"/>
      </top>
      <bottom style="dotted">
        <color indexed="64"/>
      </bottom>
      <diagonal/>
    </border>
    <border>
      <left style="dotted">
        <color indexed="64"/>
      </left>
      <right/>
      <top style="dotted">
        <color indexed="64"/>
      </top>
      <bottom style="medium">
        <color indexed="64"/>
      </bottom>
      <diagonal/>
    </border>
    <border>
      <left style="medium">
        <color indexed="64"/>
      </left>
      <right style="dotted">
        <color indexed="64"/>
      </right>
      <top/>
      <bottom style="dotted">
        <color indexed="64"/>
      </bottom>
      <diagonal/>
    </border>
    <border>
      <left style="thin">
        <color indexed="64"/>
      </left>
      <right style="dotted">
        <color indexed="64"/>
      </right>
      <top style="dotted">
        <color indexed="64"/>
      </top>
      <bottom/>
      <diagonal/>
    </border>
    <border>
      <left style="thin">
        <color indexed="64"/>
      </left>
      <right style="dotted">
        <color indexed="64"/>
      </right>
      <top/>
      <bottom style="dotted">
        <color indexed="64"/>
      </bottom>
      <diagonal/>
    </border>
    <border>
      <left style="medium">
        <color indexed="64"/>
      </left>
      <right style="dotted">
        <color indexed="64"/>
      </right>
      <top/>
      <bottom style="medium">
        <color indexed="64"/>
      </bottom>
      <diagonal/>
    </border>
    <border>
      <left/>
      <right/>
      <top style="hair">
        <color indexed="64"/>
      </top>
      <bottom/>
      <diagonal/>
    </border>
    <border>
      <left/>
      <right style="medium">
        <color indexed="64"/>
      </right>
      <top style="hair">
        <color indexed="64"/>
      </top>
      <bottom/>
      <diagonal/>
    </border>
    <border>
      <left style="thin">
        <color indexed="64"/>
      </left>
      <right style="dotted">
        <color indexed="64"/>
      </right>
      <top/>
      <bottom style="medium">
        <color indexed="64"/>
      </bottom>
      <diagonal/>
    </border>
    <border>
      <left/>
      <right/>
      <top/>
      <bottom style="hair">
        <color indexed="64"/>
      </bottom>
      <diagonal/>
    </border>
    <border>
      <left/>
      <right style="medium">
        <color indexed="64"/>
      </right>
      <top/>
      <bottom style="hair">
        <color indexed="64"/>
      </bottom>
      <diagonal/>
    </border>
    <border>
      <left style="dotted">
        <color indexed="64"/>
      </left>
      <right/>
      <top style="dotted">
        <color indexed="64"/>
      </top>
      <bottom/>
      <diagonal/>
    </border>
    <border>
      <left style="dotted">
        <color indexed="64"/>
      </left>
      <right/>
      <top/>
      <bottom style="hair">
        <color indexed="64"/>
      </bottom>
      <diagonal/>
    </border>
    <border>
      <left style="dotted">
        <color indexed="64"/>
      </left>
      <right/>
      <top style="hair">
        <color indexed="64"/>
      </top>
      <bottom/>
      <diagonal/>
    </border>
    <border>
      <left style="dotted">
        <color indexed="64"/>
      </left>
      <right/>
      <top/>
      <bottom style="dotted">
        <color indexed="64"/>
      </bottom>
      <diagonal/>
    </border>
    <border>
      <left style="dotted">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dotted">
        <color indexed="64"/>
      </left>
      <right style="dotted">
        <color indexed="64"/>
      </right>
      <top/>
      <bottom/>
      <diagonal/>
    </border>
    <border>
      <left style="dotted">
        <color indexed="64"/>
      </left>
      <right/>
      <top/>
      <bottom/>
      <diagonal/>
    </border>
    <border>
      <left/>
      <right style="medium">
        <color indexed="64"/>
      </right>
      <top/>
      <bottom/>
      <diagonal/>
    </border>
  </borders>
  <cellStyleXfs count="2">
    <xf numFmtId="0" fontId="0" fillId="0" borderId="0"/>
    <xf numFmtId="0" fontId="3" fillId="0" borderId="0"/>
  </cellStyleXfs>
  <cellXfs count="101">
    <xf numFmtId="0" fontId="0" fillId="0" borderId="0" xfId="0"/>
    <xf numFmtId="0" fontId="3" fillId="0" borderId="1" xfId="1" applyBorder="1"/>
    <xf numFmtId="0" fontId="3" fillId="0" borderId="2" xfId="1" applyBorder="1"/>
    <xf numFmtId="0" fontId="3" fillId="0" borderId="3" xfId="1" applyBorder="1"/>
    <xf numFmtId="0" fontId="3" fillId="0" borderId="0" xfId="1"/>
    <xf numFmtId="0" fontId="3" fillId="0" borderId="4" xfId="1" applyBorder="1"/>
    <xf numFmtId="0" fontId="3" fillId="0" borderId="5" xfId="1" applyBorder="1"/>
    <xf numFmtId="10" fontId="3" fillId="0" borderId="0" xfId="1" applyNumberFormat="1"/>
    <xf numFmtId="10" fontId="1" fillId="0" borderId="30" xfId="1" applyNumberFormat="1" applyFont="1" applyBorder="1" applyAlignment="1">
      <alignment horizontal="center" vertical="center"/>
    </xf>
    <xf numFmtId="0" fontId="2" fillId="0" borderId="21" xfId="1" applyFont="1" applyBorder="1" applyAlignment="1">
      <alignment horizontal="center" vertical="center" wrapText="1"/>
    </xf>
    <xf numFmtId="3" fontId="1" fillId="0" borderId="26" xfId="0" applyNumberFormat="1" applyFont="1" applyBorder="1" applyAlignment="1">
      <alignment horizontal="center" vertical="center"/>
    </xf>
    <xf numFmtId="0" fontId="1" fillId="0" borderId="26" xfId="1" applyFont="1" applyBorder="1" applyAlignment="1">
      <alignment horizontal="center" vertical="center"/>
    </xf>
    <xf numFmtId="0" fontId="1" fillId="0" borderId="35" xfId="1" applyFont="1" applyBorder="1" applyAlignment="1">
      <alignment horizontal="center" vertical="center"/>
    </xf>
    <xf numFmtId="10" fontId="1" fillId="0" borderId="26" xfId="1" applyNumberFormat="1" applyFont="1" applyBorder="1" applyAlignment="1">
      <alignment horizontal="center" vertical="center"/>
    </xf>
    <xf numFmtId="3" fontId="5" fillId="2" borderId="26" xfId="0" applyNumberFormat="1" applyFont="1" applyFill="1" applyBorder="1" applyAlignment="1">
      <alignment horizontal="center" vertical="center"/>
    </xf>
    <xf numFmtId="3" fontId="5" fillId="2" borderId="35" xfId="0" applyNumberFormat="1" applyFont="1" applyFill="1" applyBorder="1" applyAlignment="1">
      <alignment horizontal="center" vertical="center"/>
    </xf>
    <xf numFmtId="1" fontId="5" fillId="2" borderId="26" xfId="0" applyNumberFormat="1" applyFont="1" applyFill="1" applyBorder="1" applyAlignment="1">
      <alignment horizontal="center" vertical="center"/>
    </xf>
    <xf numFmtId="1" fontId="5" fillId="2" borderId="35" xfId="0" applyNumberFormat="1" applyFont="1" applyFill="1" applyBorder="1" applyAlignment="1">
      <alignment horizontal="center" vertical="center"/>
    </xf>
    <xf numFmtId="0" fontId="5" fillId="2" borderId="26" xfId="0" applyFont="1" applyFill="1" applyBorder="1" applyAlignment="1">
      <alignment horizontal="center" vertical="center" wrapText="1"/>
    </xf>
    <xf numFmtId="0" fontId="5" fillId="2" borderId="35" xfId="0" applyFont="1" applyFill="1" applyBorder="1" applyAlignment="1">
      <alignment horizontal="center" vertical="center" wrapText="1"/>
    </xf>
    <xf numFmtId="0" fontId="5" fillId="2" borderId="33" xfId="0" applyFont="1" applyFill="1" applyBorder="1" applyAlignment="1">
      <alignment horizontal="center" vertical="center" wrapText="1"/>
    </xf>
    <xf numFmtId="0" fontId="5" fillId="2" borderId="36" xfId="0" applyFont="1" applyFill="1" applyBorder="1" applyAlignment="1">
      <alignment horizontal="center" vertical="center" wrapText="1"/>
    </xf>
    <xf numFmtId="0" fontId="4" fillId="0" borderId="0" xfId="1" applyFont="1" applyAlignment="1">
      <alignment horizontal="center"/>
    </xf>
    <xf numFmtId="0" fontId="4" fillId="0" borderId="5" xfId="1" applyFont="1" applyBorder="1" applyAlignment="1">
      <alignment horizontal="center"/>
    </xf>
    <xf numFmtId="0" fontId="4" fillId="0" borderId="0" xfId="1" applyFont="1" applyAlignment="1">
      <alignment horizontal="center" vertical="center"/>
    </xf>
    <xf numFmtId="0" fontId="4" fillId="0" borderId="5" xfId="1" applyFont="1" applyBorder="1" applyAlignment="1">
      <alignment horizontal="center" vertical="center"/>
    </xf>
    <xf numFmtId="0" fontId="4" fillId="0" borderId="6" xfId="1" applyFont="1" applyBorder="1" applyAlignment="1">
      <alignment horizontal="center" vertical="center"/>
    </xf>
    <xf numFmtId="0" fontId="4" fillId="0" borderId="7" xfId="1" applyFont="1" applyBorder="1" applyAlignment="1">
      <alignment horizontal="center" vertical="center"/>
    </xf>
    <xf numFmtId="0" fontId="4" fillId="0" borderId="8" xfId="0" applyFont="1" applyBorder="1" applyAlignment="1">
      <alignment horizontal="center" vertical="center"/>
    </xf>
    <xf numFmtId="0" fontId="4" fillId="0" borderId="7" xfId="0" applyFont="1" applyBorder="1" applyAlignment="1">
      <alignment horizontal="center" vertical="center"/>
    </xf>
    <xf numFmtId="0" fontId="2" fillId="0" borderId="9" xfId="1" applyFont="1" applyBorder="1" applyAlignment="1">
      <alignment horizontal="center" vertical="center" wrapText="1"/>
    </xf>
    <xf numFmtId="0" fontId="2" fillId="0" borderId="15" xfId="1" applyFont="1" applyBorder="1" applyAlignment="1">
      <alignment horizontal="center" vertical="center" wrapText="1"/>
    </xf>
    <xf numFmtId="0" fontId="2" fillId="0" borderId="20" xfId="1" applyFont="1" applyBorder="1" applyAlignment="1">
      <alignment horizontal="center" vertical="center" wrapText="1"/>
    </xf>
    <xf numFmtId="0" fontId="2" fillId="0" borderId="10" xfId="1" applyFont="1" applyBorder="1" applyAlignment="1">
      <alignment horizontal="center" vertical="center" wrapText="1"/>
    </xf>
    <xf numFmtId="0" fontId="2" fillId="0" borderId="16" xfId="1" applyFont="1" applyBorder="1" applyAlignment="1">
      <alignment horizontal="center" vertical="center" wrapText="1"/>
    </xf>
    <xf numFmtId="0" fontId="2" fillId="0" borderId="21" xfId="1" applyFont="1" applyBorder="1" applyAlignment="1">
      <alignment horizontal="center" vertical="center" wrapText="1"/>
    </xf>
    <xf numFmtId="0" fontId="2" fillId="0" borderId="11" xfId="1" applyFont="1" applyBorder="1" applyAlignment="1">
      <alignment horizontal="center" vertical="center" wrapText="1"/>
    </xf>
    <xf numFmtId="0" fontId="2" fillId="0" borderId="17" xfId="1" applyFont="1" applyBorder="1" applyAlignment="1">
      <alignment horizontal="center" vertical="center" wrapText="1"/>
    </xf>
    <xf numFmtId="0" fontId="2" fillId="0" borderId="22" xfId="1" applyFont="1" applyBorder="1" applyAlignment="1">
      <alignment horizontal="center" vertical="center" wrapText="1"/>
    </xf>
    <xf numFmtId="0" fontId="2" fillId="0" borderId="12" xfId="1" applyFont="1" applyBorder="1" applyAlignment="1">
      <alignment horizontal="center" vertical="center"/>
    </xf>
    <xf numFmtId="0" fontId="2" fillId="0" borderId="10" xfId="1" applyFont="1" applyBorder="1" applyAlignment="1">
      <alignment horizontal="center" vertical="center"/>
    </xf>
    <xf numFmtId="0" fontId="2" fillId="0" borderId="13" xfId="1" applyFont="1" applyBorder="1" applyAlignment="1">
      <alignment horizontal="center" vertical="center"/>
    </xf>
    <xf numFmtId="0" fontId="1" fillId="0" borderId="54" xfId="1" applyFont="1" applyBorder="1" applyAlignment="1">
      <alignment horizontal="justify" vertical="center" wrapText="1"/>
    </xf>
    <xf numFmtId="0" fontId="1" fillId="0" borderId="0" xfId="1" applyFont="1" applyAlignment="1">
      <alignment horizontal="justify" vertical="center" wrapText="1"/>
    </xf>
    <xf numFmtId="0" fontId="1" fillId="0" borderId="55" xfId="1" applyFont="1" applyBorder="1" applyAlignment="1">
      <alignment horizontal="justify" vertical="center" wrapText="1"/>
    </xf>
    <xf numFmtId="0" fontId="1" fillId="0" borderId="49" xfId="1" applyFont="1" applyBorder="1" applyAlignment="1">
      <alignment horizontal="justify" vertical="center" wrapText="1"/>
    </xf>
    <xf numFmtId="0" fontId="1" fillId="0" borderId="31" xfId="1" applyFont="1" applyBorder="1" applyAlignment="1">
      <alignment horizontal="justify" vertical="center" wrapText="1"/>
    </xf>
    <xf numFmtId="0" fontId="1" fillId="0" borderId="32" xfId="1" applyFont="1" applyBorder="1" applyAlignment="1">
      <alignment horizontal="justify" vertical="center" wrapText="1"/>
    </xf>
    <xf numFmtId="0" fontId="1" fillId="0" borderId="53" xfId="1" applyFont="1" applyBorder="1" applyAlignment="1">
      <alignment horizontal="justify" vertical="center" wrapText="1"/>
    </xf>
    <xf numFmtId="0" fontId="1" fillId="0" borderId="30" xfId="1" applyFont="1" applyBorder="1" applyAlignment="1">
      <alignment horizontal="justify" vertical="center" wrapText="1"/>
    </xf>
    <xf numFmtId="0" fontId="1" fillId="0" borderId="25" xfId="1" applyFont="1" applyBorder="1" applyAlignment="1">
      <alignment horizontal="center" vertical="center" wrapText="1"/>
    </xf>
    <xf numFmtId="0" fontId="1" fillId="0" borderId="30" xfId="1" applyFont="1" applyBorder="1" applyAlignment="1">
      <alignment horizontal="center" vertical="center" wrapText="1"/>
    </xf>
    <xf numFmtId="0" fontId="1" fillId="0" borderId="53" xfId="1" applyFont="1" applyBorder="1" applyAlignment="1">
      <alignment horizontal="center" vertical="center"/>
    </xf>
    <xf numFmtId="0" fontId="1" fillId="0" borderId="30" xfId="1" applyFont="1" applyBorder="1" applyAlignment="1">
      <alignment horizontal="center" vertical="center"/>
    </xf>
    <xf numFmtId="10" fontId="1" fillId="0" borderId="53" xfId="1" applyNumberFormat="1" applyFont="1" applyBorder="1" applyAlignment="1">
      <alignment horizontal="center" vertical="center"/>
    </xf>
    <xf numFmtId="10" fontId="1" fillId="0" borderId="30" xfId="1" applyNumberFormat="1" applyFont="1" applyBorder="1" applyAlignment="1">
      <alignment horizontal="center" vertical="center"/>
    </xf>
    <xf numFmtId="0" fontId="2" fillId="0" borderId="14" xfId="1" applyFont="1" applyBorder="1" applyAlignment="1">
      <alignment horizontal="center" vertical="center"/>
    </xf>
    <xf numFmtId="0" fontId="2" fillId="0" borderId="16" xfId="1" applyFont="1" applyBorder="1" applyAlignment="1">
      <alignment horizontal="center" vertical="center"/>
    </xf>
    <xf numFmtId="0" fontId="2" fillId="0" borderId="19" xfId="1" applyFont="1" applyBorder="1" applyAlignment="1">
      <alignment horizontal="center" vertical="center"/>
    </xf>
    <xf numFmtId="0" fontId="2" fillId="0" borderId="21" xfId="1" applyFont="1" applyBorder="1" applyAlignment="1">
      <alignment horizontal="center" vertical="center"/>
    </xf>
    <xf numFmtId="0" fontId="2" fillId="0" borderId="23" xfId="1" applyFont="1" applyBorder="1" applyAlignment="1">
      <alignment horizontal="center" vertical="center"/>
    </xf>
    <xf numFmtId="0" fontId="2" fillId="0" borderId="18" xfId="1" applyFont="1" applyBorder="1" applyAlignment="1">
      <alignment horizontal="center" vertical="center"/>
    </xf>
    <xf numFmtId="0" fontId="0" fillId="0" borderId="24" xfId="1" applyFont="1" applyBorder="1" applyAlignment="1">
      <alignment horizontal="left" vertical="center" wrapText="1"/>
    </xf>
    <xf numFmtId="0" fontId="1" fillId="0" borderId="29" xfId="1" applyFont="1" applyBorder="1" applyAlignment="1">
      <alignment horizontal="left" vertical="center" wrapText="1"/>
    </xf>
    <xf numFmtId="0" fontId="1" fillId="0" borderId="25" xfId="0" applyFont="1" applyBorder="1" applyAlignment="1">
      <alignment horizontal="center" vertical="center"/>
    </xf>
    <xf numFmtId="0" fontId="1" fillId="0" borderId="30" xfId="0" applyFont="1" applyBorder="1" applyAlignment="1">
      <alignment horizontal="center" vertical="center"/>
    </xf>
    <xf numFmtId="10" fontId="1" fillId="0" borderId="53" xfId="0" applyNumberFormat="1" applyFont="1" applyBorder="1" applyAlignment="1">
      <alignment horizontal="center" vertical="center" wrapText="1"/>
    </xf>
    <xf numFmtId="10" fontId="1" fillId="0" borderId="30" xfId="0" applyNumberFormat="1" applyFont="1" applyBorder="1" applyAlignment="1">
      <alignment horizontal="center" vertical="center" wrapText="1"/>
    </xf>
    <xf numFmtId="0" fontId="2" fillId="0" borderId="24" xfId="0" applyFont="1" applyBorder="1" applyAlignment="1">
      <alignment vertical="center" wrapText="1"/>
    </xf>
    <xf numFmtId="0" fontId="2" fillId="0" borderId="37" xfId="0" applyFont="1" applyBorder="1" applyAlignment="1">
      <alignment vertical="center" wrapText="1"/>
    </xf>
    <xf numFmtId="0" fontId="0" fillId="0" borderId="25" xfId="0" applyBorder="1" applyAlignment="1">
      <alignment vertical="center" wrapText="1"/>
    </xf>
    <xf numFmtId="0" fontId="0" fillId="0" borderId="30" xfId="0" applyBorder="1" applyAlignment="1">
      <alignment vertical="center" wrapText="1"/>
    </xf>
    <xf numFmtId="0" fontId="1" fillId="0" borderId="25" xfId="0" applyFont="1" applyBorder="1" applyAlignment="1">
      <alignment horizontal="center" vertical="center" wrapText="1"/>
    </xf>
    <xf numFmtId="0" fontId="1" fillId="0" borderId="30" xfId="0" applyFont="1" applyBorder="1" applyAlignment="1">
      <alignment horizontal="center" vertical="center" wrapText="1"/>
    </xf>
    <xf numFmtId="0" fontId="0" fillId="0" borderId="24" xfId="0" applyBorder="1" applyAlignment="1">
      <alignment horizontal="left" vertical="center" wrapText="1"/>
    </xf>
    <xf numFmtId="0" fontId="0" fillId="0" borderId="37" xfId="0" applyBorder="1" applyAlignment="1">
      <alignment horizontal="left" vertical="center" wrapText="1"/>
    </xf>
    <xf numFmtId="10" fontId="1" fillId="0" borderId="38" xfId="1" applyNumberFormat="1" applyFont="1" applyBorder="1" applyAlignment="1">
      <alignment horizontal="center" vertical="center"/>
    </xf>
    <xf numFmtId="10" fontId="1" fillId="0" borderId="39" xfId="1" applyNumberFormat="1" applyFont="1" applyBorder="1" applyAlignment="1">
      <alignment horizontal="center" vertical="center"/>
    </xf>
    <xf numFmtId="10" fontId="1" fillId="0" borderId="25" xfId="1" applyNumberFormat="1" applyFont="1" applyBorder="1" applyAlignment="1">
      <alignment horizontal="center" vertical="center"/>
    </xf>
    <xf numFmtId="3" fontId="0" fillId="0" borderId="25" xfId="0" applyNumberFormat="1" applyBorder="1" applyAlignment="1">
      <alignment horizontal="center" vertical="center"/>
    </xf>
    <xf numFmtId="3" fontId="1" fillId="0" borderId="30" xfId="0" applyNumberFormat="1" applyFont="1" applyBorder="1" applyAlignment="1">
      <alignment horizontal="center" vertical="center"/>
    </xf>
    <xf numFmtId="0" fontId="0" fillId="0" borderId="46" xfId="0" applyBorder="1" applyAlignment="1">
      <alignment horizontal="left" vertical="center" wrapText="1"/>
    </xf>
    <xf numFmtId="0" fontId="0" fillId="0" borderId="27" xfId="0" applyBorder="1" applyAlignment="1">
      <alignment horizontal="left" vertical="center" wrapText="1"/>
    </xf>
    <xf numFmtId="0" fontId="0" fillId="0" borderId="28" xfId="0" applyBorder="1" applyAlignment="1">
      <alignment horizontal="left" vertical="center" wrapText="1"/>
    </xf>
    <xf numFmtId="0" fontId="0" fillId="0" borderId="47" xfId="0" applyBorder="1" applyAlignment="1">
      <alignment horizontal="left" vertical="center" wrapText="1"/>
    </xf>
    <xf numFmtId="0" fontId="0" fillId="0" borderId="44" xfId="0" applyBorder="1" applyAlignment="1">
      <alignment horizontal="left" vertical="center" wrapText="1"/>
    </xf>
    <xf numFmtId="0" fontId="0" fillId="0" borderId="45" xfId="0" applyBorder="1" applyAlignment="1">
      <alignment horizontal="left" vertical="center" wrapText="1"/>
    </xf>
    <xf numFmtId="0" fontId="0" fillId="0" borderId="48" xfId="0" applyBorder="1" applyAlignment="1">
      <alignment horizontal="left" vertical="center" wrapText="1"/>
    </xf>
    <xf numFmtId="0" fontId="0" fillId="0" borderId="41" xfId="0" applyBorder="1" applyAlignment="1">
      <alignment horizontal="left" vertical="center" wrapText="1"/>
    </xf>
    <xf numFmtId="0" fontId="0" fillId="0" borderId="42" xfId="0" applyBorder="1" applyAlignment="1">
      <alignment horizontal="left" vertical="center" wrapText="1"/>
    </xf>
    <xf numFmtId="0" fontId="0" fillId="0" borderId="49" xfId="0" applyBorder="1" applyAlignment="1">
      <alignment horizontal="left" vertical="center" wrapText="1"/>
    </xf>
    <xf numFmtId="0" fontId="0" fillId="0" borderId="31" xfId="0" applyBorder="1" applyAlignment="1">
      <alignment horizontal="left" vertical="center" wrapText="1"/>
    </xf>
    <xf numFmtId="0" fontId="0" fillId="0" borderId="32" xfId="0" applyBorder="1" applyAlignment="1">
      <alignment horizontal="left" vertical="center" wrapText="1"/>
    </xf>
    <xf numFmtId="0" fontId="2" fillId="0" borderId="40" xfId="0" applyFont="1" applyBorder="1" applyAlignment="1">
      <alignment vertical="center" wrapText="1"/>
    </xf>
    <xf numFmtId="0" fontId="0" fillId="0" borderId="34" xfId="0" applyBorder="1" applyAlignment="1">
      <alignment vertical="center" wrapText="1"/>
    </xf>
    <xf numFmtId="0" fontId="1" fillId="0" borderId="34" xfId="0" applyFont="1" applyBorder="1" applyAlignment="1">
      <alignment horizontal="center" vertical="center" wrapText="1"/>
    </xf>
    <xf numFmtId="10" fontId="1" fillId="0" borderId="43" xfId="1" applyNumberFormat="1" applyFont="1" applyBorder="1" applyAlignment="1">
      <alignment horizontal="center" vertical="center"/>
    </xf>
    <xf numFmtId="10" fontId="1" fillId="0" borderId="34" xfId="1" applyNumberFormat="1" applyFont="1" applyBorder="1" applyAlignment="1">
      <alignment horizontal="center" vertical="center"/>
    </xf>
    <xf numFmtId="0" fontId="0" fillId="0" borderId="50" xfId="0" applyBorder="1" applyAlignment="1">
      <alignment horizontal="left" vertical="center" wrapText="1"/>
    </xf>
    <xf numFmtId="0" fontId="0" fillId="0" borderId="51" xfId="0" applyBorder="1" applyAlignment="1">
      <alignment horizontal="left" vertical="center" wrapText="1"/>
    </xf>
    <xf numFmtId="0" fontId="0" fillId="0" borderId="52" xfId="0" applyBorder="1" applyAlignment="1">
      <alignment horizontal="left" vertical="center" wrapText="1"/>
    </xf>
  </cellXfs>
  <cellStyles count="2">
    <cellStyle name="Normal" xfId="0" builtinId="0"/>
    <cellStyle name="Normal 2" xfId="1" xr:uid="{00000000-0005-0000-0000-000001000000}"/>
  </cellStyles>
  <dxfs count="0"/>
  <tableStyles count="0" defaultTableStyle="TableStyleMedium2" defaultPivotStyle="PivotStyleLight16"/>
  <colors>
    <mruColors>
      <color rgb="FF1A79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oneCell">
    <xdr:from>
      <xdr:col>3</xdr:col>
      <xdr:colOff>619125</xdr:colOff>
      <xdr:row>2</xdr:row>
      <xdr:rowOff>124664</xdr:rowOff>
    </xdr:from>
    <xdr:to>
      <xdr:col>3</xdr:col>
      <xdr:colOff>1666874</xdr:colOff>
      <xdr:row>7</xdr:row>
      <xdr:rowOff>135312</xdr:rowOff>
    </xdr:to>
    <xdr:pic>
      <xdr:nvPicPr>
        <xdr:cNvPr id="2" name="Imagen 1">
          <a:extLst>
            <a:ext uri="{FF2B5EF4-FFF2-40B4-BE49-F238E27FC236}">
              <a16:creationId xmlns:a16="http://schemas.microsoft.com/office/drawing/2014/main" id="{E28D7AD9-9E88-44C2-AD94-D3E1246980A2}"/>
            </a:ext>
          </a:extLst>
        </xdr:cNvPr>
        <xdr:cNvPicPr>
          <a:picLocks noChangeAspect="1"/>
        </xdr:cNvPicPr>
      </xdr:nvPicPr>
      <xdr:blipFill>
        <a:blip xmlns:r="http://schemas.openxmlformats.org/officeDocument/2006/relationships" r:embed="rId1"/>
        <a:stretch>
          <a:fillRect/>
        </a:stretch>
      </xdr:blipFill>
      <xdr:spPr>
        <a:xfrm>
          <a:off x="2905125" y="537414"/>
          <a:ext cx="1047749" cy="1090148"/>
        </a:xfrm>
        <a:prstGeom prst="rect">
          <a:avLst/>
        </a:prstGeom>
      </xdr:spPr>
    </xdr:pic>
    <xdr:clientData/>
  </xdr:twoCellAnchor>
  <xdr:twoCellAnchor editAs="oneCell">
    <xdr:from>
      <xdr:col>17</xdr:col>
      <xdr:colOff>1202531</xdr:colOff>
      <xdr:row>2</xdr:row>
      <xdr:rowOff>71438</xdr:rowOff>
    </xdr:from>
    <xdr:to>
      <xdr:col>17</xdr:col>
      <xdr:colOff>2619374</xdr:colOff>
      <xdr:row>7</xdr:row>
      <xdr:rowOff>120303</xdr:rowOff>
    </xdr:to>
    <xdr:pic>
      <xdr:nvPicPr>
        <xdr:cNvPr id="3" name="Imagen 2">
          <a:extLst>
            <a:ext uri="{FF2B5EF4-FFF2-40B4-BE49-F238E27FC236}">
              <a16:creationId xmlns:a16="http://schemas.microsoft.com/office/drawing/2014/main" id="{F7849C7A-D9C5-44C8-8C1D-0C14F9ADA5A1}"/>
            </a:ext>
          </a:extLst>
        </xdr:cNvPr>
        <xdr:cNvPicPr>
          <a:picLocks noChangeAspect="1"/>
        </xdr:cNvPicPr>
      </xdr:nvPicPr>
      <xdr:blipFill>
        <a:blip xmlns:r="http://schemas.openxmlformats.org/officeDocument/2006/relationships" r:embed="rId2"/>
        <a:stretch>
          <a:fillRect/>
        </a:stretch>
      </xdr:blipFill>
      <xdr:spPr>
        <a:xfrm>
          <a:off x="21336000" y="476251"/>
          <a:ext cx="1416843" cy="113233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DRBJ-ARRE-875/Downloads/2024%20MIR-PIONEROS-FUTBOL-CANCUN-PIONEROS2224%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IR_2023 EJE4"/>
      <sheetName val="METAS Y ODS"/>
    </sheetNames>
    <sheetDataSet>
      <sheetData sheetId="0"/>
      <sheetData sheetId="1">
        <row r="22">
          <cell r="U22">
            <v>600</v>
          </cell>
          <cell r="V22">
            <v>600</v>
          </cell>
          <cell r="W22">
            <v>950</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D3:U34"/>
  <sheetViews>
    <sheetView tabSelected="1" showWhiteSpace="0" topLeftCell="B1" zoomScale="70" zoomScaleNormal="70" zoomScaleSheetLayoutView="96" zoomScalePageLayoutView="70" workbookViewId="0">
      <selection activeCell="F8" sqref="F8"/>
    </sheetView>
  </sheetViews>
  <sheetFormatPr baseColWidth="10" defaultColWidth="11.42578125" defaultRowHeight="15.75" x14ac:dyDescent="0.25"/>
  <cols>
    <col min="1" max="3" width="11.42578125" style="4"/>
    <col min="4" max="4" width="32" style="4" customWidth="1"/>
    <col min="5" max="5" width="24.140625" style="4" customWidth="1"/>
    <col min="6" max="6" width="18.85546875" style="4" customWidth="1"/>
    <col min="7" max="7" width="20.5703125" style="4" customWidth="1"/>
    <col min="8" max="8" width="18.28515625" style="4" customWidth="1"/>
    <col min="9" max="9" width="17.85546875" style="4" customWidth="1"/>
    <col min="10" max="13" width="11.42578125" style="4"/>
    <col min="14" max="14" width="36.5703125" style="4" bestFit="1" customWidth="1"/>
    <col min="15" max="15" width="30.85546875" style="4" customWidth="1"/>
    <col min="16" max="17" width="11.42578125" style="4"/>
    <col min="18" max="18" width="48.5703125" style="4" customWidth="1"/>
    <col min="19" max="16384" width="11.42578125" style="4"/>
  </cols>
  <sheetData>
    <row r="3" spans="4:21" x14ac:dyDescent="0.25">
      <c r="D3" s="1"/>
      <c r="E3" s="2"/>
      <c r="F3" s="2"/>
      <c r="G3" s="2"/>
      <c r="H3" s="2"/>
      <c r="I3" s="2"/>
      <c r="J3" s="2"/>
      <c r="K3" s="2"/>
      <c r="L3" s="2"/>
      <c r="M3" s="2"/>
      <c r="N3" s="2"/>
      <c r="O3" s="2"/>
      <c r="P3" s="2"/>
      <c r="Q3" s="2"/>
      <c r="R3" s="3"/>
    </row>
    <row r="4" spans="4:21" ht="18" x14ac:dyDescent="0.25">
      <c r="D4" s="5"/>
      <c r="E4" s="22" t="s">
        <v>0</v>
      </c>
      <c r="F4" s="22"/>
      <c r="G4" s="22"/>
      <c r="H4" s="22"/>
      <c r="I4" s="22"/>
      <c r="J4" s="22"/>
      <c r="K4" s="22"/>
      <c r="L4" s="22"/>
      <c r="M4" s="22"/>
      <c r="N4" s="22"/>
      <c r="O4" s="22"/>
      <c r="P4" s="22"/>
      <c r="Q4" s="22"/>
      <c r="R4" s="23"/>
    </row>
    <row r="5" spans="4:21" ht="18" x14ac:dyDescent="0.25">
      <c r="D5" s="5"/>
      <c r="E5" s="22" t="s">
        <v>1</v>
      </c>
      <c r="F5" s="22"/>
      <c r="G5" s="22"/>
      <c r="H5" s="22"/>
      <c r="I5" s="22"/>
      <c r="J5" s="22"/>
      <c r="K5" s="22"/>
      <c r="L5" s="22"/>
      <c r="M5" s="22"/>
      <c r="N5" s="22"/>
      <c r="O5" s="22"/>
      <c r="P5" s="22"/>
      <c r="Q5" s="22"/>
      <c r="R5" s="23"/>
    </row>
    <row r="6" spans="4:21" ht="18" x14ac:dyDescent="0.25">
      <c r="D6" s="5"/>
      <c r="E6" s="24" t="s">
        <v>58</v>
      </c>
      <c r="F6" s="24"/>
      <c r="G6" s="24"/>
      <c r="H6" s="24"/>
      <c r="I6" s="24"/>
      <c r="J6" s="24"/>
      <c r="K6" s="24"/>
      <c r="L6" s="24"/>
      <c r="M6" s="24"/>
      <c r="N6" s="24"/>
      <c r="O6" s="24"/>
      <c r="P6" s="24"/>
      <c r="Q6" s="24"/>
      <c r="R6" s="25"/>
    </row>
    <row r="7" spans="4:21" x14ac:dyDescent="0.25">
      <c r="D7" s="5"/>
      <c r="R7" s="6"/>
    </row>
    <row r="8" spans="4:21" ht="16.5" thickBot="1" x14ac:dyDescent="0.3">
      <c r="D8" s="5"/>
      <c r="R8" s="6"/>
    </row>
    <row r="9" spans="4:21" ht="36" customHeight="1" thickBot="1" x14ac:dyDescent="0.3">
      <c r="D9" s="26" t="s">
        <v>19</v>
      </c>
      <c r="E9" s="27"/>
      <c r="F9" s="28" t="s">
        <v>59</v>
      </c>
      <c r="G9" s="28"/>
      <c r="H9" s="28"/>
      <c r="I9" s="28"/>
      <c r="J9" s="28"/>
      <c r="K9" s="28"/>
      <c r="L9" s="28"/>
      <c r="M9" s="28"/>
      <c r="N9" s="28"/>
      <c r="O9" s="28"/>
      <c r="P9" s="28"/>
      <c r="Q9" s="28"/>
      <c r="R9" s="29"/>
    </row>
    <row r="10" spans="4:21" ht="30" customHeight="1" x14ac:dyDescent="0.25">
      <c r="D10" s="30" t="s">
        <v>2</v>
      </c>
      <c r="E10" s="33" t="s">
        <v>3</v>
      </c>
      <c r="F10" s="36" t="s">
        <v>20</v>
      </c>
      <c r="G10" s="33" t="s">
        <v>4</v>
      </c>
      <c r="H10" s="39" t="s">
        <v>5</v>
      </c>
      <c r="I10" s="40"/>
      <c r="J10" s="40"/>
      <c r="K10" s="40"/>
      <c r="L10" s="40"/>
      <c r="M10" s="40"/>
      <c r="N10" s="40"/>
      <c r="O10" s="41"/>
      <c r="P10" s="40" t="s">
        <v>6</v>
      </c>
      <c r="Q10" s="40"/>
      <c r="R10" s="56"/>
    </row>
    <row r="11" spans="4:21" ht="30" customHeight="1" x14ac:dyDescent="0.25">
      <c r="D11" s="31"/>
      <c r="E11" s="34"/>
      <c r="F11" s="37"/>
      <c r="G11" s="34"/>
      <c r="H11" s="34" t="s">
        <v>7</v>
      </c>
      <c r="I11" s="34" t="s">
        <v>8</v>
      </c>
      <c r="J11" s="57" t="s">
        <v>9</v>
      </c>
      <c r="K11" s="57"/>
      <c r="L11" s="57"/>
      <c r="M11" s="57"/>
      <c r="N11" s="57" t="s">
        <v>10</v>
      </c>
      <c r="O11" s="61"/>
      <c r="P11" s="57"/>
      <c r="Q11" s="57"/>
      <c r="R11" s="58"/>
    </row>
    <row r="12" spans="4:21" ht="30" customHeight="1" x14ac:dyDescent="0.25">
      <c r="D12" s="32"/>
      <c r="E12" s="35"/>
      <c r="F12" s="38"/>
      <c r="G12" s="35"/>
      <c r="H12" s="35"/>
      <c r="I12" s="35"/>
      <c r="J12" s="9" t="s">
        <v>11</v>
      </c>
      <c r="K12" s="9" t="s">
        <v>12</v>
      </c>
      <c r="L12" s="9" t="s">
        <v>13</v>
      </c>
      <c r="M12" s="9" t="s">
        <v>14</v>
      </c>
      <c r="N12" s="9" t="s">
        <v>21</v>
      </c>
      <c r="O12" s="9" t="s">
        <v>15</v>
      </c>
      <c r="P12" s="59"/>
      <c r="Q12" s="59"/>
      <c r="R12" s="60"/>
    </row>
    <row r="13" spans="4:21" ht="102.75" customHeight="1" x14ac:dyDescent="0.25">
      <c r="D13" s="62" t="s">
        <v>37</v>
      </c>
      <c r="E13" s="48" t="s">
        <v>61</v>
      </c>
      <c r="F13" s="50" t="s">
        <v>16</v>
      </c>
      <c r="G13" s="52" t="s">
        <v>17</v>
      </c>
      <c r="H13" s="54">
        <v>0.7</v>
      </c>
      <c r="I13" s="52" t="s">
        <v>18</v>
      </c>
      <c r="J13" s="8">
        <v>0.78</v>
      </c>
      <c r="K13" s="8" t="s">
        <v>60</v>
      </c>
      <c r="L13" s="8" t="s">
        <v>60</v>
      </c>
      <c r="M13" s="8" t="s">
        <v>60</v>
      </c>
      <c r="N13" s="66">
        <f>IFERROR((J13/J14),"ND")</f>
        <v>1.1142857142857143</v>
      </c>
      <c r="O13" s="66">
        <f t="shared" ref="O13" si="0">IFERROR((J13/H13),"ND")</f>
        <v>1.1142857142857143</v>
      </c>
      <c r="P13" s="42" t="s">
        <v>62</v>
      </c>
      <c r="Q13" s="43"/>
      <c r="R13" s="44"/>
      <c r="T13" s="7"/>
      <c r="U13" s="7"/>
    </row>
    <row r="14" spans="4:21" ht="102.75" customHeight="1" x14ac:dyDescent="0.25">
      <c r="D14" s="63"/>
      <c r="E14" s="49"/>
      <c r="F14" s="51"/>
      <c r="G14" s="53"/>
      <c r="H14" s="55"/>
      <c r="I14" s="53"/>
      <c r="J14" s="13">
        <v>0.7</v>
      </c>
      <c r="K14" s="13">
        <v>0.7</v>
      </c>
      <c r="L14" s="13">
        <v>0.7</v>
      </c>
      <c r="M14" s="13">
        <v>0.7</v>
      </c>
      <c r="N14" s="67"/>
      <c r="O14" s="67"/>
      <c r="P14" s="45"/>
      <c r="Q14" s="46"/>
      <c r="R14" s="47"/>
    </row>
    <row r="15" spans="4:21" ht="25.5" customHeight="1" x14ac:dyDescent="0.25">
      <c r="D15" s="74" t="s">
        <v>38</v>
      </c>
      <c r="E15" s="70" t="s">
        <v>22</v>
      </c>
      <c r="F15" s="72" t="s">
        <v>23</v>
      </c>
      <c r="G15" s="64" t="s">
        <v>24</v>
      </c>
      <c r="H15" s="79">
        <v>11700</v>
      </c>
      <c r="I15" s="64" t="s">
        <v>25</v>
      </c>
      <c r="J15" s="10">
        <v>5150</v>
      </c>
      <c r="K15" s="10"/>
      <c r="L15" s="11"/>
      <c r="M15" s="12"/>
      <c r="N15" s="76">
        <f>IFERROR(((J15)/J16),"ND")</f>
        <v>1.0198019801980198</v>
      </c>
      <c r="O15" s="78">
        <f>IFERROR((J15+K15+L15+M15)/(H15),"ND")</f>
        <v>0.44017094017094016</v>
      </c>
      <c r="P15" s="81" t="s">
        <v>48</v>
      </c>
      <c r="Q15" s="82"/>
      <c r="R15" s="83"/>
      <c r="S15" s="7"/>
      <c r="T15" s="7"/>
    </row>
    <row r="16" spans="4:21" ht="104.25" customHeight="1" x14ac:dyDescent="0.25">
      <c r="D16" s="75"/>
      <c r="E16" s="71"/>
      <c r="F16" s="73"/>
      <c r="G16" s="65"/>
      <c r="H16" s="80"/>
      <c r="I16" s="65"/>
      <c r="J16" s="14">
        <v>5050</v>
      </c>
      <c r="K16" s="14">
        <v>4200</v>
      </c>
      <c r="L16" s="14">
        <v>6050</v>
      </c>
      <c r="M16" s="15">
        <v>6400</v>
      </c>
      <c r="N16" s="77"/>
      <c r="O16" s="55"/>
      <c r="P16" s="90"/>
      <c r="Q16" s="91"/>
      <c r="R16" s="92"/>
      <c r="S16" s="7"/>
      <c r="T16" s="7"/>
    </row>
    <row r="17" spans="4:20" ht="25.5" customHeight="1" x14ac:dyDescent="0.25">
      <c r="D17" s="68" t="s">
        <v>39</v>
      </c>
      <c r="E17" s="70" t="s">
        <v>26</v>
      </c>
      <c r="F17" s="72" t="s">
        <v>27</v>
      </c>
      <c r="G17" s="72" t="s">
        <v>24</v>
      </c>
      <c r="H17" s="72">
        <v>60</v>
      </c>
      <c r="I17" s="72" t="s">
        <v>25</v>
      </c>
      <c r="J17" s="16">
        <v>15</v>
      </c>
      <c r="K17" s="16"/>
      <c r="L17" s="16"/>
      <c r="M17" s="17"/>
      <c r="N17" s="76">
        <f>IFERROR(((J17)/J18),"ND")</f>
        <v>1</v>
      </c>
      <c r="O17" s="78">
        <f>IFERROR((J17+K17+L17+M17)/(H17),"ND")</f>
        <v>0.25</v>
      </c>
      <c r="P17" s="81" t="s">
        <v>49</v>
      </c>
      <c r="Q17" s="82"/>
      <c r="R17" s="83"/>
      <c r="S17" s="7"/>
      <c r="T17" s="7"/>
    </row>
    <row r="18" spans="4:20" ht="60" customHeight="1" x14ac:dyDescent="0.25">
      <c r="D18" s="69"/>
      <c r="E18" s="71"/>
      <c r="F18" s="73"/>
      <c r="G18" s="73"/>
      <c r="H18" s="73"/>
      <c r="I18" s="73"/>
      <c r="J18" s="18">
        <v>15</v>
      </c>
      <c r="K18" s="18">
        <v>15</v>
      </c>
      <c r="L18" s="18">
        <v>15</v>
      </c>
      <c r="M18" s="19">
        <v>15</v>
      </c>
      <c r="N18" s="77"/>
      <c r="O18" s="55"/>
      <c r="P18" s="84"/>
      <c r="Q18" s="85"/>
      <c r="R18" s="86"/>
      <c r="S18" s="7"/>
      <c r="T18" s="7"/>
    </row>
    <row r="19" spans="4:20" ht="25.5" customHeight="1" x14ac:dyDescent="0.25">
      <c r="D19" s="68" t="s">
        <v>40</v>
      </c>
      <c r="E19" s="70" t="s">
        <v>28</v>
      </c>
      <c r="F19" s="72" t="s">
        <v>23</v>
      </c>
      <c r="G19" s="64" t="s">
        <v>24</v>
      </c>
      <c r="H19" s="72">
        <v>6000</v>
      </c>
      <c r="I19" s="72" t="s">
        <v>25</v>
      </c>
      <c r="J19" s="16">
        <v>2195</v>
      </c>
      <c r="K19" s="16"/>
      <c r="L19" s="16"/>
      <c r="M19" s="17"/>
      <c r="N19" s="76">
        <f>IFERROR(((J19)/J20),"ND")</f>
        <v>1.371875</v>
      </c>
      <c r="O19" s="78">
        <f>IFERROR((J19+K19+L19+M19)/(H19),"ND")</f>
        <v>0.36583333333333334</v>
      </c>
      <c r="P19" s="87" t="s">
        <v>50</v>
      </c>
      <c r="Q19" s="88"/>
      <c r="R19" s="89"/>
      <c r="S19" s="7"/>
      <c r="T19" s="7"/>
    </row>
    <row r="20" spans="4:20" ht="93.75" customHeight="1" x14ac:dyDescent="0.25">
      <c r="D20" s="69"/>
      <c r="E20" s="71"/>
      <c r="F20" s="73"/>
      <c r="G20" s="65"/>
      <c r="H20" s="73"/>
      <c r="I20" s="73"/>
      <c r="J20" s="18">
        <v>1600</v>
      </c>
      <c r="K20" s="18">
        <v>1300</v>
      </c>
      <c r="L20" s="18">
        <v>1400</v>
      </c>
      <c r="M20" s="19">
        <v>1700</v>
      </c>
      <c r="N20" s="77"/>
      <c r="O20" s="55"/>
      <c r="P20" s="84"/>
      <c r="Q20" s="85"/>
      <c r="R20" s="86"/>
      <c r="S20" s="7"/>
      <c r="T20" s="7"/>
    </row>
    <row r="21" spans="4:20" ht="25.5" customHeight="1" x14ac:dyDescent="0.25">
      <c r="D21" s="68" t="s">
        <v>41</v>
      </c>
      <c r="E21" s="70" t="s">
        <v>29</v>
      </c>
      <c r="F21" s="72" t="s">
        <v>23</v>
      </c>
      <c r="G21" s="64" t="s">
        <v>24</v>
      </c>
      <c r="H21" s="72">
        <v>3000</v>
      </c>
      <c r="I21" s="72" t="s">
        <v>25</v>
      </c>
      <c r="J21" s="16">
        <v>1040</v>
      </c>
      <c r="K21" s="16"/>
      <c r="L21" s="16"/>
      <c r="M21" s="17"/>
      <c r="N21" s="76">
        <f>IFERROR(((J21)/J22),"ND")</f>
        <v>1.223529411764706</v>
      </c>
      <c r="O21" s="78">
        <f>IFERROR((J21+K21+L21+M21)/(H21),"ND")</f>
        <v>0.34666666666666668</v>
      </c>
      <c r="P21" s="87" t="s">
        <v>51</v>
      </c>
      <c r="Q21" s="88"/>
      <c r="R21" s="89"/>
      <c r="S21" s="7"/>
      <c r="T21" s="7"/>
    </row>
    <row r="22" spans="4:20" ht="76.5" customHeight="1" x14ac:dyDescent="0.25">
      <c r="D22" s="69"/>
      <c r="E22" s="71"/>
      <c r="F22" s="73"/>
      <c r="G22" s="65"/>
      <c r="H22" s="73"/>
      <c r="I22" s="73"/>
      <c r="J22" s="18">
        <v>850</v>
      </c>
      <c r="K22" s="18">
        <f>'[1]METAS Y ODS'!U22</f>
        <v>600</v>
      </c>
      <c r="L22" s="18">
        <f>'[1]METAS Y ODS'!V22</f>
        <v>600</v>
      </c>
      <c r="M22" s="19">
        <f>'[1]METAS Y ODS'!W22</f>
        <v>950</v>
      </c>
      <c r="N22" s="77"/>
      <c r="O22" s="55"/>
      <c r="P22" s="84"/>
      <c r="Q22" s="85"/>
      <c r="R22" s="86"/>
      <c r="S22" s="7"/>
      <c r="T22" s="7"/>
    </row>
    <row r="23" spans="4:20" ht="15.75" customHeight="1" x14ac:dyDescent="0.25">
      <c r="D23" s="68" t="s">
        <v>42</v>
      </c>
      <c r="E23" s="70" t="s">
        <v>30</v>
      </c>
      <c r="F23" s="72" t="s">
        <v>31</v>
      </c>
      <c r="G23" s="64" t="s">
        <v>24</v>
      </c>
      <c r="H23" s="72">
        <v>1600</v>
      </c>
      <c r="I23" s="72" t="s">
        <v>25</v>
      </c>
      <c r="J23" s="16">
        <v>420</v>
      </c>
      <c r="K23" s="16"/>
      <c r="L23" s="16"/>
      <c r="M23" s="17"/>
      <c r="N23" s="76">
        <f>IFERROR(((J23)/J24),"ND")</f>
        <v>1.05</v>
      </c>
      <c r="O23" s="78">
        <f>IFERROR((J23+K23+L23+M23)/(H23),"ND")</f>
        <v>0.26250000000000001</v>
      </c>
      <c r="P23" s="87" t="s">
        <v>52</v>
      </c>
      <c r="Q23" s="88"/>
      <c r="R23" s="89"/>
    </row>
    <row r="24" spans="4:20" ht="65.25" customHeight="1" x14ac:dyDescent="0.25">
      <c r="D24" s="69"/>
      <c r="E24" s="71"/>
      <c r="F24" s="73"/>
      <c r="G24" s="65"/>
      <c r="H24" s="73"/>
      <c r="I24" s="73"/>
      <c r="J24" s="18">
        <v>400</v>
      </c>
      <c r="K24" s="18">
        <v>400</v>
      </c>
      <c r="L24" s="18">
        <v>400</v>
      </c>
      <c r="M24" s="19">
        <v>400</v>
      </c>
      <c r="N24" s="77"/>
      <c r="O24" s="55"/>
      <c r="P24" s="84"/>
      <c r="Q24" s="85"/>
      <c r="R24" s="86"/>
    </row>
    <row r="25" spans="4:20" ht="15.75" customHeight="1" x14ac:dyDescent="0.25">
      <c r="D25" s="68" t="s">
        <v>43</v>
      </c>
      <c r="E25" s="70" t="s">
        <v>32</v>
      </c>
      <c r="F25" s="72" t="s">
        <v>23</v>
      </c>
      <c r="G25" s="72" t="s">
        <v>24</v>
      </c>
      <c r="H25" s="72">
        <v>9</v>
      </c>
      <c r="I25" s="72" t="s">
        <v>25</v>
      </c>
      <c r="J25" s="16">
        <v>2</v>
      </c>
      <c r="K25" s="16"/>
      <c r="L25" s="16"/>
      <c r="M25" s="17"/>
      <c r="N25" s="76">
        <f>IFERROR(((J25)/J26),"ND")</f>
        <v>1</v>
      </c>
      <c r="O25" s="78">
        <f>IFERROR((J25+K25+L25+M25)/(H25),"ND")</f>
        <v>0.22222222222222221</v>
      </c>
      <c r="P25" s="87" t="s">
        <v>53</v>
      </c>
      <c r="Q25" s="88"/>
      <c r="R25" s="89"/>
    </row>
    <row r="26" spans="4:20" ht="83.25" customHeight="1" x14ac:dyDescent="0.25">
      <c r="D26" s="69"/>
      <c r="E26" s="71"/>
      <c r="F26" s="73"/>
      <c r="G26" s="73"/>
      <c r="H26" s="73"/>
      <c r="I26" s="73"/>
      <c r="J26" s="18">
        <v>2</v>
      </c>
      <c r="K26" s="18">
        <v>3</v>
      </c>
      <c r="L26" s="18">
        <v>2</v>
      </c>
      <c r="M26" s="19">
        <v>2</v>
      </c>
      <c r="N26" s="77"/>
      <c r="O26" s="55"/>
      <c r="P26" s="84"/>
      <c r="Q26" s="85"/>
      <c r="R26" s="86"/>
    </row>
    <row r="27" spans="4:20" ht="54" customHeight="1" x14ac:dyDescent="0.25">
      <c r="D27" s="68" t="s">
        <v>44</v>
      </c>
      <c r="E27" s="70" t="s">
        <v>33</v>
      </c>
      <c r="F27" s="72" t="s">
        <v>23</v>
      </c>
      <c r="G27" s="64" t="s">
        <v>24</v>
      </c>
      <c r="H27" s="72">
        <v>9</v>
      </c>
      <c r="I27" s="72" t="s">
        <v>25</v>
      </c>
      <c r="J27" s="16">
        <v>2</v>
      </c>
      <c r="K27" s="16"/>
      <c r="L27" s="16"/>
      <c r="M27" s="17"/>
      <c r="N27" s="76">
        <f>IFERROR(((J27)/J28),"ND")</f>
        <v>1</v>
      </c>
      <c r="O27" s="78">
        <f>IFERROR((J27+K27+L27+M27)/(H27),"ND")</f>
        <v>0.22222222222222221</v>
      </c>
      <c r="P27" s="87" t="s">
        <v>54</v>
      </c>
      <c r="Q27" s="88"/>
      <c r="R27" s="89"/>
    </row>
    <row r="28" spans="4:20" ht="75.75" customHeight="1" x14ac:dyDescent="0.25">
      <c r="D28" s="69"/>
      <c r="E28" s="71"/>
      <c r="F28" s="73"/>
      <c r="G28" s="65"/>
      <c r="H28" s="73"/>
      <c r="I28" s="73"/>
      <c r="J28" s="18">
        <v>2</v>
      </c>
      <c r="K28" s="18">
        <v>3</v>
      </c>
      <c r="L28" s="18">
        <v>2</v>
      </c>
      <c r="M28" s="19">
        <v>2</v>
      </c>
      <c r="N28" s="77"/>
      <c r="O28" s="55"/>
      <c r="P28" s="84"/>
      <c r="Q28" s="85"/>
      <c r="R28" s="86"/>
    </row>
    <row r="29" spans="4:20" ht="33.75" customHeight="1" x14ac:dyDescent="0.25">
      <c r="D29" s="68" t="s">
        <v>45</v>
      </c>
      <c r="E29" s="70" t="s">
        <v>34</v>
      </c>
      <c r="F29" s="72" t="s">
        <v>27</v>
      </c>
      <c r="G29" s="72" t="s">
        <v>24</v>
      </c>
      <c r="H29" s="72">
        <v>45</v>
      </c>
      <c r="I29" s="72" t="s">
        <v>25</v>
      </c>
      <c r="J29" s="16">
        <v>7</v>
      </c>
      <c r="K29" s="16"/>
      <c r="L29" s="16"/>
      <c r="M29" s="17"/>
      <c r="N29" s="76">
        <f>IFERROR(((J29)/J30),"ND")</f>
        <v>1</v>
      </c>
      <c r="O29" s="78">
        <f>IFERROR((J29+K29+L29+M29)/(H29),"ND")</f>
        <v>0.15555555555555556</v>
      </c>
      <c r="P29" s="87" t="s">
        <v>55</v>
      </c>
      <c r="Q29" s="88"/>
      <c r="R29" s="89"/>
    </row>
    <row r="30" spans="4:20" ht="72" customHeight="1" x14ac:dyDescent="0.25">
      <c r="D30" s="69"/>
      <c r="E30" s="71"/>
      <c r="F30" s="73"/>
      <c r="G30" s="73"/>
      <c r="H30" s="73"/>
      <c r="I30" s="73"/>
      <c r="J30" s="18">
        <v>7</v>
      </c>
      <c r="K30" s="18">
        <v>15</v>
      </c>
      <c r="L30" s="18">
        <v>15</v>
      </c>
      <c r="M30" s="19">
        <v>8</v>
      </c>
      <c r="N30" s="77"/>
      <c r="O30" s="55"/>
      <c r="P30" s="84"/>
      <c r="Q30" s="85"/>
      <c r="R30" s="86"/>
    </row>
    <row r="31" spans="4:20" ht="45.75" customHeight="1" x14ac:dyDescent="0.25">
      <c r="D31" s="68" t="s">
        <v>46</v>
      </c>
      <c r="E31" s="70" t="s">
        <v>35</v>
      </c>
      <c r="F31" s="72" t="s">
        <v>23</v>
      </c>
      <c r="G31" s="64" t="s">
        <v>24</v>
      </c>
      <c r="H31" s="72">
        <v>1100</v>
      </c>
      <c r="I31" s="72" t="s">
        <v>25</v>
      </c>
      <c r="J31" s="16">
        <v>205</v>
      </c>
      <c r="K31" s="16"/>
      <c r="L31" s="16"/>
      <c r="M31" s="17"/>
      <c r="N31" s="76">
        <f>IFERROR(((J31)/J32),"ND")</f>
        <v>0.22777777777777777</v>
      </c>
      <c r="O31" s="78">
        <f>IFERROR((J31+K31+L31+M31)/(H31),"ND")</f>
        <v>0.18636363636363637</v>
      </c>
      <c r="P31" s="87" t="s">
        <v>56</v>
      </c>
      <c r="Q31" s="88"/>
      <c r="R31" s="89"/>
    </row>
    <row r="32" spans="4:20" ht="54" customHeight="1" x14ac:dyDescent="0.25">
      <c r="D32" s="69"/>
      <c r="E32" s="71"/>
      <c r="F32" s="73"/>
      <c r="G32" s="65"/>
      <c r="H32" s="73"/>
      <c r="I32" s="73"/>
      <c r="J32" s="18">
        <v>900</v>
      </c>
      <c r="K32" s="18">
        <v>0</v>
      </c>
      <c r="L32" s="18">
        <v>0</v>
      </c>
      <c r="M32" s="19">
        <v>400</v>
      </c>
      <c r="N32" s="77"/>
      <c r="O32" s="55"/>
      <c r="P32" s="84"/>
      <c r="Q32" s="85"/>
      <c r="R32" s="86"/>
    </row>
    <row r="33" spans="4:18" ht="38.25" customHeight="1" x14ac:dyDescent="0.25">
      <c r="D33" s="68" t="s">
        <v>47</v>
      </c>
      <c r="E33" s="70" t="s">
        <v>36</v>
      </c>
      <c r="F33" s="72" t="s">
        <v>23</v>
      </c>
      <c r="G33" s="72" t="s">
        <v>24</v>
      </c>
      <c r="H33" s="72">
        <v>45</v>
      </c>
      <c r="I33" s="72" t="s">
        <v>25</v>
      </c>
      <c r="J33" s="16">
        <v>7</v>
      </c>
      <c r="K33" s="16"/>
      <c r="L33" s="16"/>
      <c r="M33" s="17"/>
      <c r="N33" s="76">
        <f>IFERROR(((J33)/J34),"ND")</f>
        <v>1</v>
      </c>
      <c r="O33" s="78">
        <f>IFERROR((J33+K33+L33+M33)/(H33),"ND")</f>
        <v>0.15555555555555556</v>
      </c>
      <c r="P33" s="87" t="s">
        <v>57</v>
      </c>
      <c r="Q33" s="88"/>
      <c r="R33" s="89"/>
    </row>
    <row r="34" spans="4:18" ht="43.5" customHeight="1" thickBot="1" x14ac:dyDescent="0.3">
      <c r="D34" s="93"/>
      <c r="E34" s="94"/>
      <c r="F34" s="95"/>
      <c r="G34" s="95"/>
      <c r="H34" s="95"/>
      <c r="I34" s="95"/>
      <c r="J34" s="20">
        <v>7</v>
      </c>
      <c r="K34" s="20">
        <v>15</v>
      </c>
      <c r="L34" s="20">
        <v>15</v>
      </c>
      <c r="M34" s="21">
        <v>8</v>
      </c>
      <c r="N34" s="96"/>
      <c r="O34" s="97"/>
      <c r="P34" s="98"/>
      <c r="Q34" s="99"/>
      <c r="R34" s="100"/>
    </row>
  </sheetData>
  <mergeCells count="114">
    <mergeCell ref="I31:I32"/>
    <mergeCell ref="N31:N32"/>
    <mergeCell ref="O31:O32"/>
    <mergeCell ref="P31:R32"/>
    <mergeCell ref="D33:D34"/>
    <mergeCell ref="E33:E34"/>
    <mergeCell ref="F33:F34"/>
    <mergeCell ref="G33:G34"/>
    <mergeCell ref="H33:H34"/>
    <mergeCell ref="I33:I34"/>
    <mergeCell ref="N33:N34"/>
    <mergeCell ref="O33:O34"/>
    <mergeCell ref="P33:R34"/>
    <mergeCell ref="D31:D32"/>
    <mergeCell ref="E31:E32"/>
    <mergeCell ref="F31:F32"/>
    <mergeCell ref="G31:G32"/>
    <mergeCell ref="H31:H32"/>
    <mergeCell ref="I27:I28"/>
    <mergeCell ref="N27:N28"/>
    <mergeCell ref="O27:O28"/>
    <mergeCell ref="P27:R28"/>
    <mergeCell ref="D29:D30"/>
    <mergeCell ref="E29:E30"/>
    <mergeCell ref="F29:F30"/>
    <mergeCell ref="G29:G30"/>
    <mergeCell ref="H29:H30"/>
    <mergeCell ref="I29:I30"/>
    <mergeCell ref="N29:N30"/>
    <mergeCell ref="O29:O30"/>
    <mergeCell ref="P29:R30"/>
    <mergeCell ref="D27:D28"/>
    <mergeCell ref="E27:E28"/>
    <mergeCell ref="F27:F28"/>
    <mergeCell ref="G27:G28"/>
    <mergeCell ref="H27:H28"/>
    <mergeCell ref="P15:R16"/>
    <mergeCell ref="G17:G18"/>
    <mergeCell ref="I23:I24"/>
    <mergeCell ref="N23:N24"/>
    <mergeCell ref="O23:O24"/>
    <mergeCell ref="P23:R24"/>
    <mergeCell ref="D25:D26"/>
    <mergeCell ref="E25:E26"/>
    <mergeCell ref="F25:F26"/>
    <mergeCell ref="G25:G26"/>
    <mergeCell ref="H25:H26"/>
    <mergeCell ref="I25:I26"/>
    <mergeCell ref="N25:N26"/>
    <mergeCell ref="O25:O26"/>
    <mergeCell ref="P25:R26"/>
    <mergeCell ref="D23:D24"/>
    <mergeCell ref="E23:E24"/>
    <mergeCell ref="F23:F24"/>
    <mergeCell ref="G23:G24"/>
    <mergeCell ref="H23:H24"/>
    <mergeCell ref="P21:R22"/>
    <mergeCell ref="D21:D22"/>
    <mergeCell ref="E21:E22"/>
    <mergeCell ref="F21:F22"/>
    <mergeCell ref="H17:H18"/>
    <mergeCell ref="I17:I18"/>
    <mergeCell ref="N17:N18"/>
    <mergeCell ref="O17:O18"/>
    <mergeCell ref="P17:R18"/>
    <mergeCell ref="H19:H20"/>
    <mergeCell ref="I19:I20"/>
    <mergeCell ref="N19:N20"/>
    <mergeCell ref="O19:O20"/>
    <mergeCell ref="P19:R20"/>
    <mergeCell ref="D13:D14"/>
    <mergeCell ref="G21:G22"/>
    <mergeCell ref="I13:I14"/>
    <mergeCell ref="N13:N14"/>
    <mergeCell ref="O13:O14"/>
    <mergeCell ref="D19:D20"/>
    <mergeCell ref="E19:E20"/>
    <mergeCell ref="F19:F20"/>
    <mergeCell ref="G19:G20"/>
    <mergeCell ref="D15:D16"/>
    <mergeCell ref="E15:E16"/>
    <mergeCell ref="F15:F16"/>
    <mergeCell ref="G15:G16"/>
    <mergeCell ref="D17:D18"/>
    <mergeCell ref="E17:E18"/>
    <mergeCell ref="F17:F18"/>
    <mergeCell ref="N21:N22"/>
    <mergeCell ref="O21:O22"/>
    <mergeCell ref="H15:H16"/>
    <mergeCell ref="I15:I16"/>
    <mergeCell ref="N15:N16"/>
    <mergeCell ref="O15:O16"/>
    <mergeCell ref="H21:H22"/>
    <mergeCell ref="I21:I22"/>
    <mergeCell ref="P13:R14"/>
    <mergeCell ref="E13:E14"/>
    <mergeCell ref="F13:F14"/>
    <mergeCell ref="G13:G14"/>
    <mergeCell ref="H13:H14"/>
    <mergeCell ref="P10:R12"/>
    <mergeCell ref="H11:H12"/>
    <mergeCell ref="I11:I12"/>
    <mergeCell ref="J11:M11"/>
    <mergeCell ref="N11:O11"/>
    <mergeCell ref="E4:R4"/>
    <mergeCell ref="E5:R5"/>
    <mergeCell ref="E6:R6"/>
    <mergeCell ref="D9:E9"/>
    <mergeCell ref="F9:R9"/>
    <mergeCell ref="D10:D12"/>
    <mergeCell ref="E10:E12"/>
    <mergeCell ref="F10:F12"/>
    <mergeCell ref="G10:G12"/>
    <mergeCell ref="H10:O10"/>
  </mergeCells>
  <printOptions horizontalCentered="1" verticalCentered="1"/>
  <pageMargins left="0.70866141732283472" right="0.70866141732283472" top="0.94488188976377963" bottom="0.74803149606299213" header="0.31496062992125984" footer="0.31496062992125984"/>
  <pageSetup paperSize="5" scale="34"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CEDULA EJE4 T1</vt:lpstr>
      <vt:lpstr>'CEDULA EJE4 T1'!Área_de_impresión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alma_arroyo74@hotmail.com</dc:creator>
  <cp:lastModifiedBy>Propietario</cp:lastModifiedBy>
  <cp:lastPrinted>2023-04-25T23:27:29Z</cp:lastPrinted>
  <dcterms:created xsi:type="dcterms:W3CDTF">2021-09-15T15:35:29Z</dcterms:created>
  <dcterms:modified xsi:type="dcterms:W3CDTF">2024-05-13T21:05:40Z</dcterms:modified>
</cp:coreProperties>
</file>