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HOME\Desktop\2024\PLANEACION\3T\"/>
    </mc:Choice>
  </mc:AlternateContent>
  <xr:revisionPtr revIDLastSave="0" documentId="13_ncr:1_{EC7AF14D-7834-4DA3-AFB3-112EE1EED838}" xr6:coauthVersionLast="47" xr6:coauthVersionMax="47" xr10:uidLastSave="{00000000-0000-0000-0000-000000000000}"/>
  <bookViews>
    <workbookView xWindow="-120" yWindow="-120" windowWidth="29040" windowHeight="15840" xr2:uid="{00000000-000D-0000-FFFF-FFFF00000000}"/>
  </bookViews>
  <sheets>
    <sheet name="CEDULA 2Tr24"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5" l="1"/>
  <c r="N13" i="5" l="1"/>
  <c r="M33" i="5"/>
  <c r="M35" i="5"/>
  <c r="M37" i="5"/>
  <c r="M39" i="5"/>
  <c r="M43" i="5"/>
  <c r="M45" i="5"/>
  <c r="M47" i="5"/>
  <c r="M49" i="5"/>
  <c r="M29" i="5"/>
  <c r="M31" i="5"/>
  <c r="M27" i="5"/>
  <c r="M13" i="5"/>
  <c r="M15" i="5"/>
  <c r="M17" i="5"/>
  <c r="M19" i="5"/>
  <c r="M21" i="5"/>
  <c r="M23" i="5"/>
  <c r="M25" i="5"/>
  <c r="G17" i="5"/>
  <c r="G19" i="5"/>
  <c r="G21" i="5"/>
  <c r="G23" i="5"/>
  <c r="G25" i="5"/>
  <c r="G27" i="5"/>
  <c r="G29" i="5"/>
  <c r="N29" i="5" s="1"/>
  <c r="G31" i="5"/>
  <c r="N31" i="5" s="1"/>
  <c r="G33" i="5"/>
  <c r="G35" i="5"/>
  <c r="G37" i="5"/>
  <c r="N37" i="5" s="1"/>
  <c r="G39" i="5"/>
  <c r="N39" i="5" s="1"/>
  <c r="G41" i="5"/>
  <c r="N41" i="5" s="1"/>
  <c r="G43" i="5"/>
  <c r="N43" i="5" s="1"/>
  <c r="G45" i="5"/>
  <c r="G47" i="5"/>
  <c r="G49" i="5"/>
  <c r="G15" i="5"/>
  <c r="N47" i="5"/>
  <c r="N23" i="5" l="1"/>
  <c r="N49" i="5" l="1"/>
  <c r="N45" i="5"/>
  <c r="N35" i="5"/>
  <c r="N33" i="5"/>
  <c r="N27" i="5"/>
  <c r="N25" i="5"/>
  <c r="N21" i="5"/>
  <c r="N19" i="5"/>
  <c r="N17" i="5"/>
  <c r="N15" i="5"/>
</calcChain>
</file>

<file path=xl/sharedStrings.xml><?xml version="1.0" encoding="utf-8"?>
<sst xmlns="http://schemas.openxmlformats.org/spreadsheetml/2006/main" count="134" uniqueCount="84">
  <si>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</si>
  <si>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</si>
  <si>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</si>
  <si>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</si>
  <si>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</si>
  <si>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</si>
  <si>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</si>
  <si>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</si>
  <si>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</si>
  <si>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</si>
  <si>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</si>
  <si>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</si>
  <si>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</si>
  <si>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</si>
  <si>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</si>
  <si>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</si>
  <si>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</si>
  <si>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</si>
  <si>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SENTIDO DEL INDICADOR      (ascendente, descendente, regular o nominal)</t>
  </si>
  <si>
    <t>Ascendente
Regular</t>
  </si>
  <si>
    <t xml:space="preserve">PROGRAMA PRESUPUESTARIO ANUAL: </t>
  </si>
  <si>
    <t>Trimestral</t>
  </si>
  <si>
    <t>SI</t>
  </si>
  <si>
    <t>Ascendente
Nominal</t>
  </si>
  <si>
    <t>G-PPA PROGRAMA DE MODERNIZACIÓN EN MATERIA DE MEJORA REGULATORIA</t>
  </si>
  <si>
    <t>IAG: Índice de Avance General en la implantación y operación del modelo PbR-SED</t>
  </si>
  <si>
    <t>Ascendente</t>
  </si>
  <si>
    <t>Anual</t>
  </si>
  <si>
    <r>
      <rPr>
        <b/>
        <sz val="12"/>
        <color theme="1"/>
        <rFont val="Calibri"/>
        <family val="2"/>
        <scheme val="minor"/>
      </rPr>
      <t xml:space="preserve">F 1.6.1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la promoción de una mejora regulatoria articulada como base en una política pública transversal que genere un marco regulatorio claro y efectivo para beneficio del sector social, privado y público.</t>
    </r>
  </si>
  <si>
    <r>
      <t xml:space="preserve">P. 1.6.1.1 </t>
    </r>
    <r>
      <rPr>
        <sz val="12"/>
        <color theme="1"/>
        <rFont val="Calibri"/>
        <family val="2"/>
        <scheme val="minor"/>
      </rPr>
      <t>La población y dependencias municipales reciben atención integral a través de la promoción de una mejora regulatoria articulada como base en una política pública transversal que genere un marco regulatorio claro y efectivo para beneficio del sector social, privado y público.</t>
    </r>
  </si>
  <si>
    <r>
      <rPr>
        <b/>
        <sz val="12"/>
        <color theme="1"/>
        <rFont val="Calibri"/>
        <family val="2"/>
        <scheme val="minor"/>
      </rPr>
      <t>PPA:</t>
    </r>
    <r>
      <rPr>
        <sz val="12"/>
        <color theme="1"/>
        <rFont val="Calibri"/>
        <family val="2"/>
        <scheme val="minor"/>
      </rPr>
      <t xml:space="preserve"> Porcentaje de la Población Atendida.</t>
    </r>
  </si>
  <si>
    <r>
      <rPr>
        <b/>
        <sz val="12"/>
        <color theme="1"/>
        <rFont val="Calibri"/>
        <family val="2"/>
        <scheme val="minor"/>
      </rPr>
      <t>PDMA:</t>
    </r>
    <r>
      <rPr>
        <sz val="12"/>
        <color theme="1"/>
        <rFont val="Calibri"/>
        <family val="2"/>
        <scheme val="minor"/>
      </rPr>
      <t xml:space="preserve"> Porcentaje de Dependencias municipales atendidas.</t>
    </r>
  </si>
  <si>
    <r>
      <t xml:space="preserve">C. 1.6.1.1.1 </t>
    </r>
    <r>
      <rPr>
        <sz val="12"/>
        <color theme="1"/>
        <rFont val="Calibri"/>
        <family val="2"/>
        <scheme val="minor"/>
      </rPr>
      <t>Trámites y Servicios de la Dirección de Ventanilla Única de Trámites y Servicios gestionados.</t>
    </r>
  </si>
  <si>
    <r>
      <rPr>
        <b/>
        <sz val="12"/>
        <color theme="1"/>
        <rFont val="Calibri"/>
        <family val="2"/>
        <scheme val="minor"/>
      </rPr>
      <t>PTSV:</t>
    </r>
    <r>
      <rPr>
        <sz val="12"/>
        <color theme="1"/>
        <rFont val="Calibri"/>
        <family val="2"/>
        <scheme val="minor"/>
      </rPr>
      <t xml:space="preserve"> Porcentaje de Trámites y Servicios gestionados en Dirección de Ventanilla.</t>
    </r>
  </si>
  <si>
    <r>
      <t xml:space="preserve">A. 1.6.1.1.1.1 </t>
    </r>
    <r>
      <rPr>
        <sz val="12"/>
        <color theme="1"/>
        <rFont val="Calibri"/>
        <family val="2"/>
        <scheme val="minor"/>
      </rPr>
      <t>Brindar asesoría personalizada e integral a la ciudadanía Benitojuarense.</t>
    </r>
  </si>
  <si>
    <r>
      <rPr>
        <b/>
        <sz val="12"/>
        <color theme="1"/>
        <rFont val="Calibri"/>
        <family val="2"/>
        <scheme val="minor"/>
      </rPr>
      <t>PAB:</t>
    </r>
    <r>
      <rPr>
        <sz val="12"/>
        <color theme="1"/>
        <rFont val="Calibri"/>
        <family val="2"/>
        <scheme val="minor"/>
      </rPr>
      <t xml:space="preserve"> Porcentaje de asesorÍas brindadas.</t>
    </r>
  </si>
  <si>
    <r>
      <t xml:space="preserve">A. 1.6.1.1.1.2 </t>
    </r>
    <r>
      <rPr>
        <sz val="12"/>
        <color theme="1"/>
        <rFont val="Calibri"/>
        <family val="2"/>
        <scheme val="minor"/>
      </rPr>
      <t>Asesorias, trámites y servicios brindados desde la Ventanilla Inclusiva a la ciudadanía Benitojuarense.</t>
    </r>
  </si>
  <si>
    <r>
      <t xml:space="preserve">PATSVI: </t>
    </r>
    <r>
      <rPr>
        <sz val="12"/>
        <color theme="1"/>
        <rFont val="Calibri"/>
        <family val="2"/>
        <scheme val="minor"/>
      </rPr>
      <t>Porcentaje de Asesorias, Trámites y Servicios desde la Ventanilla Inclusiva.</t>
    </r>
  </si>
  <si>
    <r>
      <t xml:space="preserve">C. 1.6.1.1.2 </t>
    </r>
    <r>
      <rPr>
        <sz val="12"/>
        <color theme="1"/>
        <rFont val="Calibri"/>
        <family val="2"/>
        <scheme val="minor"/>
      </rPr>
      <t>Trámites y Servicios mediante la aplicación de Herramientas de Mejora Regulatoria simplificados.</t>
    </r>
  </si>
  <si>
    <r>
      <rPr>
        <b/>
        <sz val="12"/>
        <color theme="1"/>
        <rFont val="Calibri"/>
        <family val="2"/>
        <scheme val="minor"/>
      </rPr>
      <t>PTSS:</t>
    </r>
    <r>
      <rPr>
        <sz val="12"/>
        <color theme="1"/>
        <rFont val="Calibri"/>
        <family val="2"/>
        <scheme val="minor"/>
      </rPr>
      <t xml:space="preserve"> Porcentaje de Trámites y Servicios Simplificados.</t>
    </r>
  </si>
  <si>
    <r>
      <t xml:space="preserve">A. 1.6.1.1.2.1 </t>
    </r>
    <r>
      <rPr>
        <sz val="12"/>
        <color theme="1"/>
        <rFont val="Calibri"/>
        <family val="2"/>
        <scheme val="minor"/>
      </rPr>
      <t>Reformulación integral de trámites y servicios a través de la reingeniería de procesos</t>
    </r>
  </si>
  <si>
    <r>
      <rPr>
        <b/>
        <sz val="12"/>
        <color theme="1"/>
        <rFont val="Calibri"/>
        <family val="2"/>
        <scheme val="minor"/>
      </rPr>
      <t xml:space="preserve">PTSRPA: </t>
    </r>
    <r>
      <rPr>
        <sz val="12"/>
        <color theme="1"/>
        <rFont val="Calibri"/>
        <family val="2"/>
        <scheme val="minor"/>
      </rPr>
      <t>Porcentaje de Trámites y Servicios con Reingenieria de Procesos Aplicada</t>
    </r>
  </si>
  <si>
    <r>
      <t xml:space="preserve">A. 1.6.1.1.2.2 </t>
    </r>
    <r>
      <rPr>
        <sz val="12"/>
        <color theme="1"/>
        <rFont val="Calibri"/>
        <family val="2"/>
        <scheme val="minor"/>
      </rPr>
      <t>Capacitaciones en materia de Mejora Regulatoria.</t>
    </r>
  </si>
  <si>
    <r>
      <rPr>
        <b/>
        <sz val="12"/>
        <color theme="1"/>
        <rFont val="Calibri"/>
        <family val="2"/>
        <scheme val="minor"/>
      </rPr>
      <t xml:space="preserve">PCCI: </t>
    </r>
    <r>
      <rPr>
        <sz val="12"/>
        <color theme="1"/>
        <rFont val="Calibri"/>
        <family val="2"/>
        <scheme val="minor"/>
      </rPr>
      <t>Porcentaje de  de cursos y capacitaciones implementadas.</t>
    </r>
  </si>
  <si>
    <r>
      <t xml:space="preserve">A. 1.6.1.1.2.3 </t>
    </r>
    <r>
      <rPr>
        <sz val="12"/>
        <color theme="1"/>
        <rFont val="Calibri"/>
        <family val="2"/>
        <scheme val="minor"/>
      </rPr>
      <t>Difusion de las herramientas de Mejora Regulatoria para la ciudadania.</t>
    </r>
  </si>
  <si>
    <r>
      <rPr>
        <b/>
        <sz val="12"/>
        <color theme="1"/>
        <rFont val="Calibri"/>
        <family val="2"/>
        <scheme val="minor"/>
      </rPr>
      <t>PCFR:</t>
    </r>
    <r>
      <rPr>
        <sz val="12"/>
        <color theme="1"/>
        <rFont val="Calibri"/>
        <family val="2"/>
        <scheme val="minor"/>
      </rPr>
      <t xml:space="preserve"> Porcentaje de conferencias y/o foros públicos realizados.</t>
    </r>
  </si>
  <si>
    <r>
      <t xml:space="preserve">C. 1.6.1.1.3 </t>
    </r>
    <r>
      <rPr>
        <sz val="12"/>
        <color theme="1"/>
        <rFont val="Calibri"/>
        <family val="2"/>
        <scheme val="minor"/>
      </rPr>
      <t>Herramientas de desarrollo administrativo e innovación que permitan la transparencia, la simplificación de los procesos administrativos, y la calidad de atención de los trámites y servicios.</t>
    </r>
  </si>
  <si>
    <r>
      <rPr>
        <b/>
        <sz val="12"/>
        <color theme="1"/>
        <rFont val="Calibri"/>
        <family val="2"/>
        <scheme val="minor"/>
      </rPr>
      <t xml:space="preserve">PHAI: </t>
    </r>
    <r>
      <rPr>
        <sz val="12"/>
        <color theme="1"/>
        <rFont val="Calibri"/>
        <family val="2"/>
        <scheme val="minor"/>
      </rPr>
      <t>Porcentaje de Herramientas Administrativas Implementadas</t>
    </r>
  </si>
  <si>
    <r>
      <t xml:space="preserve">A. 1.6.1.1.3.1 </t>
    </r>
    <r>
      <rPr>
        <sz val="12"/>
        <color theme="1"/>
        <rFont val="Calibri"/>
        <family val="2"/>
        <scheme val="minor"/>
      </rPr>
      <t>Manuales Administrativos para las unidades y dependencias municipales Revisados y Validados.</t>
    </r>
  </si>
  <si>
    <r>
      <rPr>
        <b/>
        <sz val="12"/>
        <color theme="1"/>
        <rFont val="Calibri"/>
        <family val="2"/>
        <scheme val="minor"/>
      </rPr>
      <t xml:space="preserve">PMADA: </t>
    </r>
    <r>
      <rPr>
        <sz val="12"/>
        <color theme="1"/>
        <rFont val="Calibri"/>
        <family val="2"/>
        <scheme val="minor"/>
      </rPr>
      <t>Porcentaje de Manuales Administrativos Revisados y Validados</t>
    </r>
  </si>
  <si>
    <r>
      <t xml:space="preserve">A. 1.6.1.1.3.2 </t>
    </r>
    <r>
      <rPr>
        <sz val="12"/>
        <color theme="1"/>
        <rFont val="Calibri"/>
        <family val="2"/>
        <scheme val="minor"/>
      </rPr>
      <t>Análisis y evaluación de las estructuras orgánicas propuestas por las dependencias, unidades y entidades de la administración pública municipal</t>
    </r>
  </si>
  <si>
    <r>
      <rPr>
        <b/>
        <sz val="12"/>
        <color theme="1"/>
        <rFont val="Calibri"/>
        <family val="2"/>
        <scheme val="minor"/>
      </rPr>
      <t>PEOAE:</t>
    </r>
    <r>
      <rPr>
        <sz val="12"/>
        <color theme="1"/>
        <rFont val="Calibri"/>
        <family val="2"/>
        <scheme val="minor"/>
      </rPr>
      <t xml:space="preserve"> Porcentaje de Estructuras Orgánicas Analizadas y Evaluadas.</t>
    </r>
  </si>
  <si>
    <r>
      <t xml:space="preserve">A. 1.6.1.1.3.3 </t>
    </r>
    <r>
      <rPr>
        <sz val="12"/>
        <color theme="1"/>
        <rFont val="Calibri"/>
        <family val="2"/>
        <scheme val="minor"/>
      </rPr>
      <t xml:space="preserve"> Elaboración de Lineamientos, Manuales y/o Protocolos Administrativos y de políticas públicas municipales</t>
    </r>
  </si>
  <si>
    <r>
      <rPr>
        <b/>
        <sz val="12"/>
        <color theme="1"/>
        <rFont val="Calibri"/>
        <family val="2"/>
        <scheme val="minor"/>
      </rPr>
      <t xml:space="preserve">PLMPE: </t>
    </r>
    <r>
      <rPr>
        <sz val="12"/>
        <color theme="1"/>
        <rFont val="Calibri"/>
        <family val="2"/>
        <scheme val="minor"/>
      </rPr>
      <t>Porcentaje de Lineamientos, Manuales y/o Protocolos Administrativos y de politicas públicas elaboradas.</t>
    </r>
  </si>
  <si>
    <r>
      <t xml:space="preserve">A. 1.6.1.1.3.4 </t>
    </r>
    <r>
      <rPr>
        <sz val="12"/>
        <color theme="1"/>
        <rFont val="Calibri"/>
        <family val="2"/>
        <scheme val="minor"/>
      </rPr>
      <t>Evaluaciones ciudadanas de atención de trámites y servicios brindados por las unidades administrativas municipales que se encargan de brindarlos</t>
    </r>
  </si>
  <si>
    <r>
      <rPr>
        <b/>
        <sz val="12"/>
        <color theme="1"/>
        <rFont val="Calibri"/>
        <family val="2"/>
        <scheme val="minor"/>
      </rPr>
      <t xml:space="preserve">PECAA: </t>
    </r>
    <r>
      <rPr>
        <sz val="12"/>
        <color theme="1"/>
        <rFont val="Calibri"/>
        <family val="2"/>
        <scheme val="minor"/>
      </rPr>
      <t>Porcentaje de Evaluaciones Ciudadanas de Atención Aplicadas.</t>
    </r>
  </si>
  <si>
    <r>
      <t xml:space="preserve">A. 1.6.1.1.3.5 </t>
    </r>
    <r>
      <rPr>
        <sz val="12"/>
        <color theme="1"/>
        <rFont val="Calibri"/>
        <family val="2"/>
        <scheme val="minor"/>
      </rPr>
      <t>Capacitaciones a las y los trabajadores de las dependencias y entidades municipales para el desarrollo administrativo e innovación del Municipio</t>
    </r>
  </si>
  <si>
    <r>
      <rPr>
        <b/>
        <sz val="12"/>
        <color theme="1"/>
        <rFont val="Calibri"/>
        <family val="2"/>
        <scheme val="minor"/>
      </rPr>
      <t xml:space="preserve">PCTMDI: </t>
    </r>
    <r>
      <rPr>
        <sz val="12"/>
        <color theme="1"/>
        <rFont val="Calibri"/>
        <family val="2"/>
        <scheme val="minor"/>
      </rPr>
      <t>Porcentaje de Capacitaciones a las y los Trabajadores Municipales en Desarrollo e Innovación</t>
    </r>
  </si>
  <si>
    <r>
      <t xml:space="preserve">C.1.6.1.1.4. </t>
    </r>
    <r>
      <rPr>
        <sz val="12"/>
        <color theme="1"/>
        <rFont val="Calibri"/>
        <family val="2"/>
        <scheme val="minor"/>
      </rPr>
      <t>Herramientas digitales que reduzcan los costos en gestión de trámites municipales y mejoren la calidad de vida de la población implementadas</t>
    </r>
  </si>
  <si>
    <r>
      <t xml:space="preserve">PHDRCI: </t>
    </r>
    <r>
      <rPr>
        <sz val="12"/>
        <color theme="1"/>
        <rFont val="Calibri"/>
        <family val="2"/>
        <scheme val="minor"/>
      </rPr>
      <t>Porcentaje de Herramientas Digitales de Reducción de Costos Implementadas</t>
    </r>
  </si>
  <si>
    <r>
      <t>A.1.6.1.1.4.1.</t>
    </r>
    <r>
      <rPr>
        <sz val="12"/>
        <color theme="1"/>
        <rFont val="Calibri"/>
        <family val="2"/>
        <scheme val="minor"/>
      </rPr>
      <t xml:space="preserve"> Interoperabilidad del Registro Municipal de Trámites y Servicios (REMTYS) con el Catálogo Nacional de Regulación de Trámites y Servicios </t>
    </r>
  </si>
  <si>
    <r>
      <rPr>
        <b/>
        <sz val="12"/>
        <color theme="1"/>
        <rFont val="Calibri"/>
        <family val="2"/>
        <scheme val="minor"/>
      </rPr>
      <t xml:space="preserve">PAIA: </t>
    </r>
    <r>
      <rPr>
        <sz val="12"/>
        <color theme="1"/>
        <rFont val="Calibri"/>
        <family val="2"/>
        <scheme val="minor"/>
      </rPr>
      <t>Porcentaje de avance en la Implementación de la API.</t>
    </r>
    <r>
      <rPr>
        <b/>
        <sz val="12"/>
        <color theme="1"/>
        <rFont val="Calibri"/>
        <family val="2"/>
        <scheme val="minor"/>
      </rPr>
      <t xml:space="preserve"> </t>
    </r>
  </si>
  <si>
    <r>
      <t xml:space="preserve">A.1.6.1.1.4.2. </t>
    </r>
    <r>
      <rPr>
        <sz val="12"/>
        <color theme="1"/>
        <rFont val="Calibri"/>
        <family val="2"/>
        <scheme val="minor"/>
      </rPr>
      <t xml:space="preserve">Proyecto de Implementación del Sistema Integral de Ventanilla Única </t>
    </r>
  </si>
  <si>
    <r>
      <rPr>
        <b/>
        <sz val="12"/>
        <color theme="1"/>
        <rFont val="Calibri"/>
        <family val="2"/>
        <scheme val="minor"/>
      </rPr>
      <t xml:space="preserve">PAISIVU: </t>
    </r>
    <r>
      <rPr>
        <sz val="12"/>
        <color theme="1"/>
        <rFont val="Calibri"/>
        <family val="2"/>
        <scheme val="minor"/>
      </rPr>
      <t>Porcentaje de Avance en la Implementación del Sistema Integral de Ventanilla Única</t>
    </r>
  </si>
  <si>
    <r>
      <rPr>
        <b/>
        <sz val="12"/>
        <color theme="1"/>
        <rFont val="Calibri"/>
        <family val="2"/>
        <scheme val="minor"/>
      </rPr>
      <t>Meta Trimestral:</t>
    </r>
    <r>
      <rPr>
        <sz val="12"/>
        <color theme="1"/>
        <rFont val="Calibri"/>
        <family val="2"/>
        <scheme val="minor"/>
      </rPr>
      <t xml:space="preserve"> El índice general de avance en la implementación del modelo PbR-SED obtuvo un resultado para este segundo trimestre del 100.89% de acuerdo a la públicación de los resultados realizada por la SHCP en el mes de abril 2024.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xml:space="preserve">. </t>
    </r>
  </si>
  <si>
    <t>PERÍODO QUE SE INFORMA: DEL 1 DE ENERO AL 30 DE SEPTIEMBRE 2024.</t>
  </si>
  <si>
    <r>
      <rPr>
        <b/>
        <sz val="12"/>
        <color theme="1"/>
        <rFont val="Calibri"/>
        <family val="2"/>
        <scheme val="minor"/>
      </rPr>
      <t>Meta Trimestral:</t>
    </r>
    <r>
      <rPr>
        <sz val="12"/>
        <color theme="1"/>
        <rFont val="Calibri"/>
        <family val="2"/>
        <scheme val="minor"/>
      </rPr>
      <t xml:space="preserve"> Durante este trimestre la Dirección de Mejora Regulatoria realizó el estudio y análisis de 3 iniciativas, mientras que la Dirección de Desarrollo Administrativo e Innovación llevó a cabo la capacitación de manuales administrativos de la Dirección General de Educación y la Dirección de Ingresos, así como a la Contraloría Municipal en mesas de trabajo relativas al Protocolo de Atención Ciudadana, lo que significó un 100.00% acumulado por ambas unidades administrativas de la meta trimestral.
</t>
    </r>
    <r>
      <rPr>
        <b/>
        <sz val="12"/>
        <color theme="1"/>
        <rFont val="Calibri"/>
        <family val="2"/>
        <scheme val="minor"/>
      </rPr>
      <t>Meta Anual:</t>
    </r>
    <r>
      <rPr>
        <sz val="12"/>
        <color theme="1"/>
        <rFont val="Calibri"/>
        <family val="2"/>
        <scheme val="minor"/>
      </rPr>
      <t xml:space="preserve"> Se obtienen la demanda programada de las dependencias lo cual permiten llevar el año con el 75.00% de la meta anual.</t>
    </r>
  </si>
  <si>
    <r>
      <rPr>
        <b/>
        <sz val="12"/>
        <color theme="1"/>
        <rFont val="Calibri"/>
        <family val="2"/>
        <scheme val="minor"/>
      </rPr>
      <t>Meta Trimestral:</t>
    </r>
    <r>
      <rPr>
        <sz val="12"/>
        <color theme="1"/>
        <rFont val="Calibri"/>
        <family val="2"/>
        <scheme val="minor"/>
      </rPr>
      <t xml:space="preserve"> Se realizó el foro pendiente del trimestre anterior, haciendo más de lo planeado para el trimestre y poniendose al corriente con el avance anual correspondiente.
</t>
    </r>
    <r>
      <rPr>
        <b/>
        <sz val="12"/>
        <color theme="1"/>
        <rFont val="Calibri"/>
        <family val="2"/>
        <scheme val="minor"/>
      </rPr>
      <t xml:space="preserve">Meta Anual: </t>
    </r>
    <r>
      <rPr>
        <sz val="12"/>
        <color theme="1"/>
        <rFont val="Calibri"/>
        <family val="2"/>
        <scheme val="minor"/>
      </rPr>
      <t>El avance anual se recupera con 50.00% de lo planeado.</t>
    </r>
  </si>
  <si>
    <r>
      <t>Menta trimestral:</t>
    </r>
    <r>
      <rPr>
        <sz val="12"/>
        <color theme="1"/>
        <rFont val="Calibri"/>
        <family val="2"/>
        <scheme val="minor"/>
      </rPr>
      <t xml:space="preserve"> Se logró la meta estimada para el trimestre al capacitarse el 100.00% de lo programado del periodo.</t>
    </r>
    <r>
      <rPr>
        <b/>
        <sz val="12"/>
        <color theme="1"/>
        <rFont val="Calibri"/>
        <family val="2"/>
        <scheme val="minor"/>
      </rPr>
      <t xml:space="preserve">
Meta anual:</t>
    </r>
    <r>
      <rPr>
        <sz val="12"/>
        <color theme="1"/>
        <rFont val="Calibri"/>
        <family val="2"/>
        <scheme val="minor"/>
      </rPr>
      <t xml:space="preserve"> El avance anual se encuentra en 66.67% de la meta programada.</t>
    </r>
  </si>
  <si>
    <r>
      <rPr>
        <b/>
        <sz val="12"/>
        <color theme="1"/>
        <rFont val="Calibri"/>
        <family val="2"/>
        <scheme val="minor"/>
      </rPr>
      <t>Meta trimestral:</t>
    </r>
    <r>
      <rPr>
        <sz val="12"/>
        <color theme="1"/>
        <rFont val="Calibri"/>
        <family val="2"/>
        <scheme val="minor"/>
      </rPr>
      <t xml:space="preserve"> En coordinación con la Dirección de Tecnologías de la Información y la Dirección de Mejora Regulatoria se encuentra el REMTyS en proceso de captura para continuar con el desarrollo de las APIS vinculantes con el CNARTyS.
</t>
    </r>
    <r>
      <rPr>
        <b/>
        <sz val="12"/>
        <color theme="1"/>
        <rFont val="Calibri"/>
        <family val="2"/>
        <scheme val="minor"/>
      </rPr>
      <t>Meta Anual:</t>
    </r>
    <r>
      <rPr>
        <sz val="12"/>
        <color theme="1"/>
        <rFont val="Calibri"/>
        <family val="2"/>
        <scheme val="minor"/>
      </rPr>
      <t xml:space="preserve"> El estado a este momento del año es de 75.00% de avance de la meta anual 2024.</t>
    </r>
  </si>
  <si>
    <r>
      <rPr>
        <b/>
        <sz val="12"/>
        <color theme="1"/>
        <rFont val="Calibri"/>
        <family val="2"/>
        <scheme val="minor"/>
      </rPr>
      <t xml:space="preserve">Meta trimestral: </t>
    </r>
    <r>
      <rPr>
        <sz val="12"/>
        <color theme="1"/>
        <rFont val="Calibri"/>
        <family val="2"/>
        <scheme val="minor"/>
      </rPr>
      <t xml:space="preserve">Se han llevado a cabo 2 reuniones de trabajo en donde se ha visto avance en el desarrollo del sistema de captura que servirá para la gestión de trámites a tráves de la Ventanilla Única, logrando el 100.00% de lo planeado en el trimestre.                  
</t>
    </r>
    <r>
      <rPr>
        <b/>
        <sz val="12"/>
        <color theme="1"/>
        <rFont val="Calibri"/>
        <family val="2"/>
        <scheme val="minor"/>
      </rPr>
      <t xml:space="preserve">Meta anual: </t>
    </r>
    <r>
      <rPr>
        <sz val="12"/>
        <color theme="1"/>
        <rFont val="Calibri"/>
        <family val="2"/>
        <scheme val="minor"/>
      </rPr>
      <t>El avance anual se encuentra en 66.67% de la meta programada.</t>
    </r>
  </si>
  <si>
    <r>
      <rPr>
        <b/>
        <sz val="12"/>
        <color theme="1"/>
        <rFont val="Calibri"/>
        <family val="2"/>
        <scheme val="minor"/>
      </rPr>
      <t>Meta Trimestral:</t>
    </r>
    <r>
      <rPr>
        <sz val="12"/>
        <color theme="1"/>
        <rFont val="Calibri"/>
        <family val="2"/>
        <scheme val="minor"/>
      </rPr>
      <t xml:space="preserve"> Se lleva a cabo el 100.00% de la meta planeada para el trimestre gracias a la activa participación de las dependencias municipales.  
</t>
    </r>
    <r>
      <rPr>
        <b/>
        <sz val="12"/>
        <color theme="1"/>
        <rFont val="Calibri"/>
        <family val="2"/>
        <scheme val="minor"/>
      </rPr>
      <t xml:space="preserve">Meta Anual: </t>
    </r>
    <r>
      <rPr>
        <sz val="12"/>
        <color theme="1"/>
        <rFont val="Calibri"/>
        <family val="2"/>
        <scheme val="minor"/>
      </rPr>
      <t>Gracias a esto se avanza cumpliendo un 68.75% de la meta anual programada. Se consideró aumentar la meta puesto que, por el inicio y fin de administración se han estado realizando y se planea ocupar todas las herramientas de desarrollo administrativo e innovación.</t>
    </r>
  </si>
  <si>
    <r>
      <t>Menta trimestral:</t>
    </r>
    <r>
      <rPr>
        <sz val="12"/>
        <color theme="1"/>
        <rFont val="Calibri"/>
        <family val="2"/>
        <scheme val="minor"/>
      </rPr>
      <t xml:space="preserve"> Se revisaron y validaron 12 manuales, cumpliendo en su totalidad con la meta programada del periodo gracias a la participación de las dependencias municipales.</t>
    </r>
    <r>
      <rPr>
        <b/>
        <sz val="12"/>
        <color theme="1"/>
        <rFont val="Calibri"/>
        <family val="2"/>
        <scheme val="minor"/>
      </rPr>
      <t xml:space="preserve">
Meta anual:</t>
    </r>
    <r>
      <rPr>
        <sz val="12"/>
        <color theme="1"/>
        <rFont val="Calibri"/>
        <family val="2"/>
        <scheme val="minor"/>
      </rPr>
      <t xml:space="preserve"> Se logra un 95.35% de la meta anual programada. Se consideró aumentar la meta del tercer trimestre derivado a modificaciones en estructuras orgánicas que implicaron la validación de un mayor número de manuales administrativos.</t>
    </r>
  </si>
  <si>
    <r>
      <t>Menta trimestral:</t>
    </r>
    <r>
      <rPr>
        <sz val="12"/>
        <color theme="1"/>
        <rFont val="Calibri"/>
        <family val="2"/>
        <scheme val="minor"/>
      </rPr>
      <t xml:space="preserve"> Se análizaron y evaluaron 5 estructuras orgánicas, cumpliendo con el 100.00% de la meta programada del periodo.</t>
    </r>
    <r>
      <rPr>
        <b/>
        <sz val="12"/>
        <color theme="1"/>
        <rFont val="Calibri"/>
        <family val="2"/>
        <scheme val="minor"/>
      </rPr>
      <t xml:space="preserve">
Meta anual:</t>
    </r>
    <r>
      <rPr>
        <sz val="12"/>
        <color theme="1"/>
        <rFont val="Calibri"/>
        <family val="2"/>
        <scheme val="minor"/>
      </rPr>
      <t xml:space="preserve"> Se logra un 70.83% de la meta anual programada, en razón a falta un periodo para cerrar el año. Se aumentó las meta del cuarto trimestre debido a que, se contempla analizar y evaluar un mayor número de estructuras orgánicas por el inicio de administración y las modificaciones que derivan de la misma.</t>
    </r>
  </si>
  <si>
    <r>
      <t>Menta trimestral:</t>
    </r>
    <r>
      <rPr>
        <sz val="12"/>
        <color theme="1"/>
        <rFont val="Calibri"/>
        <family val="2"/>
        <scheme val="minor"/>
      </rPr>
      <t xml:space="preserve"> Se elaboró el proyecto contemplado, consiguiendo el 100.00% del trimestre correspondiente.</t>
    </r>
    <r>
      <rPr>
        <b/>
        <sz val="12"/>
        <color theme="1"/>
        <rFont val="Calibri"/>
        <family val="2"/>
        <scheme val="minor"/>
      </rPr>
      <t xml:space="preserve">
Meta anual:</t>
    </r>
    <r>
      <rPr>
        <sz val="12"/>
        <color theme="1"/>
        <rFont val="Calibri"/>
        <family val="2"/>
        <scheme val="minor"/>
      </rPr>
      <t xml:space="preserve"> El avance anual se contabiliza actualmente en 50.00%.</t>
    </r>
    <r>
      <rPr>
        <b/>
        <sz val="12"/>
        <color theme="1"/>
        <rFont val="Calibri"/>
        <family val="2"/>
        <scheme val="minor"/>
      </rPr>
      <t xml:space="preserve"> </t>
    </r>
    <r>
      <rPr>
        <sz val="12"/>
        <color theme="1"/>
        <rFont val="Calibri"/>
        <family val="2"/>
        <scheme val="minor"/>
      </rPr>
      <t>Se consideró disminuir las metas toda vez que los lineamientos contemplados para el segundo trimestre, sufrieron actualizaciones, por lo que se someterán a revisión y adecuaciones.</t>
    </r>
  </si>
  <si>
    <r>
      <t>Menta trimestral:</t>
    </r>
    <r>
      <rPr>
        <sz val="12"/>
        <color theme="1"/>
        <rFont val="Calibri"/>
        <family val="2"/>
        <scheme val="minor"/>
      </rPr>
      <t xml:space="preserve"> Se realizaron 1,610 encuestas ciudadanas, cumpliendo así con el 100.63% de la meta programada del periodo.</t>
    </r>
    <r>
      <rPr>
        <b/>
        <sz val="12"/>
        <color theme="1"/>
        <rFont val="Calibri"/>
        <family val="2"/>
        <scheme val="minor"/>
      </rPr>
      <t xml:space="preserve">
Meta anual:</t>
    </r>
    <r>
      <rPr>
        <sz val="12"/>
        <color theme="1"/>
        <rFont val="Calibri"/>
        <family val="2"/>
        <scheme val="minor"/>
      </rPr>
      <t xml:space="preserve"> Hay un avance de 71.55% de la meta anual, y nos servirá para establecer la linea base de años próximos.</t>
    </r>
    <r>
      <rPr>
        <b/>
        <sz val="12"/>
        <color theme="1"/>
        <rFont val="Calibri"/>
        <family val="2"/>
        <scheme val="minor"/>
      </rPr>
      <t xml:space="preserve"> </t>
    </r>
    <r>
      <rPr>
        <sz val="12"/>
        <color theme="1"/>
        <rFont val="Calibri"/>
        <family val="2"/>
        <scheme val="minor"/>
      </rPr>
      <t>Se disminuyeron las metas porque se planificó con base al número de trámites en el municipio y la afluencia de personas en general, sin embargo, no se consideró el porcentaje de dicho universo que realmente podría y estaría dispuesta a responder la encuesta.</t>
    </r>
  </si>
  <si>
    <r>
      <rPr>
        <b/>
        <sz val="12"/>
        <color theme="1"/>
        <rFont val="Calibri"/>
        <family val="2"/>
        <scheme val="minor"/>
      </rPr>
      <t xml:space="preserve">Meta trimestral: </t>
    </r>
    <r>
      <rPr>
        <sz val="12"/>
        <color theme="1"/>
        <rFont val="Calibri"/>
        <family val="2"/>
        <scheme val="minor"/>
      </rPr>
      <t xml:space="preserve">Se trabaja en coordinación con la Dirección de Mejora Regulatoria y la Unidad Juridica en diversas actividades para promover la calidad en los trámites y servicios ofrecidos en el municipio. En ese sentido se logro un avance en el 100.00% de las heramientas digitales consideradas.
</t>
    </r>
    <r>
      <rPr>
        <b/>
        <sz val="12"/>
        <color theme="1"/>
        <rFont val="Calibri"/>
        <family val="2"/>
        <scheme val="minor"/>
      </rPr>
      <t xml:space="preserve">Meta Anual: </t>
    </r>
    <r>
      <rPr>
        <sz val="12"/>
        <color theme="1"/>
        <rFont val="Calibri"/>
        <family val="2"/>
        <scheme val="minor"/>
      </rPr>
      <t>En cuanto al porcentaje anual representa 55.56% de avance programado para el periodo comprendido. Se adecua la meta del tercer trimestre y la anual para apegarse más a la realidad de la operación.</t>
    </r>
  </si>
  <si>
    <r>
      <rPr>
        <b/>
        <sz val="12"/>
        <color theme="1"/>
        <rFont val="Calibri"/>
        <family val="2"/>
        <scheme val="minor"/>
      </rPr>
      <t>Meta Trimestral:</t>
    </r>
    <r>
      <rPr>
        <sz val="12"/>
        <color theme="1"/>
        <rFont val="Calibri"/>
        <family val="2"/>
        <scheme val="minor"/>
      </rPr>
      <t xml:space="preserve"> Fueron aplicadas las capacitaciones planeadas, cumpliendo así con la meta trimestral de acuerdo con el indicador del tercer trimestre 2024.
</t>
    </r>
    <r>
      <rPr>
        <b/>
        <sz val="12"/>
        <color theme="1"/>
        <rFont val="Calibri"/>
        <family val="2"/>
        <scheme val="minor"/>
      </rPr>
      <t xml:space="preserve">Meta Anual: </t>
    </r>
    <r>
      <rPr>
        <sz val="12"/>
        <color theme="1"/>
        <rFont val="Calibri"/>
        <family val="2"/>
        <scheme val="minor"/>
      </rPr>
      <t>El avance anual registra 58.82% de la meta programada. Se trabaja el fin de la administración y el inicio de la misma con muchos enlaces interesados en la simplificación, por lo cual se consideró aumentar la meta.</t>
    </r>
  </si>
  <si>
    <r>
      <rPr>
        <b/>
        <sz val="12"/>
        <color theme="1"/>
        <rFont val="Calibri"/>
        <family val="2"/>
        <scheme val="minor"/>
      </rPr>
      <t>Meta Trimestral:</t>
    </r>
    <r>
      <rPr>
        <sz val="12"/>
        <color theme="1"/>
        <rFont val="Calibri"/>
        <family val="2"/>
        <scheme val="minor"/>
      </rPr>
      <t xml:space="preserve"> Se realizó el análisis de los procesos y costos de los trámites y servicios, cumpliendo como el 97.50% de la meta establecida para el periodo.
</t>
    </r>
    <r>
      <rPr>
        <b/>
        <sz val="12"/>
        <color theme="1"/>
        <rFont val="Calibri"/>
        <family val="2"/>
        <scheme val="minor"/>
      </rPr>
      <t xml:space="preserve">Meta Anual: </t>
    </r>
    <r>
      <rPr>
        <sz val="12"/>
        <color theme="1"/>
        <rFont val="Calibri"/>
        <family val="2"/>
        <scheme val="minor"/>
      </rPr>
      <t>El avance va de acuerdo a la programación con 69.41% de la meta anual. Se trabaja el fin de la administración y el inicio de la misma con muchos enlaces interesados en la simplificación, por lo cual se consideró aumentar la meta.</t>
    </r>
  </si>
  <si>
    <r>
      <rPr>
        <b/>
        <sz val="12"/>
        <color theme="1"/>
        <rFont val="Calibri"/>
        <family val="2"/>
        <scheme val="minor"/>
      </rPr>
      <t xml:space="preserve">Meta Trimestral: </t>
    </r>
    <r>
      <rPr>
        <sz val="12"/>
        <color theme="1"/>
        <rFont val="Calibri"/>
        <family val="2"/>
        <scheme val="minor"/>
      </rPr>
      <t>Derivado del seguimiento a las diversas dependencias mediante la aplicación de herramientas de Mejora Regulatoria simplificados, se avanza en este trimestre 97.50% a lo programado del periodo.</t>
    </r>
    <r>
      <rPr>
        <b/>
        <sz val="12"/>
        <color theme="1"/>
        <rFont val="Calibri"/>
        <family val="2"/>
        <scheme val="minor"/>
      </rPr>
      <t xml:space="preserve"> 
Meta Anual:</t>
    </r>
    <r>
      <rPr>
        <sz val="12"/>
        <color theme="1"/>
        <rFont val="Calibri"/>
        <family val="2"/>
        <scheme val="minor"/>
      </rPr>
      <t xml:space="preserve"> El avance va de acuerdo a la programación con 69.41% de la meta anual. Se trabaja el fin de la administración y el inicio de la misma con muchos enlaces interesados en la simplificación, por lo cual se consideró aumentar la meta.</t>
    </r>
  </si>
  <si>
    <r>
      <rPr>
        <b/>
        <sz val="12"/>
        <color theme="1"/>
        <rFont val="Calibri"/>
        <family val="2"/>
        <scheme val="minor"/>
      </rPr>
      <t>Meta Trimestral:</t>
    </r>
    <r>
      <rPr>
        <sz val="12"/>
        <color theme="1"/>
        <rFont val="Calibri"/>
        <family val="2"/>
        <scheme val="minor"/>
      </rPr>
      <t xml:space="preserve"> Derivado de la incorporación de más trámites y servicios al catalogo de atención que brinda la Ventanilla Única, así como la gestión y seguimiento de los trámites en línea, se obtiene el resultado de 151.58% de lo programado para el trimestre.
</t>
    </r>
    <r>
      <rPr>
        <b/>
        <sz val="12"/>
        <color theme="1"/>
        <rFont val="Calibri"/>
        <family val="2"/>
        <scheme val="minor"/>
      </rPr>
      <t>Meta Anual:</t>
    </r>
    <r>
      <rPr>
        <sz val="12"/>
        <color theme="1"/>
        <rFont val="Calibri"/>
        <family val="2"/>
        <scheme val="minor"/>
      </rPr>
      <t xml:space="preserve"> Derivado a la fluencia de tramites en programas sociales e inclusivos se obtiene 74.65% de la meta anual. Debido a la migración paulatina de los trámites y servicios del ayuntamiento a la plataforma Cancún digital, las metas establecidas a inicio del año 2024 se vieron afectadas en el alcance establecido, teniendo impacto en el Instituto ya que el aforo de personas se vio disminuida, por lo cual se decide bajar la meta del componente.</t>
    </r>
  </si>
  <si>
    <r>
      <rPr>
        <b/>
        <sz val="12"/>
        <color theme="1"/>
        <rFont val="Calibri"/>
        <family val="2"/>
        <scheme val="minor"/>
      </rPr>
      <t xml:space="preserve">Meta Trimestral: </t>
    </r>
    <r>
      <rPr>
        <sz val="12"/>
        <color theme="1"/>
        <rFont val="Calibri"/>
        <family val="2"/>
        <scheme val="minor"/>
      </rPr>
      <t xml:space="preserve">A través de los diversos módulos y canales digitales se brinda de asesoría a la ciudadanía permitiéndonos un avance la meta del trimestre, logrando un 62.20.%, en nuestro municipio se detecta una disminución considerable en la apertura de nuevos negocios; y se visualiza al ser menor la asesoría brindada a los contribuyentes.
</t>
    </r>
    <r>
      <rPr>
        <b/>
        <sz val="12"/>
        <color theme="1"/>
        <rFont val="Calibri"/>
        <family val="2"/>
        <scheme val="minor"/>
      </rPr>
      <t>Meta Anual:</t>
    </r>
    <r>
      <rPr>
        <sz val="12"/>
        <color theme="1"/>
        <rFont val="Calibri"/>
        <family val="2"/>
        <scheme val="minor"/>
      </rPr>
      <t xml:space="preserve"> Se alcanza 45.47% de la meta anual programada, detectado por la alta demanda digital de los trámites que disminuye las asesorias del IMDAI. Se detecta en el municipio la necesidad de adoptar nuevos medios de atención al sector empresarial, siendo una de las vías las plataformas digitales, lo que deriva en la disminución en el aforo a las oficinas del Instituto para realizar los trámites correspondientes a la apertura de nuevos negocios; por lo cual, se considera disminuir las metas.</t>
    </r>
  </si>
  <si>
    <r>
      <rPr>
        <b/>
        <sz val="12"/>
        <color theme="1"/>
        <rFont val="Calibri"/>
        <family val="2"/>
        <scheme val="minor"/>
      </rPr>
      <t xml:space="preserve">Meta Trimestral: </t>
    </r>
    <r>
      <rPr>
        <sz val="12"/>
        <color theme="1"/>
        <rFont val="Calibri"/>
        <family val="2"/>
        <scheme val="minor"/>
      </rPr>
      <t xml:space="preserve">A través del módulo de Ventanilla Inclusiva se brinda de asesoría y atención la ciudadanía con diversas discapacidades, para la obtención de sus permisos de las siguientes direcciones, Comercio en la vía Publica, SESA, Secretaria de Desarrollo Social y Económico y Secretaria de Seguridad Ciudadana y Tránsito Municipal, permitiéndonos un avance la meta del trimestre, logrando un 71.20 %, en nuestro municipio.
</t>
    </r>
    <r>
      <rPr>
        <b/>
        <sz val="12"/>
        <color theme="1"/>
        <rFont val="Calibri"/>
        <family val="2"/>
        <scheme val="minor"/>
      </rPr>
      <t>Meta Anual:</t>
    </r>
    <r>
      <rPr>
        <sz val="12"/>
        <color theme="1"/>
        <rFont val="Calibri"/>
        <family val="2"/>
        <scheme val="minor"/>
      </rPr>
      <t xml:space="preserve"> Se alcanza 63.93% de la meta anual programada, logrando un buen alcance de la población con discapacidad. La población con discapacidad en Cancún, tiene dificultades para trasladarse a la oficina de Ventanilla Única, lo que nos hace reconsiderar la meta planeada, así mismo, considerar nuevos medios de contacto con este sector de la población.</t>
    </r>
  </si>
  <si>
    <r>
      <t xml:space="preserve">Meta Trimestral: </t>
    </r>
    <r>
      <rPr>
        <sz val="12"/>
        <color theme="1"/>
        <rFont val="Calibri"/>
        <family val="2"/>
        <scheme val="minor"/>
      </rPr>
      <t xml:space="preserve">Durante este trimestre, se logró superar la meta fijada, se obtiene como resultado el 107.58 % de la meta planeada gracias al acercamiento de la población a la ventanilla.                                                                
</t>
    </r>
    <r>
      <rPr>
        <b/>
        <sz val="12"/>
        <color theme="1"/>
        <rFont val="Calibri"/>
        <family val="2"/>
        <scheme val="minor"/>
      </rPr>
      <t>Meta Anual:</t>
    </r>
    <r>
      <rPr>
        <sz val="12"/>
        <color theme="1"/>
        <rFont val="Calibri"/>
        <family val="2"/>
        <scheme val="minor"/>
      </rPr>
      <t xml:space="preserve"> Durante el año se ha avanzado un 55.35% de la meta programada, buscando reponer el rezago en los siguientes trimestres del año.</t>
    </r>
    <r>
      <rPr>
        <b/>
        <sz val="12"/>
        <color theme="1"/>
        <rFont val="Calibri"/>
        <family val="2"/>
        <scheme val="minor"/>
      </rPr>
      <t xml:space="preserve"> </t>
    </r>
    <r>
      <rPr>
        <sz val="12"/>
        <color theme="1"/>
        <rFont val="Calibri"/>
        <family val="2"/>
        <scheme val="minor"/>
      </rPr>
      <t>Debido a la transición de los procesos de trámites y servicios de manera presencial al método digital, ha provocado la reducción del aforo de la ciudadanía para realizar trámites y servicios en las diversas Dependencias Municipales, así como en la Ventanilla Única, es por ello que la meta debe modificarse, con la finalidad de cumplir con lo más apegado a la actualidad.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</si>
</sst>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9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hair">
        <color indexed="64"/>
      </top>
      <bottom style="dashed">
        <color indexed="64"/>
      </bottom>
      <diagonal/>
    </border>
    <border>
      <left style="hair">
        <color indexed="64"/>
      </left>
      <right/>
      <top/>
      <bottom/>
      <diagonal/>
    </border>
    <border>
      <left/>
      <right style="hair">
        <color indexed="64"/>
      </right>
      <top/>
      <bottom/>
      <diagonal/>
    </border>
    <border>
      <left style="medium">
        <color indexed="64"/>
      </left>
      <right style="dashed">
        <color indexed="64"/>
      </right>
      <top/>
      <bottom style="dashed">
        <color indexed="64"/>
      </bottom>
      <diagonal/>
    </border>
    <border>
      <left style="thin">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dashed">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dashed">
        <color indexed="64"/>
      </top>
      <bottom/>
      <diagonal/>
    </border>
    <border>
      <left style="hair">
        <color indexed="64"/>
      </left>
      <right style="hair">
        <color indexed="64"/>
      </right>
      <top style="dashed">
        <color indexed="64"/>
      </top>
      <bottom/>
      <diagonal/>
    </border>
    <border>
      <left style="medium">
        <color indexed="64"/>
      </left>
      <right style="hair">
        <color indexed="64"/>
      </right>
      <top/>
      <bottom style="hair">
        <color indexed="64"/>
      </bottom>
      <diagonal/>
    </border>
    <border>
      <left style="hair">
        <color indexed="64"/>
      </left>
      <right style="dashed">
        <color indexed="64"/>
      </right>
      <top style="hair">
        <color indexed="64"/>
      </top>
      <bottom style="hair">
        <color indexed="64"/>
      </bottom>
      <diagonal/>
    </border>
    <border>
      <left style="medium">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style="hair">
        <color indexed="64"/>
      </top>
      <bottom style="dashed">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hair">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bottom/>
      <diagonal/>
    </border>
    <border>
      <left style="hair">
        <color indexed="64"/>
      </left>
      <right/>
      <top style="hair">
        <color indexed="64"/>
      </top>
      <bottom/>
      <diagonal/>
    </border>
    <border>
      <left style="hair">
        <color indexed="64"/>
      </left>
      <right/>
      <top/>
      <bottom style="dashed">
        <color indexed="64"/>
      </bottom>
      <diagonal/>
    </border>
    <border>
      <left/>
      <right style="hair">
        <color indexed="64"/>
      </right>
      <top style="hair">
        <color indexed="64"/>
      </top>
      <bottom style="hair">
        <color indexed="64"/>
      </bottom>
      <diagonal/>
    </border>
    <border>
      <left/>
      <right style="dashed">
        <color indexed="64"/>
      </right>
      <top style="hair">
        <color indexed="64"/>
      </top>
      <bottom style="dashed">
        <color indexed="64"/>
      </bottom>
      <diagonal/>
    </border>
    <border>
      <left style="hair">
        <color indexed="64"/>
      </left>
      <right/>
      <top style="dashed">
        <color indexed="64"/>
      </top>
      <bottom/>
      <diagonal/>
    </border>
    <border>
      <left/>
      <right style="dotted">
        <color indexed="64"/>
      </right>
      <top/>
      <bottom style="dotted">
        <color indexed="64"/>
      </bottom>
      <diagonal/>
    </border>
    <border>
      <left style="dotted">
        <color indexed="64"/>
      </left>
      <right style="hair">
        <color indexed="64"/>
      </right>
      <top style="dotted">
        <color indexed="64"/>
      </top>
      <bottom/>
      <diagonal/>
    </border>
    <border>
      <left style="dashed">
        <color indexed="64"/>
      </left>
      <right style="dotted">
        <color indexed="64"/>
      </right>
      <top style="dotted">
        <color indexed="64"/>
      </top>
      <bottom style="hair">
        <color indexed="64"/>
      </bottom>
      <diagonal/>
    </border>
    <border>
      <left style="dotted">
        <color indexed="64"/>
      </left>
      <right style="hair">
        <color indexed="64"/>
      </right>
      <top/>
      <bottom style="hair">
        <color indexed="64"/>
      </bottom>
      <diagonal/>
    </border>
    <border>
      <left style="dashed">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diagonal/>
    </border>
    <border>
      <left/>
      <right style="hair">
        <color indexed="64"/>
      </right>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style="thin">
        <color indexed="64"/>
      </left>
      <right style="thin">
        <color indexed="64"/>
      </right>
      <top/>
      <bottom style="medium">
        <color indexed="64"/>
      </bottom>
      <diagonal/>
    </border>
  </borders>
  <cellStyleXfs count="1">
    <xf numFmtId="0" fontId="0" fillId="0" borderId="0"/>
  </cellStyleXfs>
  <cellXfs count="153">
    <xf numFmtId="0" fontId="0" fillId="0" borderId="0" xfId="0"/>
    <xf numFmtId="0" fontId="1" fillId="0" borderId="11" xfId="0" applyFont="1" applyBorder="1" applyAlignment="1">
      <alignment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0" fontId="0" fillId="2" borderId="10" xfId="0" applyFill="1" applyBorder="1"/>
    <xf numFmtId="0" fontId="0" fillId="2" borderId="1" xfId="0" applyFill="1" applyBorder="1"/>
    <xf numFmtId="0" fontId="0" fillId="2" borderId="3" xfId="0" applyFill="1" applyBorder="1"/>
    <xf numFmtId="0" fontId="0" fillId="2" borderId="11" xfId="0" applyFill="1" applyBorder="1"/>
    <xf numFmtId="0" fontId="0" fillId="2" borderId="0" xfId="0" applyFill="1"/>
    <xf numFmtId="0" fontId="0" fillId="2" borderId="4" xfId="0" applyFill="1" applyBorder="1"/>
    <xf numFmtId="10" fontId="0" fillId="2" borderId="27" xfId="0" applyNumberFormat="1" applyFill="1" applyBorder="1" applyAlignment="1">
      <alignment horizontal="center" vertical="center"/>
    </xf>
    <xf numFmtId="10" fontId="0" fillId="2" borderId="21" xfId="0" applyNumberFormat="1" applyFill="1" applyBorder="1" applyAlignment="1">
      <alignment horizontal="center" vertical="center"/>
    </xf>
    <xf numFmtId="3" fontId="0" fillId="2" borderId="36" xfId="0" applyNumberFormat="1" applyFill="1" applyBorder="1" applyAlignment="1">
      <alignment horizontal="center" vertical="center" wrapText="1"/>
    </xf>
    <xf numFmtId="3" fontId="0" fillId="2" borderId="43" xfId="0" applyNumberFormat="1" applyFill="1" applyBorder="1" applyAlignment="1">
      <alignment horizontal="center" vertical="center" wrapText="1"/>
    </xf>
    <xf numFmtId="3" fontId="0" fillId="2" borderId="44" xfId="0" applyNumberFormat="1" applyFill="1" applyBorder="1" applyAlignment="1">
      <alignment horizontal="center" vertical="center" wrapText="1"/>
    </xf>
    <xf numFmtId="0" fontId="0" fillId="2" borderId="36" xfId="0" applyFill="1" applyBorder="1" applyAlignment="1">
      <alignment horizontal="center" vertical="center"/>
    </xf>
    <xf numFmtId="3" fontId="0" fillId="2" borderId="41" xfId="0" applyNumberFormat="1" applyFill="1" applyBorder="1" applyAlignment="1">
      <alignment horizontal="center" vertical="center" wrapText="1"/>
    </xf>
    <xf numFmtId="3" fontId="0" fillId="2" borderId="19" xfId="0" applyNumberFormat="1" applyFill="1" applyBorder="1" applyAlignment="1">
      <alignment horizontal="center" vertical="center" wrapText="1"/>
    </xf>
    <xf numFmtId="3" fontId="0" fillId="2" borderId="13" xfId="0" applyNumberFormat="1" applyFill="1" applyBorder="1" applyAlignment="1">
      <alignment horizontal="center" vertical="center" wrapText="1"/>
    </xf>
    <xf numFmtId="0" fontId="0" fillId="2" borderId="24" xfId="0" applyFill="1" applyBorder="1" applyAlignment="1">
      <alignment horizontal="center" vertical="center" wrapText="1"/>
    </xf>
    <xf numFmtId="0" fontId="0" fillId="2" borderId="55" xfId="0" applyFill="1" applyBorder="1" applyAlignment="1">
      <alignment horizontal="center" vertical="center"/>
    </xf>
    <xf numFmtId="1" fontId="0" fillId="2" borderId="13" xfId="0" applyNumberFormat="1" applyFill="1" applyBorder="1" applyAlignment="1">
      <alignment horizontal="center" vertical="center"/>
    </xf>
    <xf numFmtId="0" fontId="0" fillId="2" borderId="59" xfId="0" applyFill="1" applyBorder="1" applyAlignment="1">
      <alignment horizontal="center" vertical="center" wrapText="1"/>
    </xf>
    <xf numFmtId="0" fontId="0" fillId="2" borderId="58" xfId="0" applyFill="1" applyBorder="1" applyAlignment="1">
      <alignment horizontal="center" vertical="center" wrapText="1"/>
    </xf>
    <xf numFmtId="1" fontId="0" fillId="2" borderId="19" xfId="0" applyNumberFormat="1" applyFill="1" applyBorder="1" applyAlignment="1">
      <alignment horizontal="center" vertical="center"/>
    </xf>
    <xf numFmtId="0" fontId="0" fillId="2" borderId="14" xfId="0" applyFill="1" applyBorder="1" applyAlignment="1">
      <alignment horizontal="center" vertical="center" wrapText="1"/>
    </xf>
    <xf numFmtId="0" fontId="0" fillId="2" borderId="0" xfId="0" applyFill="1" applyAlignment="1">
      <alignment horizontal="center" vertical="center"/>
    </xf>
    <xf numFmtId="0" fontId="0" fillId="2" borderId="81" xfId="0" applyFill="1" applyBorder="1" applyAlignment="1">
      <alignment horizontal="center" vertical="center" wrapText="1"/>
    </xf>
    <xf numFmtId="0" fontId="0" fillId="2" borderId="80" xfId="0" applyFill="1" applyBorder="1" applyAlignment="1">
      <alignment horizontal="center" vertical="center"/>
    </xf>
    <xf numFmtId="1" fontId="0" fillId="2" borderId="92" xfId="0" applyNumberFormat="1" applyFill="1" applyBorder="1" applyAlignment="1">
      <alignment horizontal="center" vertical="center"/>
    </xf>
    <xf numFmtId="1" fontId="0" fillId="2" borderId="93" xfId="0" applyNumberFormat="1" applyFill="1" applyBorder="1" applyAlignment="1">
      <alignment horizontal="center" vertical="center"/>
    </xf>
    <xf numFmtId="0" fontId="0" fillId="2" borderId="96" xfId="0" applyFill="1" applyBorder="1" applyAlignment="1">
      <alignment horizontal="center" vertical="center" wrapText="1"/>
    </xf>
    <xf numFmtId="0" fontId="0" fillId="2" borderId="95" xfId="0" applyFill="1" applyBorder="1" applyAlignment="1">
      <alignment horizontal="center" vertical="center" wrapText="1"/>
    </xf>
    <xf numFmtId="0" fontId="0" fillId="2" borderId="97" xfId="0" applyFill="1" applyBorder="1" applyAlignment="1">
      <alignment horizontal="center" vertical="center"/>
    </xf>
    <xf numFmtId="1" fontId="0" fillId="2" borderId="89" xfId="0" applyNumberFormat="1" applyFill="1" applyBorder="1" applyAlignment="1">
      <alignment horizontal="center" vertical="center"/>
    </xf>
    <xf numFmtId="0" fontId="0" fillId="2" borderId="95"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vertical="center"/>
    </xf>
    <xf numFmtId="10" fontId="4" fillId="2" borderId="73" xfId="0" applyNumberFormat="1" applyFont="1" applyFill="1" applyBorder="1" applyAlignment="1">
      <alignment horizontal="center" vertical="center" wrapText="1"/>
    </xf>
    <xf numFmtId="10" fontId="4" fillId="2" borderId="98" xfId="0" applyNumberFormat="1" applyFont="1" applyFill="1" applyBorder="1" applyAlignment="1">
      <alignment horizontal="center" vertical="center" wrapText="1"/>
    </xf>
    <xf numFmtId="10" fontId="4" fillId="2" borderId="31" xfId="0" applyNumberFormat="1" applyFont="1" applyFill="1" applyBorder="1" applyAlignment="1">
      <alignment horizontal="center" vertical="center" wrapText="1"/>
    </xf>
    <xf numFmtId="10" fontId="4" fillId="2" borderId="62" xfId="0" applyNumberFormat="1" applyFont="1" applyFill="1" applyBorder="1" applyAlignment="1">
      <alignment horizontal="center"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0" fillId="2" borderId="39" xfId="0" applyFill="1" applyBorder="1" applyAlignment="1">
      <alignment horizontal="left" vertical="center" wrapText="1"/>
    </xf>
    <xf numFmtId="0" fontId="0" fillId="2" borderId="63" xfId="0" applyFill="1" applyBorder="1" applyAlignment="1">
      <alignment horizontal="left" vertical="center" wrapText="1"/>
    </xf>
    <xf numFmtId="0" fontId="0" fillId="2" borderId="64" xfId="0" applyFill="1" applyBorder="1" applyAlignment="1">
      <alignment horizontal="left" vertical="center" wrapText="1"/>
    </xf>
    <xf numFmtId="0" fontId="0" fillId="2" borderId="65" xfId="0" applyFill="1" applyBorder="1" applyAlignment="1">
      <alignment horizontal="left" vertical="center" wrapText="1"/>
    </xf>
    <xf numFmtId="0" fontId="2" fillId="2" borderId="60" xfId="0" applyFont="1" applyFill="1" applyBorder="1" applyAlignment="1">
      <alignment horizontal="justify" vertical="center" wrapText="1"/>
    </xf>
    <xf numFmtId="0" fontId="2" fillId="2" borderId="61" xfId="0" applyFont="1" applyFill="1" applyBorder="1" applyAlignment="1">
      <alignment horizontal="justify" vertical="center" wrapText="1"/>
    </xf>
    <xf numFmtId="0" fontId="0" fillId="2" borderId="26" xfId="0" applyFill="1" applyBorder="1" applyAlignment="1">
      <alignment horizontal="justify" vertical="center" wrapText="1"/>
    </xf>
    <xf numFmtId="0" fontId="0" fillId="2" borderId="25" xfId="0" applyFill="1" applyBorder="1" applyAlignment="1">
      <alignment horizontal="justify" vertical="center" wrapText="1"/>
    </xf>
    <xf numFmtId="0" fontId="0" fillId="2" borderId="26" xfId="0" applyFill="1" applyBorder="1" applyAlignment="1">
      <alignment horizontal="center" vertical="center" wrapText="1"/>
    </xf>
    <xf numFmtId="0" fontId="0" fillId="2" borderId="25" xfId="0" applyFill="1" applyBorder="1" applyAlignment="1">
      <alignment horizontal="center" vertical="center" wrapText="1"/>
    </xf>
    <xf numFmtId="3" fontId="0" fillId="2" borderId="77" xfId="0" applyNumberFormat="1" applyFill="1" applyBorder="1" applyAlignment="1">
      <alignment horizontal="center" vertical="center" wrapText="1"/>
    </xf>
    <xf numFmtId="3" fontId="0" fillId="2" borderId="76" xfId="0" applyNumberFormat="1" applyFill="1" applyBorder="1" applyAlignment="1">
      <alignment horizontal="center" vertical="center" wrapText="1"/>
    </xf>
    <xf numFmtId="0" fontId="0" fillId="2" borderId="84" xfId="0" applyFill="1" applyBorder="1" applyAlignment="1">
      <alignment horizontal="center" vertical="center"/>
    </xf>
    <xf numFmtId="0" fontId="0" fillId="2" borderId="94" xfId="0" applyFill="1" applyBorder="1" applyAlignment="1">
      <alignment horizontal="center" vertical="center"/>
    </xf>
    <xf numFmtId="10" fontId="4" fillId="2" borderId="66" xfId="0" applyNumberFormat="1" applyFont="1" applyFill="1" applyBorder="1" applyAlignment="1">
      <alignment horizontal="center" vertical="center" wrapText="1"/>
    </xf>
    <xf numFmtId="0" fontId="0" fillId="2" borderId="46" xfId="0" applyFill="1" applyBorder="1" applyAlignment="1">
      <alignment horizontal="left" vertical="center" wrapText="1"/>
    </xf>
    <xf numFmtId="0" fontId="0" fillId="2" borderId="20" xfId="0" applyFill="1" applyBorder="1" applyAlignment="1">
      <alignment horizontal="left" vertical="center" wrapText="1"/>
    </xf>
    <xf numFmtId="0" fontId="0" fillId="2" borderId="47" xfId="0" applyFill="1" applyBorder="1" applyAlignment="1">
      <alignment horizontal="left" vertical="center" wrapText="1"/>
    </xf>
    <xf numFmtId="0" fontId="2" fillId="2" borderId="51" xfId="0" applyFont="1" applyFill="1" applyBorder="1" applyAlignment="1">
      <alignment horizontal="justify" vertical="center" wrapText="1"/>
    </xf>
    <xf numFmtId="0" fontId="2" fillId="2" borderId="56" xfId="0" applyFont="1" applyFill="1" applyBorder="1" applyAlignment="1">
      <alignment horizontal="justify" vertical="center" wrapText="1"/>
    </xf>
    <xf numFmtId="0" fontId="0" fillId="2" borderId="24" xfId="0" applyFill="1" applyBorder="1" applyAlignment="1">
      <alignment horizontal="justify" vertical="center" wrapText="1"/>
    </xf>
    <xf numFmtId="0" fontId="0" fillId="2" borderId="57" xfId="0" applyFill="1" applyBorder="1" applyAlignment="1">
      <alignment horizontal="justify" vertical="center" wrapText="1"/>
    </xf>
    <xf numFmtId="0" fontId="0" fillId="2" borderId="78" xfId="0" applyFill="1" applyBorder="1" applyAlignment="1">
      <alignment horizontal="center" vertical="center" wrapText="1"/>
    </xf>
    <xf numFmtId="0" fontId="0" fillId="2" borderId="79"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90" xfId="0" applyFill="1" applyBorder="1" applyAlignment="1">
      <alignment horizontal="center" vertical="center" wrapText="1"/>
    </xf>
    <xf numFmtId="3" fontId="0" fillId="2" borderId="89" xfId="0" applyNumberFormat="1" applyFill="1" applyBorder="1" applyAlignment="1">
      <alignment horizontal="center" vertical="center" wrapText="1"/>
    </xf>
    <xf numFmtId="3" fontId="0" fillId="2" borderId="27" xfId="0" applyNumberFormat="1" applyFill="1" applyBorder="1" applyAlignment="1">
      <alignment horizontal="center" vertical="center" wrapText="1"/>
    </xf>
    <xf numFmtId="0" fontId="0" fillId="2" borderId="91" xfId="0" applyFill="1" applyBorder="1" applyAlignment="1">
      <alignment horizontal="center" vertical="center"/>
    </xf>
    <xf numFmtId="0" fontId="0" fillId="2" borderId="83" xfId="0" applyFill="1" applyBorder="1" applyAlignment="1">
      <alignment horizontal="center" vertical="center"/>
    </xf>
    <xf numFmtId="10" fontId="4" fillId="2" borderId="74" xfId="0" applyNumberFormat="1" applyFont="1" applyFill="1" applyBorder="1" applyAlignment="1">
      <alignment horizontal="center" vertical="center" wrapText="1"/>
    </xf>
    <xf numFmtId="0" fontId="0" fillId="2" borderId="67" xfId="0" applyFill="1" applyBorder="1" applyAlignment="1">
      <alignment horizontal="left" vertical="center" wrapText="1"/>
    </xf>
    <xf numFmtId="0" fontId="0" fillId="2" borderId="68" xfId="0" applyFill="1" applyBorder="1" applyAlignment="1">
      <alignment horizontal="left" vertical="center" wrapText="1"/>
    </xf>
    <xf numFmtId="0" fontId="0" fillId="2" borderId="69" xfId="0" applyFill="1" applyBorder="1" applyAlignment="1">
      <alignment horizontal="left" vertical="center" wrapText="1"/>
    </xf>
    <xf numFmtId="0" fontId="0" fillId="2" borderId="70" xfId="0" applyFill="1" applyBorder="1" applyAlignment="1">
      <alignment horizontal="left" vertical="center" wrapText="1"/>
    </xf>
    <xf numFmtId="0" fontId="0" fillId="2" borderId="71" xfId="0" applyFill="1" applyBorder="1" applyAlignment="1">
      <alignment horizontal="left" vertical="center" wrapText="1"/>
    </xf>
    <xf numFmtId="0" fontId="0" fillId="2" borderId="72" xfId="0" applyFill="1" applyBorder="1" applyAlignment="1">
      <alignment horizontal="left" vertical="center" wrapText="1"/>
    </xf>
    <xf numFmtId="0" fontId="2" fillId="2" borderId="52" xfId="0" applyFont="1" applyFill="1" applyBorder="1" applyAlignment="1">
      <alignment horizontal="justify" vertical="center" wrapText="1"/>
    </xf>
    <xf numFmtId="0" fontId="2" fillId="2" borderId="54" xfId="0" applyFont="1" applyFill="1" applyBorder="1" applyAlignment="1">
      <alignment horizontal="justify" vertical="center" wrapText="1"/>
    </xf>
    <xf numFmtId="0" fontId="2" fillId="2" borderId="53" xfId="0" applyFont="1" applyFill="1" applyBorder="1" applyAlignment="1">
      <alignment horizontal="justify" vertical="center" wrapText="1"/>
    </xf>
    <xf numFmtId="0" fontId="0" fillId="2" borderId="19" xfId="0" applyFill="1" applyBorder="1" applyAlignment="1">
      <alignment horizontal="justify" vertical="center" wrapText="1"/>
    </xf>
    <xf numFmtId="0" fontId="0" fillId="2" borderId="8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84" xfId="0" applyFill="1" applyBorder="1" applyAlignment="1">
      <alignment horizontal="center" vertical="center" wrapText="1"/>
    </xf>
    <xf numFmtId="0" fontId="0" fillId="2" borderId="86" xfId="0" applyFill="1" applyBorder="1" applyAlignment="1">
      <alignment horizontal="center" vertical="center" wrapText="1"/>
    </xf>
    <xf numFmtId="3" fontId="0" fillId="2" borderId="85" xfId="0" applyNumberFormat="1" applyFill="1" applyBorder="1" applyAlignment="1">
      <alignment horizontal="center" vertical="center" wrapText="1"/>
    </xf>
    <xf numFmtId="3" fontId="0" fillId="2" borderId="87" xfId="0" applyNumberFormat="1" applyFill="1" applyBorder="1" applyAlignment="1">
      <alignment horizontal="center" vertical="center" wrapText="1"/>
    </xf>
    <xf numFmtId="0" fontId="0" fillId="2" borderId="13" xfId="0" applyFill="1" applyBorder="1" applyAlignment="1">
      <alignment horizontal="center" vertical="center"/>
    </xf>
    <xf numFmtId="0" fontId="2" fillId="2" borderId="12" xfId="0" applyFont="1" applyFill="1" applyBorder="1" applyAlignment="1">
      <alignment horizontal="justify" vertical="center" wrapText="1"/>
    </xf>
    <xf numFmtId="0" fontId="0" fillId="2" borderId="13" xfId="0" applyFill="1" applyBorder="1" applyAlignment="1">
      <alignment horizontal="justify" vertical="center" wrapText="1"/>
    </xf>
    <xf numFmtId="0" fontId="0" fillId="2" borderId="13" xfId="0" applyFill="1" applyBorder="1" applyAlignment="1">
      <alignment horizontal="center" vertical="center" wrapText="1"/>
    </xf>
    <xf numFmtId="0" fontId="0" fillId="2" borderId="24" xfId="0" applyFill="1" applyBorder="1" applyAlignment="1">
      <alignment horizontal="center" vertical="center" wrapText="1"/>
    </xf>
    <xf numFmtId="3" fontId="0" fillId="2" borderId="35" xfId="0" applyNumberFormat="1" applyFill="1" applyBorder="1" applyAlignment="1">
      <alignment horizontal="center" vertical="center" wrapText="1"/>
    </xf>
    <xf numFmtId="3" fontId="0" fillId="2" borderId="42" xfId="0" applyNumberFormat="1" applyFill="1" applyBorder="1" applyAlignment="1">
      <alignment horizontal="center" vertical="center" wrapText="1"/>
    </xf>
    <xf numFmtId="0" fontId="0" fillId="2" borderId="24" xfId="0" applyFill="1" applyBorder="1" applyAlignment="1">
      <alignment horizontal="center" vertical="center"/>
    </xf>
    <xf numFmtId="10" fontId="4" fillId="2" borderId="32" xfId="0" applyNumberFormat="1" applyFont="1" applyFill="1" applyBorder="1" applyAlignment="1">
      <alignment horizontal="center" vertical="center" wrapText="1"/>
    </xf>
    <xf numFmtId="0" fontId="2" fillId="2" borderId="46"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2" borderId="12" xfId="0" applyFill="1" applyBorder="1" applyAlignment="1">
      <alignment horizontal="justify" vertical="center" wrapText="1"/>
    </xf>
    <xf numFmtId="0" fontId="0" fillId="2" borderId="50" xfId="0" applyFill="1" applyBorder="1" applyAlignment="1">
      <alignment horizontal="center" vertical="center"/>
    </xf>
    <xf numFmtId="0" fontId="0" fillId="2" borderId="34" xfId="0" applyFill="1" applyBorder="1" applyAlignment="1">
      <alignment horizontal="center" vertical="center"/>
    </xf>
    <xf numFmtId="0" fontId="0" fillId="2" borderId="41" xfId="0" applyFill="1" applyBorder="1" applyAlignment="1">
      <alignment horizontal="center" vertical="center"/>
    </xf>
    <xf numFmtId="0" fontId="0" fillId="2" borderId="19" xfId="0" applyFill="1" applyBorder="1" applyAlignment="1">
      <alignment horizontal="center" vertical="center" wrapText="1"/>
    </xf>
    <xf numFmtId="0" fontId="0" fillId="2" borderId="49" xfId="0" applyFill="1" applyBorder="1" applyAlignment="1">
      <alignment horizontal="center" vertical="center"/>
    </xf>
    <xf numFmtId="0" fontId="2" fillId="2" borderId="33" xfId="0" applyFont="1" applyFill="1" applyBorder="1" applyAlignment="1">
      <alignment horizontal="justify" vertical="center" wrapText="1"/>
    </xf>
    <xf numFmtId="0" fontId="2" fillId="2" borderId="48" xfId="0" applyFont="1" applyFill="1" applyBorder="1" applyAlignment="1">
      <alignment horizontal="justify" vertical="center" wrapText="1"/>
    </xf>
    <xf numFmtId="0" fontId="0" fillId="2" borderId="34" xfId="0" applyFill="1" applyBorder="1" applyAlignment="1">
      <alignment horizontal="justify" vertical="center" wrapText="1"/>
    </xf>
    <xf numFmtId="0" fontId="0" fillId="2" borderId="41" xfId="0" applyFill="1" applyBorder="1" applyAlignment="1">
      <alignment horizontal="justify" vertical="center" wrapText="1"/>
    </xf>
    <xf numFmtId="0" fontId="0" fillId="2" borderId="34" xfId="0" applyFill="1" applyBorder="1" applyAlignment="1">
      <alignment horizontal="center" vertical="center" wrapText="1"/>
    </xf>
    <xf numFmtId="0" fontId="0" fillId="2" borderId="41" xfId="0" applyFill="1" applyBorder="1" applyAlignment="1">
      <alignment horizontal="center" vertical="center" wrapText="1"/>
    </xf>
    <xf numFmtId="0" fontId="2" fillId="2" borderId="40" xfId="0" applyFont="1" applyFill="1" applyBorder="1" applyAlignment="1">
      <alignment horizontal="justify" vertical="center" wrapText="1"/>
    </xf>
    <xf numFmtId="0" fontId="2" fillId="2" borderId="45" xfId="0" applyFont="1" applyFill="1" applyBorder="1" applyAlignment="1">
      <alignment horizontal="justify"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0" xfId="0" applyFont="1" applyFill="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10" fontId="0" fillId="2" borderId="27" xfId="0" applyNumberFormat="1" applyFill="1" applyBorder="1" applyAlignment="1">
      <alignment horizontal="center" vertical="center"/>
    </xf>
    <xf numFmtId="10" fontId="0" fillId="2" borderId="21" xfId="0" applyNumberFormat="1" applyFill="1" applyBorder="1" applyAlignment="1">
      <alignment horizontal="center" vertical="center"/>
    </xf>
    <xf numFmtId="10" fontId="4" fillId="2" borderId="29" xfId="0" applyNumberFormat="1" applyFont="1" applyFill="1" applyBorder="1" applyAlignment="1">
      <alignment horizontal="center" vertical="center" wrapText="1"/>
    </xf>
    <xf numFmtId="10" fontId="4" fillId="2" borderId="30" xfId="0" applyNumberFormat="1" applyFont="1" applyFill="1" applyBorder="1" applyAlignment="1">
      <alignment horizontal="center" vertical="center"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18" xfId="0" applyFill="1" applyBorder="1" applyAlignment="1">
      <alignment horizontal="justify" vertical="center" wrapText="1"/>
    </xf>
    <xf numFmtId="0" fontId="0" fillId="2" borderId="2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3"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justify" vertical="center" wrapText="1"/>
    </xf>
    <xf numFmtId="0" fontId="0" fillId="2" borderId="27" xfId="0" applyFill="1" applyBorder="1" applyAlignment="1">
      <alignment horizontal="center" vertical="center"/>
    </xf>
    <xf numFmtId="0" fontId="0" fillId="2" borderId="21" xfId="0" applyFill="1" applyBorder="1" applyAlignment="1">
      <alignment horizontal="center" vertical="center"/>
    </xf>
    <xf numFmtId="0" fontId="2" fillId="2" borderId="19" xfId="0" applyFont="1" applyFill="1" applyBorder="1" applyAlignment="1">
      <alignment horizontal="justify" vertical="center" wrapText="1"/>
    </xf>
    <xf numFmtId="3" fontId="0" fillId="2" borderId="75"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174647</xdr:colOff>
      <xdr:row>52</xdr:row>
      <xdr:rowOff>27213</xdr:rowOff>
    </xdr:from>
    <xdr:ext cx="5018767" cy="1619249"/>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596468" y="3733799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900"/>
            <a:t>_________________________</a:t>
          </a:r>
        </a:p>
        <a:p>
          <a:pPr algn="ctr"/>
          <a:r>
            <a:rPr lang="es-MX" sz="1900"/>
            <a:t>Elaboró</a:t>
          </a:r>
        </a:p>
        <a:p>
          <a:pPr algn="ctr"/>
          <a:r>
            <a:rPr lang="es-MX" sz="1900"/>
            <a:t>C. Samantha Herrera Calderón</a:t>
          </a:r>
        </a:p>
        <a:p>
          <a:pPr algn="ctr"/>
          <a:r>
            <a:rPr lang="es-MX" sz="1900"/>
            <a:t>Coordinadora Administrativa del IMDAI</a:t>
          </a:r>
        </a:p>
      </xdr:txBody>
    </xdr:sp>
    <xdr:clientData/>
  </xdr:oneCellAnchor>
  <xdr:oneCellAnchor>
    <xdr:from>
      <xdr:col>7</xdr:col>
      <xdr:colOff>359354</xdr:colOff>
      <xdr:row>52</xdr:row>
      <xdr:rowOff>2270</xdr:rowOff>
    </xdr:from>
    <xdr:ext cx="4525611" cy="1607993"/>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9299247" y="37313056"/>
          <a:ext cx="4525611"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900"/>
            <a:t>_________________________</a:t>
          </a:r>
        </a:p>
        <a:p>
          <a:pPr algn="ctr"/>
          <a:r>
            <a:rPr lang="es-MX" sz="1900"/>
            <a:t>Revisó </a:t>
          </a:r>
        </a:p>
        <a:p>
          <a:pPr algn="ctr"/>
          <a:r>
            <a:rPr lang="es-MX" sz="1900"/>
            <a:t>M.C. Enrique Eduardo Encalada Sánchez</a:t>
          </a:r>
        </a:p>
        <a:p>
          <a:pPr algn="ctr"/>
          <a:r>
            <a:rPr lang="es-MX" sz="1900"/>
            <a:t>Director de Planeación de la DGPM</a:t>
          </a:r>
        </a:p>
      </xdr:txBody>
    </xdr:sp>
    <xdr:clientData/>
  </xdr:oneCellAnchor>
  <xdr:oneCellAnchor>
    <xdr:from>
      <xdr:col>14</xdr:col>
      <xdr:colOff>58936</xdr:colOff>
      <xdr:row>53</xdr:row>
      <xdr:rowOff>106498</xdr:rowOff>
    </xdr:from>
    <xdr:ext cx="5007428" cy="1282146"/>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7544115" y="37621391"/>
          <a:ext cx="5007428" cy="1282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900"/>
            <a:t>_________________________</a:t>
          </a:r>
        </a:p>
        <a:p>
          <a:pPr algn="ctr"/>
          <a:r>
            <a:rPr lang="es-MX" sz="1900"/>
            <a:t>Autorizó</a:t>
          </a:r>
        </a:p>
        <a:p>
          <a:pPr algn="ctr"/>
          <a:r>
            <a:rPr lang="es-MX" sz="1900"/>
            <a:t>Lic.</a:t>
          </a:r>
          <a:r>
            <a:rPr lang="es-MX" sz="1900" baseline="0"/>
            <a:t> Bárbara Jackeline Iturralde Ortíz</a:t>
          </a:r>
          <a:endParaRPr lang="es-MX" sz="1900"/>
        </a:p>
        <a:p>
          <a:pPr algn="ctr"/>
          <a:r>
            <a:rPr lang="es-MX" sz="1900"/>
            <a:t>Directora General del IMDAI</a:t>
          </a:r>
        </a:p>
      </xdr:txBody>
    </xdr:sp>
    <xdr:clientData/>
  </xdr:oneCellAnchor>
  <xdr:twoCellAnchor editAs="oneCell">
    <xdr:from>
      <xdr:col>15</xdr:col>
      <xdr:colOff>775607</xdr:colOff>
      <xdr:row>2</xdr:row>
      <xdr:rowOff>64342</xdr:rowOff>
    </xdr:from>
    <xdr:to>
      <xdr:col>16</xdr:col>
      <xdr:colOff>1455964</xdr:colOff>
      <xdr:row>7</xdr:row>
      <xdr:rowOff>161772</xdr:rowOff>
    </xdr:to>
    <xdr:pic>
      <xdr:nvPicPr>
        <xdr:cNvPr id="13" name="Imagen 12">
          <a:extLst>
            <a:ext uri="{FF2B5EF4-FFF2-40B4-BE49-F238E27FC236}">
              <a16:creationId xmlns:a16="http://schemas.microsoft.com/office/drawing/2014/main" id="{1CC2054D-EB1C-4DB3-8F0F-80A265BDC297}"/>
            </a:ext>
          </a:extLst>
        </xdr:cNvPr>
        <xdr:cNvPicPr>
          <a:picLocks noChangeAspect="1"/>
        </xdr:cNvPicPr>
      </xdr:nvPicPr>
      <xdr:blipFill>
        <a:blip xmlns:r="http://schemas.openxmlformats.org/officeDocument/2006/relationships" r:embed="rId1"/>
        <a:stretch>
          <a:fillRect/>
        </a:stretch>
      </xdr:blipFill>
      <xdr:spPr>
        <a:xfrm>
          <a:off x="21444857" y="472556"/>
          <a:ext cx="2598965" cy="1199609"/>
        </a:xfrm>
        <a:prstGeom prst="rect">
          <a:avLst/>
        </a:prstGeom>
      </xdr:spPr>
    </xdr:pic>
    <xdr:clientData/>
  </xdr:twoCellAnchor>
  <xdr:twoCellAnchor editAs="oneCell">
    <xdr:from>
      <xdr:col>2</xdr:col>
      <xdr:colOff>326570</xdr:colOff>
      <xdr:row>2</xdr:row>
      <xdr:rowOff>68036</xdr:rowOff>
    </xdr:from>
    <xdr:to>
      <xdr:col>2</xdr:col>
      <xdr:colOff>1499301</xdr:colOff>
      <xdr:row>7</xdr:row>
      <xdr:rowOff>108857</xdr:rowOff>
    </xdr:to>
    <xdr:pic>
      <xdr:nvPicPr>
        <xdr:cNvPr id="6" name="Imagen 5">
          <a:extLst>
            <a:ext uri="{FF2B5EF4-FFF2-40B4-BE49-F238E27FC236}">
              <a16:creationId xmlns:a16="http://schemas.microsoft.com/office/drawing/2014/main" id="{22C0BA4B-1AEB-CB52-EF16-F70727A59F7F}"/>
            </a:ext>
          </a:extLst>
        </xdr:cNvPr>
        <xdr:cNvPicPr>
          <a:picLocks noChangeAspect="1"/>
        </xdr:cNvPicPr>
      </xdr:nvPicPr>
      <xdr:blipFill>
        <a:blip xmlns:r="http://schemas.openxmlformats.org/officeDocument/2006/relationships" r:embed="rId2"/>
        <a:stretch>
          <a:fillRect/>
        </a:stretch>
      </xdr:blipFill>
      <xdr:spPr>
        <a:xfrm>
          <a:off x="2013856" y="476250"/>
          <a:ext cx="1172731"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R59"/>
  <sheetViews>
    <sheetView showGridLines="0" tabSelected="1" zoomScale="77" zoomScaleNormal="77" zoomScaleSheetLayoutView="40" workbookViewId="0">
      <selection activeCell="I46" sqref="I46"/>
    </sheetView>
  </sheetViews>
  <sheetFormatPr baseColWidth="10" defaultColWidth="11" defaultRowHeight="15.75" x14ac:dyDescent="0.25"/>
  <cols>
    <col min="1" max="1" width="2.375" customWidth="1"/>
    <col min="2" max="2" width="3.125" customWidth="1"/>
    <col min="3" max="3" width="28" customWidth="1"/>
    <col min="4" max="4" width="34.5" customWidth="1"/>
    <col min="5" max="5" width="15.125" customWidth="1"/>
    <col min="6" max="6" width="17" customWidth="1"/>
    <col min="7" max="7" width="14.125" bestFit="1" customWidth="1"/>
    <col min="8" max="8" width="12.75" bestFit="1" customWidth="1"/>
    <col min="9" max="12" width="11.25" customWidth="1"/>
    <col min="13" max="14" width="22.375" customWidth="1"/>
    <col min="15" max="16" width="25.25" customWidth="1"/>
    <col min="17" max="17" width="36.125" customWidth="1"/>
    <col min="18" max="18" width="3" customWidth="1"/>
  </cols>
  <sheetData>
    <row r="3" spans="3:18" x14ac:dyDescent="0.25">
      <c r="C3" s="4"/>
      <c r="D3" s="5"/>
      <c r="E3" s="5"/>
      <c r="F3" s="5"/>
      <c r="G3" s="5"/>
      <c r="H3" s="5"/>
      <c r="I3" s="5"/>
      <c r="J3" s="5"/>
      <c r="K3" s="5"/>
      <c r="L3" s="5"/>
      <c r="M3" s="5"/>
      <c r="N3" s="5"/>
      <c r="O3" s="5"/>
      <c r="P3" s="5"/>
      <c r="Q3" s="6"/>
    </row>
    <row r="4" spans="3:18" ht="18" x14ac:dyDescent="0.25">
      <c r="C4" s="7"/>
      <c r="D4" s="122" t="s">
        <v>0</v>
      </c>
      <c r="E4" s="122"/>
      <c r="F4" s="122"/>
      <c r="G4" s="122"/>
      <c r="H4" s="122"/>
      <c r="I4" s="122"/>
      <c r="J4" s="122"/>
      <c r="K4" s="122"/>
      <c r="L4" s="122"/>
      <c r="M4" s="122"/>
      <c r="N4" s="122"/>
      <c r="O4" s="122"/>
      <c r="P4" s="122"/>
      <c r="Q4" s="123"/>
    </row>
    <row r="5" spans="3:18" ht="18" x14ac:dyDescent="0.25">
      <c r="C5" s="7"/>
      <c r="D5" s="122" t="s">
        <v>1</v>
      </c>
      <c r="E5" s="122"/>
      <c r="F5" s="122"/>
      <c r="G5" s="122"/>
      <c r="H5" s="122"/>
      <c r="I5" s="122"/>
      <c r="J5" s="122"/>
      <c r="K5" s="122"/>
      <c r="L5" s="122"/>
      <c r="M5" s="122"/>
      <c r="N5" s="122"/>
      <c r="O5" s="122"/>
      <c r="P5" s="122"/>
      <c r="Q5" s="123"/>
    </row>
    <row r="6" spans="3:18" ht="18" x14ac:dyDescent="0.25">
      <c r="C6" s="7"/>
      <c r="D6" s="124" t="s">
        <v>65</v>
      </c>
      <c r="E6" s="124"/>
      <c r="F6" s="124"/>
      <c r="G6" s="124"/>
      <c r="H6" s="124"/>
      <c r="I6" s="124"/>
      <c r="J6" s="124"/>
      <c r="K6" s="124"/>
      <c r="L6" s="124"/>
      <c r="M6" s="124"/>
      <c r="N6" s="124"/>
      <c r="O6" s="124"/>
      <c r="P6" s="124"/>
      <c r="Q6" s="125"/>
      <c r="R6" s="1"/>
    </row>
    <row r="7" spans="3:18" x14ac:dyDescent="0.25">
      <c r="C7" s="7"/>
      <c r="D7" s="8"/>
      <c r="E7" s="8"/>
      <c r="F7" s="8"/>
      <c r="G7" s="8"/>
      <c r="H7" s="8"/>
      <c r="I7" s="8"/>
      <c r="J7" s="8"/>
      <c r="K7" s="8"/>
      <c r="L7" s="8"/>
      <c r="M7" s="8"/>
      <c r="N7" s="8"/>
      <c r="O7" s="8"/>
      <c r="P7" s="8"/>
      <c r="Q7" s="9"/>
    </row>
    <row r="8" spans="3:18" ht="16.5" thickBot="1" x14ac:dyDescent="0.3">
      <c r="C8" s="7"/>
      <c r="D8" s="8"/>
      <c r="E8" s="8"/>
      <c r="F8" s="8"/>
      <c r="G8" s="8"/>
      <c r="H8" s="8"/>
      <c r="I8" s="8"/>
      <c r="J8" s="8"/>
      <c r="K8" s="8"/>
      <c r="L8" s="8"/>
      <c r="M8" s="8"/>
      <c r="N8" s="8"/>
      <c r="O8" s="8"/>
      <c r="P8" s="8"/>
      <c r="Q8" s="9"/>
    </row>
    <row r="9" spans="3:18" ht="39" customHeight="1" thickBot="1" x14ac:dyDescent="0.3">
      <c r="C9" s="126" t="s">
        <v>20</v>
      </c>
      <c r="D9" s="127"/>
      <c r="E9" s="128"/>
      <c r="F9" s="126" t="s">
        <v>24</v>
      </c>
      <c r="G9" s="127"/>
      <c r="H9" s="127"/>
      <c r="I9" s="127"/>
      <c r="J9" s="127"/>
      <c r="K9" s="127"/>
      <c r="L9" s="127"/>
      <c r="M9" s="127"/>
      <c r="N9" s="127"/>
      <c r="O9" s="127"/>
      <c r="P9" s="127"/>
      <c r="Q9" s="128"/>
      <c r="R9" s="2"/>
    </row>
    <row r="10" spans="3:18" ht="32.25" customHeight="1" x14ac:dyDescent="0.25">
      <c r="C10" s="120" t="s">
        <v>2</v>
      </c>
      <c r="D10" s="133" t="s">
        <v>3</v>
      </c>
      <c r="E10" s="133" t="s">
        <v>18</v>
      </c>
      <c r="F10" s="133" t="s">
        <v>4</v>
      </c>
      <c r="G10" s="129" t="s">
        <v>5</v>
      </c>
      <c r="H10" s="129"/>
      <c r="I10" s="129"/>
      <c r="J10" s="129"/>
      <c r="K10" s="129"/>
      <c r="L10" s="129"/>
      <c r="M10" s="129"/>
      <c r="N10" s="129"/>
      <c r="O10" s="129" t="s">
        <v>6</v>
      </c>
      <c r="P10" s="129"/>
      <c r="Q10" s="130"/>
    </row>
    <row r="11" spans="3:18" ht="32.25" customHeight="1" x14ac:dyDescent="0.25">
      <c r="C11" s="121"/>
      <c r="D11" s="134"/>
      <c r="E11" s="134"/>
      <c r="F11" s="134"/>
      <c r="G11" s="134" t="s">
        <v>7</v>
      </c>
      <c r="H11" s="134" t="s">
        <v>8</v>
      </c>
      <c r="I11" s="131" t="s">
        <v>9</v>
      </c>
      <c r="J11" s="131"/>
      <c r="K11" s="131"/>
      <c r="L11" s="131"/>
      <c r="M11" s="131" t="s">
        <v>10</v>
      </c>
      <c r="N11" s="131"/>
      <c r="O11" s="131"/>
      <c r="P11" s="131"/>
      <c r="Q11" s="132"/>
    </row>
    <row r="12" spans="3:18" ht="32.25" customHeight="1" x14ac:dyDescent="0.25">
      <c r="C12" s="121"/>
      <c r="D12" s="134"/>
      <c r="E12" s="134"/>
      <c r="F12" s="134"/>
      <c r="G12" s="134"/>
      <c r="H12" s="134"/>
      <c r="I12" s="3" t="s">
        <v>11</v>
      </c>
      <c r="J12" s="3" t="s">
        <v>12</v>
      </c>
      <c r="K12" s="3" t="s">
        <v>13</v>
      </c>
      <c r="L12" s="3" t="s">
        <v>14</v>
      </c>
      <c r="M12" s="3" t="s">
        <v>15</v>
      </c>
      <c r="N12" s="3" t="s">
        <v>16</v>
      </c>
      <c r="O12" s="131"/>
      <c r="P12" s="131"/>
      <c r="Q12" s="132"/>
    </row>
    <row r="13" spans="3:18" ht="111.75" customHeight="1" x14ac:dyDescent="0.25">
      <c r="C13" s="143" t="s">
        <v>28</v>
      </c>
      <c r="D13" s="50" t="s">
        <v>25</v>
      </c>
      <c r="E13" s="144" t="s">
        <v>26</v>
      </c>
      <c r="F13" s="146" t="s">
        <v>27</v>
      </c>
      <c r="G13" s="135">
        <v>0.9</v>
      </c>
      <c r="H13" s="149" t="s">
        <v>17</v>
      </c>
      <c r="I13" s="10">
        <v>0.88700000000000001</v>
      </c>
      <c r="J13" s="10">
        <v>0.90800000000000003</v>
      </c>
      <c r="K13" s="10">
        <v>0.90800000000000003</v>
      </c>
      <c r="L13" s="10"/>
      <c r="M13" s="40">
        <f t="shared" ref="M13" si="0">IFERROR(K13/K14,"ND")</f>
        <v>1.0088888888888889</v>
      </c>
      <c r="N13" s="137">
        <f>IFERROR(((K13)/G13),"ND")</f>
        <v>1.0088888888888889</v>
      </c>
      <c r="O13" s="139" t="s">
        <v>64</v>
      </c>
      <c r="P13" s="139"/>
      <c r="Q13" s="140"/>
    </row>
    <row r="14" spans="3:18" ht="111.75" customHeight="1" x14ac:dyDescent="0.25">
      <c r="C14" s="143"/>
      <c r="D14" s="148"/>
      <c r="E14" s="145"/>
      <c r="F14" s="147"/>
      <c r="G14" s="136"/>
      <c r="H14" s="150"/>
      <c r="I14" s="11">
        <v>0.9</v>
      </c>
      <c r="J14" s="11">
        <v>0.9</v>
      </c>
      <c r="K14" s="11">
        <v>0.9</v>
      </c>
      <c r="L14" s="11">
        <v>0.9</v>
      </c>
      <c r="M14" s="58"/>
      <c r="N14" s="138"/>
      <c r="O14" s="141"/>
      <c r="P14" s="141"/>
      <c r="Q14" s="142"/>
    </row>
    <row r="15" spans="3:18" ht="61.5" customHeight="1" x14ac:dyDescent="0.25">
      <c r="C15" s="109" t="s">
        <v>29</v>
      </c>
      <c r="D15" s="111" t="s">
        <v>30</v>
      </c>
      <c r="E15" s="113" t="s">
        <v>19</v>
      </c>
      <c r="F15" s="105" t="s">
        <v>21</v>
      </c>
      <c r="G15" s="96">
        <f>I16+J16+K16+L16</f>
        <v>56000</v>
      </c>
      <c r="H15" s="105" t="s">
        <v>22</v>
      </c>
      <c r="I15" s="12">
        <v>17808</v>
      </c>
      <c r="J15" s="12">
        <v>7808</v>
      </c>
      <c r="K15" s="12">
        <v>5379</v>
      </c>
      <c r="L15" s="12"/>
      <c r="M15" s="40">
        <f t="shared" ref="M15" si="1">IFERROR(K15/K16,"ND")</f>
        <v>1.0758000000000001</v>
      </c>
      <c r="N15" s="40">
        <f>SUM(I15:L15)/G15</f>
        <v>0.55348214285714281</v>
      </c>
      <c r="O15" s="117" t="s">
        <v>83</v>
      </c>
      <c r="P15" s="118"/>
      <c r="Q15" s="119"/>
    </row>
    <row r="16" spans="3:18" ht="61.5" customHeight="1" x14ac:dyDescent="0.25">
      <c r="C16" s="115"/>
      <c r="D16" s="112"/>
      <c r="E16" s="114"/>
      <c r="F16" s="106"/>
      <c r="G16" s="97"/>
      <c r="H16" s="106"/>
      <c r="I16" s="13">
        <v>25000</v>
      </c>
      <c r="J16" s="12">
        <v>11000</v>
      </c>
      <c r="K16" s="12">
        <v>5000</v>
      </c>
      <c r="L16" s="14">
        <v>15000</v>
      </c>
      <c r="M16" s="58"/>
      <c r="N16" s="58"/>
      <c r="O16" s="117"/>
      <c r="P16" s="118"/>
      <c r="Q16" s="119"/>
    </row>
    <row r="17" spans="3:17" ht="61.5" customHeight="1" x14ac:dyDescent="0.25">
      <c r="C17" s="115"/>
      <c r="D17" s="111" t="s">
        <v>31</v>
      </c>
      <c r="E17" s="113" t="s">
        <v>19</v>
      </c>
      <c r="F17" s="105" t="s">
        <v>21</v>
      </c>
      <c r="G17" s="96">
        <f t="shared" ref="G17" si="2">I18+J18+K18+L18</f>
        <v>24</v>
      </c>
      <c r="H17" s="105" t="s">
        <v>22</v>
      </c>
      <c r="I17" s="15">
        <v>6</v>
      </c>
      <c r="J17" s="15">
        <v>6</v>
      </c>
      <c r="K17" s="15">
        <v>6</v>
      </c>
      <c r="L17" s="15"/>
      <c r="M17" s="40">
        <f t="shared" ref="M17" si="3">IFERROR(K17/K18,"ND")</f>
        <v>1</v>
      </c>
      <c r="N17" s="40">
        <f>SUM(I17:L17)/G17</f>
        <v>0.75</v>
      </c>
      <c r="O17" s="42" t="s">
        <v>66</v>
      </c>
      <c r="P17" s="43"/>
      <c r="Q17" s="44"/>
    </row>
    <row r="18" spans="3:17" ht="61.5" customHeight="1" x14ac:dyDescent="0.25">
      <c r="C18" s="116"/>
      <c r="D18" s="112"/>
      <c r="E18" s="114"/>
      <c r="F18" s="106"/>
      <c r="G18" s="97"/>
      <c r="H18" s="106"/>
      <c r="I18" s="15">
        <v>6</v>
      </c>
      <c r="J18" s="15">
        <v>6</v>
      </c>
      <c r="K18" s="15">
        <v>6</v>
      </c>
      <c r="L18" s="15">
        <v>6</v>
      </c>
      <c r="M18" s="58"/>
      <c r="N18" s="58"/>
      <c r="O18" s="42"/>
      <c r="P18" s="43"/>
      <c r="Q18" s="44"/>
    </row>
    <row r="19" spans="3:17" ht="60.75" customHeight="1" x14ac:dyDescent="0.25">
      <c r="C19" s="109" t="s">
        <v>32</v>
      </c>
      <c r="D19" s="111" t="s">
        <v>33</v>
      </c>
      <c r="E19" s="113" t="s">
        <v>19</v>
      </c>
      <c r="F19" s="113" t="s">
        <v>21</v>
      </c>
      <c r="G19" s="96">
        <f t="shared" ref="G19" si="4">I20+J20+K20+L20</f>
        <v>99800</v>
      </c>
      <c r="H19" s="105" t="s">
        <v>22</v>
      </c>
      <c r="I19" s="16">
        <v>39349</v>
      </c>
      <c r="J19" s="16">
        <v>18481</v>
      </c>
      <c r="K19" s="16">
        <v>16674</v>
      </c>
      <c r="L19" s="16"/>
      <c r="M19" s="40">
        <f t="shared" ref="M19" si="5">IFERROR(K19/K20,"ND")</f>
        <v>1.5158181818181817</v>
      </c>
      <c r="N19" s="40">
        <f>SUM(I19:L19)/G19</f>
        <v>0.74653306613226456</v>
      </c>
      <c r="O19" s="59" t="s">
        <v>80</v>
      </c>
      <c r="P19" s="60"/>
      <c r="Q19" s="61"/>
    </row>
    <row r="20" spans="3:17" ht="65.25" customHeight="1" x14ac:dyDescent="0.25">
      <c r="C20" s="110"/>
      <c r="D20" s="112"/>
      <c r="E20" s="114"/>
      <c r="F20" s="114"/>
      <c r="G20" s="97"/>
      <c r="H20" s="106"/>
      <c r="I20" s="12">
        <v>44000</v>
      </c>
      <c r="J20" s="12">
        <v>19800</v>
      </c>
      <c r="K20" s="12">
        <v>11000</v>
      </c>
      <c r="L20" s="14">
        <v>25000</v>
      </c>
      <c r="M20" s="58"/>
      <c r="N20" s="58"/>
      <c r="O20" s="59"/>
      <c r="P20" s="60"/>
      <c r="Q20" s="61"/>
    </row>
    <row r="21" spans="3:17" ht="81" customHeight="1" x14ac:dyDescent="0.25">
      <c r="C21" s="92" t="s">
        <v>34</v>
      </c>
      <c r="D21" s="84" t="s">
        <v>35</v>
      </c>
      <c r="E21" s="107" t="s">
        <v>19</v>
      </c>
      <c r="F21" s="107" t="s">
        <v>21</v>
      </c>
      <c r="G21" s="96">
        <f t="shared" ref="G21" si="6">I22+J22+K22+L22</f>
        <v>31500</v>
      </c>
      <c r="H21" s="108" t="s">
        <v>22</v>
      </c>
      <c r="I21" s="12">
        <v>7243</v>
      </c>
      <c r="J21" s="12">
        <v>4903</v>
      </c>
      <c r="K21" s="12">
        <v>2177</v>
      </c>
      <c r="L21" s="12"/>
      <c r="M21" s="40">
        <f t="shared" ref="M21" si="7">IFERROR(K21/K22,"ND")</f>
        <v>0.622</v>
      </c>
      <c r="N21" s="40">
        <f>SUM(I21:L21)/G21</f>
        <v>0.45469841269841271</v>
      </c>
      <c r="O21" s="59" t="s">
        <v>81</v>
      </c>
      <c r="P21" s="60"/>
      <c r="Q21" s="61"/>
    </row>
    <row r="22" spans="3:17" ht="81" customHeight="1" x14ac:dyDescent="0.25">
      <c r="C22" s="92"/>
      <c r="D22" s="93"/>
      <c r="E22" s="94"/>
      <c r="F22" s="94"/>
      <c r="G22" s="97"/>
      <c r="H22" s="104"/>
      <c r="I22" s="12">
        <v>12000</v>
      </c>
      <c r="J22" s="12">
        <v>6000</v>
      </c>
      <c r="K22" s="12">
        <v>3500</v>
      </c>
      <c r="L22" s="14">
        <v>10000</v>
      </c>
      <c r="M22" s="58"/>
      <c r="N22" s="99"/>
      <c r="O22" s="59"/>
      <c r="P22" s="60"/>
      <c r="Q22" s="61"/>
    </row>
    <row r="23" spans="3:17" ht="74.25" customHeight="1" x14ac:dyDescent="0.25">
      <c r="C23" s="92" t="s">
        <v>36</v>
      </c>
      <c r="D23" s="151" t="s">
        <v>37</v>
      </c>
      <c r="E23" s="107" t="s">
        <v>19</v>
      </c>
      <c r="F23" s="107" t="s">
        <v>21</v>
      </c>
      <c r="G23" s="96">
        <f t="shared" ref="G23" si="8">I24+J24+K24+L24</f>
        <v>10600</v>
      </c>
      <c r="H23" s="108" t="s">
        <v>22</v>
      </c>
      <c r="I23" s="12">
        <v>2895</v>
      </c>
      <c r="J23" s="12">
        <v>2458</v>
      </c>
      <c r="K23" s="12">
        <v>1424</v>
      </c>
      <c r="L23" s="12"/>
      <c r="M23" s="40">
        <f t="shared" ref="M23" si="9">IFERROR(K23/K24,"ND")</f>
        <v>0.71199999999999997</v>
      </c>
      <c r="N23" s="40">
        <f>SUM(I23:L23)/G23</f>
        <v>0.63933962264150945</v>
      </c>
      <c r="O23" s="59" t="s">
        <v>82</v>
      </c>
      <c r="P23" s="60"/>
      <c r="Q23" s="61"/>
    </row>
    <row r="24" spans="3:17" ht="74.25" customHeight="1" x14ac:dyDescent="0.25">
      <c r="C24" s="92"/>
      <c r="D24" s="93"/>
      <c r="E24" s="94"/>
      <c r="F24" s="94"/>
      <c r="G24" s="97"/>
      <c r="H24" s="104"/>
      <c r="I24" s="12">
        <v>3000</v>
      </c>
      <c r="J24" s="12">
        <v>3000</v>
      </c>
      <c r="K24" s="12">
        <v>2000</v>
      </c>
      <c r="L24" s="14">
        <v>2600</v>
      </c>
      <c r="M24" s="58"/>
      <c r="N24" s="99"/>
      <c r="O24" s="59"/>
      <c r="P24" s="60"/>
      <c r="Q24" s="61"/>
    </row>
    <row r="25" spans="3:17" ht="49.5" customHeight="1" x14ac:dyDescent="0.25">
      <c r="C25" s="92" t="s">
        <v>38</v>
      </c>
      <c r="D25" s="93" t="s">
        <v>39</v>
      </c>
      <c r="E25" s="94" t="s">
        <v>23</v>
      </c>
      <c r="F25" s="94" t="s">
        <v>21</v>
      </c>
      <c r="G25" s="96">
        <f t="shared" ref="G25" si="10">I26+J26+K26+L26</f>
        <v>85</v>
      </c>
      <c r="H25" s="104" t="s">
        <v>22</v>
      </c>
      <c r="I25" s="12">
        <v>10</v>
      </c>
      <c r="J25" s="12">
        <v>10</v>
      </c>
      <c r="K25" s="12">
        <v>39</v>
      </c>
      <c r="L25" s="12"/>
      <c r="M25" s="40">
        <f>IFERROR(K25/K26,"ND")</f>
        <v>0.97499999999999998</v>
      </c>
      <c r="N25" s="40">
        <f>SUM(I25:L25)/G25</f>
        <v>0.69411764705882351</v>
      </c>
      <c r="O25" s="59" t="s">
        <v>79</v>
      </c>
      <c r="P25" s="60"/>
      <c r="Q25" s="61"/>
    </row>
    <row r="26" spans="3:17" ht="49.5" customHeight="1" x14ac:dyDescent="0.25">
      <c r="C26" s="103"/>
      <c r="D26" s="93"/>
      <c r="E26" s="94"/>
      <c r="F26" s="94"/>
      <c r="G26" s="97"/>
      <c r="H26" s="104"/>
      <c r="I26" s="12">
        <v>10</v>
      </c>
      <c r="J26" s="12">
        <v>10</v>
      </c>
      <c r="K26" s="12">
        <v>40</v>
      </c>
      <c r="L26" s="12">
        <v>25</v>
      </c>
      <c r="M26" s="58"/>
      <c r="N26" s="58"/>
      <c r="O26" s="59"/>
      <c r="P26" s="60"/>
      <c r="Q26" s="61"/>
    </row>
    <row r="27" spans="3:17" ht="43.5" customHeight="1" x14ac:dyDescent="0.25">
      <c r="C27" s="92" t="s">
        <v>40</v>
      </c>
      <c r="D27" s="93" t="s">
        <v>41</v>
      </c>
      <c r="E27" s="94" t="s">
        <v>19</v>
      </c>
      <c r="F27" s="94" t="s">
        <v>21</v>
      </c>
      <c r="G27" s="96">
        <f t="shared" ref="G27" si="11">I28+J28+K28+L28</f>
        <v>85</v>
      </c>
      <c r="H27" s="91" t="s">
        <v>22</v>
      </c>
      <c r="I27" s="17">
        <v>10</v>
      </c>
      <c r="J27" s="17">
        <v>10</v>
      </c>
      <c r="K27" s="17">
        <v>39</v>
      </c>
      <c r="L27" s="17"/>
      <c r="M27" s="40">
        <f>IFERROR(K27/K28,"ND")</f>
        <v>0.97499999999999998</v>
      </c>
      <c r="N27" s="40">
        <f>SUM(I27:L27)/G27</f>
        <v>0.69411764705882351</v>
      </c>
      <c r="O27" s="59" t="s">
        <v>78</v>
      </c>
      <c r="P27" s="60"/>
      <c r="Q27" s="61"/>
    </row>
    <row r="28" spans="3:17" ht="43.5" customHeight="1" x14ac:dyDescent="0.25">
      <c r="C28" s="92"/>
      <c r="D28" s="93"/>
      <c r="E28" s="94"/>
      <c r="F28" s="94"/>
      <c r="G28" s="97"/>
      <c r="H28" s="91"/>
      <c r="I28" s="18">
        <v>10</v>
      </c>
      <c r="J28" s="18">
        <v>10</v>
      </c>
      <c r="K28" s="18">
        <v>40</v>
      </c>
      <c r="L28" s="18">
        <v>25</v>
      </c>
      <c r="M28" s="58"/>
      <c r="N28" s="99"/>
      <c r="O28" s="59"/>
      <c r="P28" s="60"/>
      <c r="Q28" s="61"/>
    </row>
    <row r="29" spans="3:17" ht="46.5" customHeight="1" x14ac:dyDescent="0.25">
      <c r="C29" s="92" t="s">
        <v>42</v>
      </c>
      <c r="D29" s="93" t="s">
        <v>43</v>
      </c>
      <c r="E29" s="94" t="s">
        <v>19</v>
      </c>
      <c r="F29" s="94" t="s">
        <v>21</v>
      </c>
      <c r="G29" s="96">
        <f t="shared" ref="G29" si="12">I30+J30+K30+L30</f>
        <v>17</v>
      </c>
      <c r="H29" s="91" t="s">
        <v>22</v>
      </c>
      <c r="I29" s="17">
        <v>0</v>
      </c>
      <c r="J29" s="17">
        <v>2</v>
      </c>
      <c r="K29" s="17">
        <v>8</v>
      </c>
      <c r="L29" s="17"/>
      <c r="M29" s="40">
        <f t="shared" ref="M29" si="13">IFERROR(K29/K30,"ND")</f>
        <v>1</v>
      </c>
      <c r="N29" s="40">
        <f>SUM(I29:L29)/G29</f>
        <v>0.58823529411764708</v>
      </c>
      <c r="O29" s="59" t="s">
        <v>77</v>
      </c>
      <c r="P29" s="60"/>
      <c r="Q29" s="61"/>
    </row>
    <row r="30" spans="3:17" ht="46.5" customHeight="1" x14ac:dyDescent="0.25">
      <c r="C30" s="92"/>
      <c r="D30" s="93"/>
      <c r="E30" s="94"/>
      <c r="F30" s="94"/>
      <c r="G30" s="97"/>
      <c r="H30" s="91"/>
      <c r="I30" s="18">
        <v>0</v>
      </c>
      <c r="J30" s="18">
        <v>2</v>
      </c>
      <c r="K30" s="18">
        <v>8</v>
      </c>
      <c r="L30" s="18">
        <v>7</v>
      </c>
      <c r="M30" s="58"/>
      <c r="N30" s="99"/>
      <c r="O30" s="59"/>
      <c r="P30" s="60"/>
      <c r="Q30" s="61"/>
    </row>
    <row r="31" spans="3:17" ht="40.5" customHeight="1" x14ac:dyDescent="0.25">
      <c r="C31" s="92" t="s">
        <v>44</v>
      </c>
      <c r="D31" s="93" t="s">
        <v>45</v>
      </c>
      <c r="E31" s="94" t="s">
        <v>19</v>
      </c>
      <c r="F31" s="94" t="s">
        <v>21</v>
      </c>
      <c r="G31" s="96">
        <f t="shared" ref="G31" si="14">I32+J32+K32+L32</f>
        <v>2</v>
      </c>
      <c r="H31" s="91" t="s">
        <v>22</v>
      </c>
      <c r="I31" s="17">
        <v>0</v>
      </c>
      <c r="J31" s="17">
        <v>0</v>
      </c>
      <c r="K31" s="17">
        <v>1</v>
      </c>
      <c r="L31" s="17"/>
      <c r="M31" s="40" t="str">
        <f t="shared" ref="M31" si="15">IFERROR(K31/K32,"ND")</f>
        <v>ND</v>
      </c>
      <c r="N31" s="40">
        <f>SUM(I31:L31)/G31</f>
        <v>0.5</v>
      </c>
      <c r="O31" s="59" t="s">
        <v>67</v>
      </c>
      <c r="P31" s="60"/>
      <c r="Q31" s="61"/>
    </row>
    <row r="32" spans="3:17" ht="40.5" customHeight="1" x14ac:dyDescent="0.25">
      <c r="C32" s="92"/>
      <c r="D32" s="93"/>
      <c r="E32" s="94"/>
      <c r="F32" s="94"/>
      <c r="G32" s="97"/>
      <c r="H32" s="91"/>
      <c r="I32" s="18">
        <v>0</v>
      </c>
      <c r="J32" s="18">
        <v>1</v>
      </c>
      <c r="K32" s="18">
        <v>0</v>
      </c>
      <c r="L32" s="18">
        <v>1</v>
      </c>
      <c r="M32" s="58"/>
      <c r="N32" s="99"/>
      <c r="O32" s="59"/>
      <c r="P32" s="60"/>
      <c r="Q32" s="61"/>
    </row>
    <row r="33" spans="3:17" ht="59.25" customHeight="1" x14ac:dyDescent="0.25">
      <c r="C33" s="92" t="s">
        <v>46</v>
      </c>
      <c r="D33" s="93" t="s">
        <v>47</v>
      </c>
      <c r="E33" s="94" t="s">
        <v>19</v>
      </c>
      <c r="F33" s="94" t="s">
        <v>21</v>
      </c>
      <c r="G33" s="96">
        <f t="shared" ref="G33" si="16">I34+J34+K34+L34</f>
        <v>16</v>
      </c>
      <c r="H33" s="91" t="s">
        <v>22</v>
      </c>
      <c r="I33" s="18">
        <v>2</v>
      </c>
      <c r="J33" s="18">
        <v>4</v>
      </c>
      <c r="K33" s="18">
        <v>5</v>
      </c>
      <c r="L33" s="18"/>
      <c r="M33" s="40">
        <f t="shared" ref="M33" si="17">IFERROR(K33/K34,"ND")</f>
        <v>1</v>
      </c>
      <c r="N33" s="40">
        <f>SUM(I33:L33)/G33</f>
        <v>0.6875</v>
      </c>
      <c r="O33" s="59" t="s">
        <v>71</v>
      </c>
      <c r="P33" s="60"/>
      <c r="Q33" s="61"/>
    </row>
    <row r="34" spans="3:17" ht="59.25" customHeight="1" x14ac:dyDescent="0.25">
      <c r="C34" s="103"/>
      <c r="D34" s="93"/>
      <c r="E34" s="94"/>
      <c r="F34" s="94"/>
      <c r="G34" s="97"/>
      <c r="H34" s="91"/>
      <c r="I34" s="18">
        <v>2</v>
      </c>
      <c r="J34" s="18">
        <v>4</v>
      </c>
      <c r="K34" s="18">
        <v>5</v>
      </c>
      <c r="L34" s="18">
        <v>5</v>
      </c>
      <c r="M34" s="58"/>
      <c r="N34" s="58"/>
      <c r="O34" s="59"/>
      <c r="P34" s="60"/>
      <c r="Q34" s="61"/>
    </row>
    <row r="35" spans="3:17" ht="42" customHeight="1" x14ac:dyDescent="0.25">
      <c r="C35" s="92" t="s">
        <v>48</v>
      </c>
      <c r="D35" s="93" t="s">
        <v>49</v>
      </c>
      <c r="E35" s="94" t="s">
        <v>23</v>
      </c>
      <c r="F35" s="94" t="s">
        <v>21</v>
      </c>
      <c r="G35" s="96">
        <f t="shared" ref="G35" si="18">I36+J36+K36+L36</f>
        <v>43</v>
      </c>
      <c r="H35" s="91" t="s">
        <v>22</v>
      </c>
      <c r="I35" s="18">
        <v>15</v>
      </c>
      <c r="J35" s="18">
        <v>14</v>
      </c>
      <c r="K35" s="18">
        <v>12</v>
      </c>
      <c r="L35" s="18"/>
      <c r="M35" s="40">
        <f t="shared" ref="M35:M47" si="19">IFERROR(K35/K36,"ND")</f>
        <v>1</v>
      </c>
      <c r="N35" s="40">
        <f>SUM(I35:L35)/G35</f>
        <v>0.95348837209302328</v>
      </c>
      <c r="O35" s="100" t="s">
        <v>72</v>
      </c>
      <c r="P35" s="101"/>
      <c r="Q35" s="102"/>
    </row>
    <row r="36" spans="3:17" ht="42" customHeight="1" x14ac:dyDescent="0.25">
      <c r="C36" s="62"/>
      <c r="D36" s="64"/>
      <c r="E36" s="95"/>
      <c r="F36" s="95"/>
      <c r="G36" s="97"/>
      <c r="H36" s="98"/>
      <c r="I36" s="19">
        <v>15</v>
      </c>
      <c r="J36" s="19">
        <v>8</v>
      </c>
      <c r="K36" s="19">
        <v>12</v>
      </c>
      <c r="L36" s="19">
        <v>8</v>
      </c>
      <c r="M36" s="58"/>
      <c r="N36" s="99"/>
      <c r="O36" s="100"/>
      <c r="P36" s="101"/>
      <c r="Q36" s="102"/>
    </row>
    <row r="37" spans="3:17" ht="51" customHeight="1" x14ac:dyDescent="0.25">
      <c r="C37" s="92" t="s">
        <v>50</v>
      </c>
      <c r="D37" s="93" t="s">
        <v>51</v>
      </c>
      <c r="E37" s="94" t="s">
        <v>23</v>
      </c>
      <c r="F37" s="94" t="s">
        <v>21</v>
      </c>
      <c r="G37" s="96">
        <f t="shared" ref="G37" si="20">I38+J38+K38+L38</f>
        <v>24</v>
      </c>
      <c r="H37" s="91" t="s">
        <v>22</v>
      </c>
      <c r="I37" s="18">
        <v>8</v>
      </c>
      <c r="J37" s="18">
        <v>4</v>
      </c>
      <c r="K37" s="18">
        <v>5</v>
      </c>
      <c r="L37" s="18"/>
      <c r="M37" s="40">
        <f t="shared" ref="M37:M49" si="21">IFERROR(K37/K38,"ND")</f>
        <v>1</v>
      </c>
      <c r="N37" s="40">
        <f>SUM(I37:L37)/G37</f>
        <v>0.70833333333333337</v>
      </c>
      <c r="O37" s="100" t="s">
        <v>73</v>
      </c>
      <c r="P37" s="101"/>
      <c r="Q37" s="102"/>
    </row>
    <row r="38" spans="3:17" ht="51" customHeight="1" x14ac:dyDescent="0.25">
      <c r="C38" s="62"/>
      <c r="D38" s="64"/>
      <c r="E38" s="95"/>
      <c r="F38" s="95"/>
      <c r="G38" s="97"/>
      <c r="H38" s="98"/>
      <c r="I38" s="19">
        <v>8</v>
      </c>
      <c r="J38" s="19">
        <v>5</v>
      </c>
      <c r="K38" s="19">
        <v>5</v>
      </c>
      <c r="L38" s="19">
        <v>6</v>
      </c>
      <c r="M38" s="58"/>
      <c r="N38" s="99"/>
      <c r="O38" s="100"/>
      <c r="P38" s="101"/>
      <c r="Q38" s="102"/>
    </row>
    <row r="39" spans="3:17" ht="45" customHeight="1" x14ac:dyDescent="0.25">
      <c r="C39" s="92" t="s">
        <v>52</v>
      </c>
      <c r="D39" s="93" t="s">
        <v>53</v>
      </c>
      <c r="E39" s="94" t="s">
        <v>23</v>
      </c>
      <c r="F39" s="94" t="s">
        <v>21</v>
      </c>
      <c r="G39" s="96">
        <f t="shared" ref="G39" si="22">I40+J40+K40+L40</f>
        <v>2</v>
      </c>
      <c r="H39" s="91" t="s">
        <v>22</v>
      </c>
      <c r="I39" s="18">
        <v>0</v>
      </c>
      <c r="J39" s="18">
        <v>0</v>
      </c>
      <c r="K39" s="18">
        <v>1</v>
      </c>
      <c r="L39" s="18"/>
      <c r="M39" s="40">
        <f t="shared" ref="M39" si="23">IFERROR(K39/K40,"ND")</f>
        <v>1</v>
      </c>
      <c r="N39" s="40">
        <f>SUM(I39:L39)/G39</f>
        <v>0.5</v>
      </c>
      <c r="O39" s="100" t="s">
        <v>74</v>
      </c>
      <c r="P39" s="101"/>
      <c r="Q39" s="102"/>
    </row>
    <row r="40" spans="3:17" ht="45" customHeight="1" x14ac:dyDescent="0.25">
      <c r="C40" s="62"/>
      <c r="D40" s="64"/>
      <c r="E40" s="95"/>
      <c r="F40" s="95"/>
      <c r="G40" s="97"/>
      <c r="H40" s="98"/>
      <c r="I40" s="19">
        <v>0</v>
      </c>
      <c r="J40" s="19">
        <v>0</v>
      </c>
      <c r="K40" s="19">
        <v>1</v>
      </c>
      <c r="L40" s="19">
        <v>1</v>
      </c>
      <c r="M40" s="58"/>
      <c r="N40" s="99"/>
      <c r="O40" s="100"/>
      <c r="P40" s="101"/>
      <c r="Q40" s="102"/>
    </row>
    <row r="41" spans="3:17" ht="54" customHeight="1" x14ac:dyDescent="0.25">
      <c r="C41" s="92" t="s">
        <v>54</v>
      </c>
      <c r="D41" s="93" t="s">
        <v>55</v>
      </c>
      <c r="E41" s="94" t="s">
        <v>23</v>
      </c>
      <c r="F41" s="94" t="s">
        <v>21</v>
      </c>
      <c r="G41" s="96">
        <f t="shared" ref="G41" si="24">I42+J42+K42+L42</f>
        <v>4535</v>
      </c>
      <c r="H41" s="91" t="s">
        <v>22</v>
      </c>
      <c r="I41" s="18">
        <v>0</v>
      </c>
      <c r="J41" s="18">
        <v>1635</v>
      </c>
      <c r="K41" s="18">
        <v>1610</v>
      </c>
      <c r="L41" s="18"/>
      <c r="M41" s="40">
        <f t="shared" si="19"/>
        <v>1.0062500000000001</v>
      </c>
      <c r="N41" s="40">
        <f>SUM(I41:L41)/G41</f>
        <v>0.71554575523704522</v>
      </c>
      <c r="O41" s="100" t="s">
        <v>75</v>
      </c>
      <c r="P41" s="101"/>
      <c r="Q41" s="102"/>
    </row>
    <row r="42" spans="3:17" ht="54" customHeight="1" x14ac:dyDescent="0.25">
      <c r="C42" s="62"/>
      <c r="D42" s="64"/>
      <c r="E42" s="95"/>
      <c r="F42" s="95"/>
      <c r="G42" s="97"/>
      <c r="H42" s="98"/>
      <c r="I42" s="19">
        <v>0</v>
      </c>
      <c r="J42" s="19">
        <v>1635</v>
      </c>
      <c r="K42" s="19">
        <v>1600</v>
      </c>
      <c r="L42" s="19">
        <v>1300</v>
      </c>
      <c r="M42" s="58"/>
      <c r="N42" s="99"/>
      <c r="O42" s="100"/>
      <c r="P42" s="101"/>
      <c r="Q42" s="102"/>
    </row>
    <row r="43" spans="3:17" ht="51.75" customHeight="1" x14ac:dyDescent="0.25">
      <c r="C43" s="92" t="s">
        <v>56</v>
      </c>
      <c r="D43" s="93" t="s">
        <v>57</v>
      </c>
      <c r="E43" s="94" t="s">
        <v>23</v>
      </c>
      <c r="F43" s="94" t="s">
        <v>21</v>
      </c>
      <c r="G43" s="96">
        <f t="shared" ref="G43" si="25">I44+J44+K44+L44</f>
        <v>3</v>
      </c>
      <c r="H43" s="91" t="s">
        <v>22</v>
      </c>
      <c r="I43" s="18">
        <v>0</v>
      </c>
      <c r="J43" s="18">
        <v>1</v>
      </c>
      <c r="K43" s="18">
        <v>1</v>
      </c>
      <c r="L43" s="18"/>
      <c r="M43" s="40">
        <f t="shared" si="21"/>
        <v>1</v>
      </c>
      <c r="N43" s="40">
        <f>SUM(I43:L43)/G43</f>
        <v>0.66666666666666663</v>
      </c>
      <c r="O43" s="100" t="s">
        <v>68</v>
      </c>
      <c r="P43" s="101"/>
      <c r="Q43" s="102"/>
    </row>
    <row r="44" spans="3:17" ht="51.75" customHeight="1" x14ac:dyDescent="0.25">
      <c r="C44" s="62"/>
      <c r="D44" s="64"/>
      <c r="E44" s="95"/>
      <c r="F44" s="95"/>
      <c r="G44" s="152"/>
      <c r="H44" s="98"/>
      <c r="I44" s="19">
        <v>0</v>
      </c>
      <c r="J44" s="19">
        <v>1</v>
      </c>
      <c r="K44" s="31">
        <v>1</v>
      </c>
      <c r="L44" s="32">
        <v>1</v>
      </c>
      <c r="M44" s="58"/>
      <c r="N44" s="99"/>
      <c r="O44" s="100"/>
      <c r="P44" s="101"/>
      <c r="Q44" s="102"/>
    </row>
    <row r="45" spans="3:17" ht="58.5" customHeight="1" x14ac:dyDescent="0.25">
      <c r="C45" s="81" t="s">
        <v>58</v>
      </c>
      <c r="D45" s="83" t="s">
        <v>59</v>
      </c>
      <c r="E45" s="85" t="s">
        <v>19</v>
      </c>
      <c r="F45" s="87" t="s">
        <v>21</v>
      </c>
      <c r="G45" s="89">
        <f t="shared" ref="G45" si="26">I46+J46+K46+L46</f>
        <v>9</v>
      </c>
      <c r="H45" s="56" t="s">
        <v>22</v>
      </c>
      <c r="I45" s="30">
        <v>1</v>
      </c>
      <c r="J45" s="34">
        <v>2</v>
      </c>
      <c r="K45" s="29">
        <v>2</v>
      </c>
      <c r="L45" s="24"/>
      <c r="M45" s="40">
        <f t="shared" ref="M45" si="27">IFERROR(K45/K46,"ND")</f>
        <v>1</v>
      </c>
      <c r="N45" s="40">
        <f>SUM(I45:L45)/G45</f>
        <v>0.55555555555555558</v>
      </c>
      <c r="O45" s="59" t="s">
        <v>76</v>
      </c>
      <c r="P45" s="60"/>
      <c r="Q45" s="61"/>
    </row>
    <row r="46" spans="3:17" ht="58.5" customHeight="1" x14ac:dyDescent="0.25">
      <c r="C46" s="82"/>
      <c r="D46" s="84"/>
      <c r="E46" s="86"/>
      <c r="F46" s="88"/>
      <c r="G46" s="90"/>
      <c r="H46" s="57"/>
      <c r="I46" s="33">
        <v>2</v>
      </c>
      <c r="J46" s="35">
        <v>3</v>
      </c>
      <c r="K46" s="28">
        <v>2</v>
      </c>
      <c r="L46" s="20">
        <v>2</v>
      </c>
      <c r="M46" s="58"/>
      <c r="N46" s="58"/>
      <c r="O46" s="59"/>
      <c r="P46" s="60"/>
      <c r="Q46" s="61"/>
    </row>
    <row r="47" spans="3:17" ht="51.75" customHeight="1" x14ac:dyDescent="0.25">
      <c r="C47" s="62" t="s">
        <v>60</v>
      </c>
      <c r="D47" s="64" t="s">
        <v>61</v>
      </c>
      <c r="E47" s="66" t="s">
        <v>19</v>
      </c>
      <c r="F47" s="68" t="s">
        <v>21</v>
      </c>
      <c r="G47" s="70">
        <f t="shared" ref="G47" si="28">I48+J48+K48+L48</f>
        <v>4</v>
      </c>
      <c r="H47" s="72" t="s">
        <v>22</v>
      </c>
      <c r="I47" s="29">
        <v>1</v>
      </c>
      <c r="J47" s="24">
        <v>1</v>
      </c>
      <c r="K47" s="21">
        <v>1</v>
      </c>
      <c r="L47" s="21"/>
      <c r="M47" s="40">
        <f t="shared" si="19"/>
        <v>1</v>
      </c>
      <c r="N47" s="38">
        <f>SUM(I47:L47)/G47</f>
        <v>0.75</v>
      </c>
      <c r="O47" s="75" t="s">
        <v>69</v>
      </c>
      <c r="P47" s="76"/>
      <c r="Q47" s="77"/>
    </row>
    <row r="48" spans="3:17" ht="51.75" customHeight="1" x14ac:dyDescent="0.25">
      <c r="C48" s="63"/>
      <c r="D48" s="65"/>
      <c r="E48" s="67"/>
      <c r="F48" s="69"/>
      <c r="G48" s="71"/>
      <c r="H48" s="73"/>
      <c r="I48" s="27">
        <v>1</v>
      </c>
      <c r="J48" s="22">
        <v>1</v>
      </c>
      <c r="K48" s="23">
        <v>1</v>
      </c>
      <c r="L48" s="22">
        <v>1</v>
      </c>
      <c r="M48" s="58"/>
      <c r="N48" s="74"/>
      <c r="O48" s="78"/>
      <c r="P48" s="79"/>
      <c r="Q48" s="80"/>
    </row>
    <row r="49" spans="3:17" ht="42" customHeight="1" x14ac:dyDescent="0.25">
      <c r="C49" s="48" t="s">
        <v>62</v>
      </c>
      <c r="D49" s="50" t="s">
        <v>63</v>
      </c>
      <c r="E49" s="52" t="s">
        <v>19</v>
      </c>
      <c r="F49" s="52" t="s">
        <v>21</v>
      </c>
      <c r="G49" s="54">
        <f t="shared" ref="G49" si="29">I50+J50+K50+L50</f>
        <v>6</v>
      </c>
      <c r="H49" s="36" t="s">
        <v>22</v>
      </c>
      <c r="I49" s="24">
        <v>0</v>
      </c>
      <c r="J49" s="24">
        <v>2</v>
      </c>
      <c r="K49" s="24">
        <v>2</v>
      </c>
      <c r="L49" s="24"/>
      <c r="M49" s="38">
        <f t="shared" si="21"/>
        <v>1</v>
      </c>
      <c r="N49" s="40">
        <f>SUM(I49:L49)/G49</f>
        <v>0.66666666666666663</v>
      </c>
      <c r="O49" s="42" t="s">
        <v>70</v>
      </c>
      <c r="P49" s="43"/>
      <c r="Q49" s="44"/>
    </row>
    <row r="50" spans="3:17" ht="42" customHeight="1" thickBot="1" x14ac:dyDescent="0.3">
      <c r="C50" s="49"/>
      <c r="D50" s="51"/>
      <c r="E50" s="53"/>
      <c r="F50" s="53"/>
      <c r="G50" s="55"/>
      <c r="H50" s="37"/>
      <c r="I50" s="25">
        <v>0</v>
      </c>
      <c r="J50" s="25">
        <v>2</v>
      </c>
      <c r="K50" s="25">
        <v>2</v>
      </c>
      <c r="L50" s="25">
        <v>2</v>
      </c>
      <c r="M50" s="39"/>
      <c r="N50" s="41"/>
      <c r="O50" s="45"/>
      <c r="P50" s="46"/>
      <c r="Q50" s="47"/>
    </row>
    <row r="51" spans="3:17" x14ac:dyDescent="0.25">
      <c r="C51" s="8"/>
      <c r="D51" s="8"/>
      <c r="E51" s="8"/>
      <c r="F51" s="8"/>
      <c r="G51" s="8"/>
      <c r="H51" s="8"/>
      <c r="I51" s="26"/>
      <c r="J51" s="8"/>
      <c r="K51" s="8"/>
      <c r="L51" s="8"/>
      <c r="M51" s="8"/>
      <c r="N51" s="8"/>
      <c r="O51" s="8"/>
      <c r="P51" s="8"/>
      <c r="Q51" s="8"/>
    </row>
    <row r="52" spans="3:17" x14ac:dyDescent="0.25">
      <c r="C52" s="8"/>
      <c r="D52" s="8"/>
      <c r="E52" s="8"/>
      <c r="F52" s="8"/>
      <c r="G52" s="8"/>
      <c r="H52" s="8"/>
      <c r="I52" s="26"/>
      <c r="J52" s="8"/>
      <c r="K52" s="8"/>
      <c r="L52" s="8"/>
      <c r="M52" s="8"/>
      <c r="N52" s="8"/>
      <c r="O52" s="8"/>
      <c r="P52" s="8"/>
      <c r="Q52" s="8"/>
    </row>
    <row r="53" spans="3:17" x14ac:dyDescent="0.25">
      <c r="C53" s="8"/>
      <c r="D53" s="8"/>
      <c r="E53" s="8"/>
      <c r="F53" s="8"/>
      <c r="G53" s="8"/>
      <c r="H53" s="8"/>
      <c r="I53" s="26"/>
      <c r="J53" s="8"/>
      <c r="K53" s="8"/>
      <c r="L53" s="8"/>
      <c r="M53" s="8"/>
      <c r="N53" s="8"/>
      <c r="O53" s="8"/>
      <c r="P53" s="8"/>
      <c r="Q53" s="8"/>
    </row>
    <row r="54" spans="3:17" x14ac:dyDescent="0.25">
      <c r="C54" s="8"/>
      <c r="D54" s="8"/>
      <c r="E54" s="8"/>
      <c r="F54" s="8"/>
      <c r="G54" s="8"/>
      <c r="H54" s="8"/>
      <c r="I54" s="26"/>
      <c r="J54" s="8"/>
      <c r="K54" s="8"/>
      <c r="L54" s="8"/>
      <c r="M54" s="8"/>
      <c r="N54" s="8"/>
      <c r="O54" s="8"/>
      <c r="P54" s="8"/>
      <c r="Q54" s="8"/>
    </row>
    <row r="55" spans="3:17" ht="13.5" customHeight="1" x14ac:dyDescent="0.25">
      <c r="C55" s="8"/>
      <c r="D55" s="8"/>
      <c r="E55" s="8"/>
      <c r="F55" s="8"/>
      <c r="G55" s="8"/>
      <c r="H55" s="8"/>
      <c r="I55" s="26"/>
      <c r="J55" s="8"/>
      <c r="K55" s="8"/>
      <c r="L55" s="8"/>
      <c r="M55" s="8"/>
      <c r="N55" s="8"/>
      <c r="O55" s="8"/>
      <c r="P55" s="8"/>
      <c r="Q55" s="8"/>
    </row>
    <row r="56" spans="3:17" x14ac:dyDescent="0.25">
      <c r="C56" s="8"/>
      <c r="D56" s="8"/>
      <c r="E56" s="8"/>
      <c r="F56" s="8"/>
      <c r="G56" s="8"/>
      <c r="H56" s="8"/>
      <c r="I56" s="26"/>
      <c r="J56" s="8"/>
      <c r="K56" s="8"/>
      <c r="L56" s="8"/>
      <c r="M56" s="8"/>
      <c r="N56" s="8"/>
      <c r="O56" s="8"/>
      <c r="P56" s="8"/>
      <c r="Q56" s="8"/>
    </row>
    <row r="57" spans="3:17" ht="10.5" customHeight="1" x14ac:dyDescent="0.25">
      <c r="C57" s="8"/>
      <c r="D57" s="8"/>
      <c r="E57" s="8"/>
      <c r="F57" s="8"/>
      <c r="G57" s="8"/>
      <c r="H57" s="8"/>
      <c r="I57" s="8"/>
      <c r="J57" s="8"/>
      <c r="K57" s="8"/>
      <c r="L57" s="8"/>
      <c r="M57" s="8"/>
      <c r="N57" s="8"/>
      <c r="O57" s="8"/>
      <c r="P57" s="8"/>
      <c r="Q57" s="8"/>
    </row>
    <row r="58" spans="3:17" ht="13.5" customHeight="1" x14ac:dyDescent="0.25">
      <c r="C58" s="8"/>
      <c r="D58" s="8"/>
      <c r="E58" s="8"/>
      <c r="F58" s="8"/>
      <c r="G58" s="8"/>
      <c r="H58" s="8"/>
      <c r="I58" s="8"/>
      <c r="J58" s="8"/>
      <c r="K58" s="8"/>
      <c r="L58" s="8"/>
      <c r="M58" s="8"/>
      <c r="N58" s="8"/>
      <c r="O58" s="8"/>
      <c r="P58" s="8"/>
      <c r="Q58" s="8"/>
    </row>
    <row r="59" spans="3:17" x14ac:dyDescent="0.25">
      <c r="C59" s="8"/>
      <c r="D59" s="8"/>
      <c r="E59" s="8"/>
      <c r="F59" s="8"/>
      <c r="G59" s="8"/>
      <c r="H59" s="8"/>
      <c r="I59" s="8"/>
      <c r="J59" s="8"/>
      <c r="K59" s="8"/>
      <c r="L59" s="8"/>
      <c r="M59" s="8"/>
      <c r="N59" s="8"/>
      <c r="O59" s="8"/>
      <c r="P59" s="8"/>
      <c r="Q59" s="8"/>
    </row>
  </sheetData>
  <mergeCells count="185">
    <mergeCell ref="C41:C42"/>
    <mergeCell ref="D41:D42"/>
    <mergeCell ref="E41:E42"/>
    <mergeCell ref="F41:F42"/>
    <mergeCell ref="G41:G42"/>
    <mergeCell ref="H41:H42"/>
    <mergeCell ref="M41:M42"/>
    <mergeCell ref="N41:N42"/>
    <mergeCell ref="O41:Q42"/>
    <mergeCell ref="C39:C40"/>
    <mergeCell ref="D39:D40"/>
    <mergeCell ref="E39:E40"/>
    <mergeCell ref="F39:F40"/>
    <mergeCell ref="G39:G40"/>
    <mergeCell ref="H39:H40"/>
    <mergeCell ref="M39:M40"/>
    <mergeCell ref="N39:N40"/>
    <mergeCell ref="O39:Q40"/>
    <mergeCell ref="C37:C38"/>
    <mergeCell ref="D37:D38"/>
    <mergeCell ref="E37:E38"/>
    <mergeCell ref="F37:F38"/>
    <mergeCell ref="G37:G38"/>
    <mergeCell ref="H37:H38"/>
    <mergeCell ref="M37:M38"/>
    <mergeCell ref="N37:N38"/>
    <mergeCell ref="O37:Q38"/>
    <mergeCell ref="C43:C44"/>
    <mergeCell ref="D43:D44"/>
    <mergeCell ref="E43:E44"/>
    <mergeCell ref="F43:F44"/>
    <mergeCell ref="G43:G44"/>
    <mergeCell ref="H43:H44"/>
    <mergeCell ref="M43:M44"/>
    <mergeCell ref="N43:N44"/>
    <mergeCell ref="O43:Q44"/>
    <mergeCell ref="C29:C30"/>
    <mergeCell ref="D29:D30"/>
    <mergeCell ref="E29:E30"/>
    <mergeCell ref="F29:F30"/>
    <mergeCell ref="G29:G30"/>
    <mergeCell ref="H29:H30"/>
    <mergeCell ref="M29:M30"/>
    <mergeCell ref="N29:N30"/>
    <mergeCell ref="O29:Q30"/>
    <mergeCell ref="C31:C32"/>
    <mergeCell ref="D31:D32"/>
    <mergeCell ref="E31:E32"/>
    <mergeCell ref="F31:F32"/>
    <mergeCell ref="G31:G32"/>
    <mergeCell ref="H31:H32"/>
    <mergeCell ref="M31:M32"/>
    <mergeCell ref="N31:N32"/>
    <mergeCell ref="O31:Q32"/>
    <mergeCell ref="C23:C24"/>
    <mergeCell ref="D23:D24"/>
    <mergeCell ref="E23:E24"/>
    <mergeCell ref="F23:F24"/>
    <mergeCell ref="G23:G24"/>
    <mergeCell ref="H23:H24"/>
    <mergeCell ref="M23:M24"/>
    <mergeCell ref="N23:N24"/>
    <mergeCell ref="O23:Q24"/>
    <mergeCell ref="G13:G14"/>
    <mergeCell ref="N13:N14"/>
    <mergeCell ref="O13:Q14"/>
    <mergeCell ref="C13:C14"/>
    <mergeCell ref="E13:E14"/>
    <mergeCell ref="F13:F14"/>
    <mergeCell ref="D13:D14"/>
    <mergeCell ref="H13:H14"/>
    <mergeCell ref="M13:M14"/>
    <mergeCell ref="C10:C12"/>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C15:C18"/>
    <mergeCell ref="D15:D16"/>
    <mergeCell ref="E15:E16"/>
    <mergeCell ref="F15:F16"/>
    <mergeCell ref="G15:G16"/>
    <mergeCell ref="H15:H16"/>
    <mergeCell ref="M15:M16"/>
    <mergeCell ref="N15:N16"/>
    <mergeCell ref="O15:Q16"/>
    <mergeCell ref="D17:D18"/>
    <mergeCell ref="E17:E18"/>
    <mergeCell ref="F17:F18"/>
    <mergeCell ref="G17:G18"/>
    <mergeCell ref="H17:H18"/>
    <mergeCell ref="M17:M18"/>
    <mergeCell ref="N17:N18"/>
    <mergeCell ref="O17:Q18"/>
    <mergeCell ref="H19:H20"/>
    <mergeCell ref="M19:M20"/>
    <mergeCell ref="N19:N20"/>
    <mergeCell ref="O19:Q20"/>
    <mergeCell ref="C21:C22"/>
    <mergeCell ref="D21:D22"/>
    <mergeCell ref="E21:E22"/>
    <mergeCell ref="F21:F22"/>
    <mergeCell ref="G21:G22"/>
    <mergeCell ref="H21:H22"/>
    <mergeCell ref="M21:M22"/>
    <mergeCell ref="N21:N22"/>
    <mergeCell ref="O21:Q22"/>
    <mergeCell ref="C19:C20"/>
    <mergeCell ref="D19:D20"/>
    <mergeCell ref="E19:E20"/>
    <mergeCell ref="F19:F20"/>
    <mergeCell ref="G19:G20"/>
    <mergeCell ref="H25:H26"/>
    <mergeCell ref="M25:M26"/>
    <mergeCell ref="N25:N26"/>
    <mergeCell ref="O25:Q26"/>
    <mergeCell ref="C27:C28"/>
    <mergeCell ref="D27:D28"/>
    <mergeCell ref="E27:E28"/>
    <mergeCell ref="F27:F28"/>
    <mergeCell ref="G27:G28"/>
    <mergeCell ref="H27:H28"/>
    <mergeCell ref="M27:M28"/>
    <mergeCell ref="N27:N28"/>
    <mergeCell ref="O27:Q28"/>
    <mergeCell ref="C25:C26"/>
    <mergeCell ref="D25:D26"/>
    <mergeCell ref="E25:E26"/>
    <mergeCell ref="F25:F26"/>
    <mergeCell ref="G25:G26"/>
    <mergeCell ref="H33:H34"/>
    <mergeCell ref="M33:M34"/>
    <mergeCell ref="N33:N34"/>
    <mergeCell ref="O33:Q34"/>
    <mergeCell ref="C35:C36"/>
    <mergeCell ref="D35:D36"/>
    <mergeCell ref="E35:E36"/>
    <mergeCell ref="F35:F36"/>
    <mergeCell ref="G35:G36"/>
    <mergeCell ref="H35:H36"/>
    <mergeCell ref="M35:M36"/>
    <mergeCell ref="N35:N36"/>
    <mergeCell ref="O35:Q36"/>
    <mergeCell ref="C33:C34"/>
    <mergeCell ref="D33:D34"/>
    <mergeCell ref="E33:E34"/>
    <mergeCell ref="F33:F34"/>
    <mergeCell ref="G33:G34"/>
    <mergeCell ref="H45:H46"/>
    <mergeCell ref="M45:M46"/>
    <mergeCell ref="N45:N46"/>
    <mergeCell ref="O45:Q46"/>
    <mergeCell ref="C47:C48"/>
    <mergeCell ref="D47:D48"/>
    <mergeCell ref="E47:E48"/>
    <mergeCell ref="F47:F48"/>
    <mergeCell ref="G47:G48"/>
    <mergeCell ref="H47:H48"/>
    <mergeCell ref="M47:M48"/>
    <mergeCell ref="N47:N48"/>
    <mergeCell ref="O47:Q48"/>
    <mergeCell ref="C45:C46"/>
    <mergeCell ref="D45:D46"/>
    <mergeCell ref="E45:E46"/>
    <mergeCell ref="F45:F46"/>
    <mergeCell ref="G45:G46"/>
    <mergeCell ref="H49:H50"/>
    <mergeCell ref="M49:M50"/>
    <mergeCell ref="N49:N50"/>
    <mergeCell ref="O49:Q50"/>
    <mergeCell ref="C49:C50"/>
    <mergeCell ref="D49:D50"/>
    <mergeCell ref="E49:E50"/>
    <mergeCell ref="F49:F50"/>
    <mergeCell ref="G49:G50"/>
  </mergeCells>
  <pageMargins left="0.62992125984251968" right="0.23622047244094491" top="0.74803149606299213" bottom="0.74803149606299213" header="0.31496062992125984" footer="0.31496062992125984"/>
  <pageSetup paperSize="5"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2Tr24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Dalel del Pozo</cp:lastModifiedBy>
  <cp:revision/>
  <cp:lastPrinted>2024-10-03T19:57:39Z</cp:lastPrinted>
  <dcterms:created xsi:type="dcterms:W3CDTF">2020-03-29T23:09:10Z</dcterms:created>
  <dcterms:modified xsi:type="dcterms:W3CDTF">2024-10-04T20:07:15Z</dcterms:modified>
  <cp:category/>
  <cp:contentStatus/>
</cp:coreProperties>
</file>