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OME\Desktop\2024\PLANEACION\2T24\"/>
    </mc:Choice>
  </mc:AlternateContent>
  <xr:revisionPtr revIDLastSave="0" documentId="13_ncr:1_{C962802E-54D6-4785-8CA6-9D62668F8E0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EDULA 2Tr24" sheetId="5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5" i="5" l="1"/>
  <c r="M17" i="5"/>
  <c r="M51" i="5"/>
  <c r="M19" i="5"/>
  <c r="M21" i="5"/>
  <c r="M23" i="5"/>
  <c r="M25" i="5"/>
  <c r="M27" i="5"/>
  <c r="M29" i="5"/>
  <c r="M31" i="5"/>
  <c r="M33" i="5"/>
  <c r="M35" i="5"/>
  <c r="M37" i="5"/>
  <c r="M39" i="5"/>
  <c r="M41" i="5"/>
  <c r="M43" i="5"/>
  <c r="M45" i="5"/>
  <c r="M47" i="5"/>
  <c r="M49" i="5"/>
  <c r="N13" i="5"/>
  <c r="M13" i="5"/>
  <c r="N49" i="5"/>
  <c r="N43" i="5"/>
  <c r="N41" i="5"/>
  <c r="N39" i="5"/>
  <c r="N45" i="5"/>
  <c r="N29" i="5"/>
  <c r="N31" i="5"/>
  <c r="N33" i="5"/>
  <c r="N23" i="5" l="1"/>
  <c r="N51" i="5" l="1"/>
  <c r="N47" i="5"/>
  <c r="N37" i="5"/>
  <c r="N35" i="5"/>
  <c r="N27" i="5"/>
  <c r="N25" i="5"/>
  <c r="N21" i="5"/>
  <c r="N19" i="5"/>
  <c r="N17" i="5"/>
  <c r="N15" i="5"/>
</calcChain>
</file>

<file path=xl/sharedStrings.xml><?xml version="1.0" encoding="utf-8"?>
<sst xmlns="http://schemas.openxmlformats.org/spreadsheetml/2006/main" count="140" uniqueCount="87">
  <si>
    <t>CÉDULA DE AVANCE DE CUMPLIMIENTO DE LOS OBJETIVOS Y METAS</t>
  </si>
  <si>
    <t>MUNICIPIO DE BENITO JUÁREZ QUINTANA ROO</t>
  </si>
  <si>
    <t>NIVEL MIR CON RESUMEN
 NARRATIVO</t>
  </si>
  <si>
    <t>NOMBRE DEL
 INDICADOR</t>
  </si>
  <si>
    <t>FRECUENCIA DE
 MEDICIÓN</t>
  </si>
  <si>
    <t>METAS-AVANCE</t>
  </si>
  <si>
    <t>JUSTIFICACIONES</t>
  </si>
  <si>
    <t>META ANUAL
 PROGRAMADA</t>
  </si>
  <si>
    <t>ACUMULABLE
SI/NO</t>
  </si>
  <si>
    <t>PROGRAMADO Y REALIZADO EN EL PERIODO</t>
  </si>
  <si>
    <t>AVANCE DE LA META PROGRAMADA</t>
  </si>
  <si>
    <t>1er
TRIM</t>
  </si>
  <si>
    <t>2do
TRIM</t>
  </si>
  <si>
    <t>3er
TRIM</t>
  </si>
  <si>
    <t>4to
TRIM</t>
  </si>
  <si>
    <t>TRIM</t>
  </si>
  <si>
    <t>ANUAL</t>
  </si>
  <si>
    <t>NO</t>
  </si>
  <si>
    <t>SENTIDO DEL INDICADOR      (ascendente, descendente, regular o nominal)</t>
  </si>
  <si>
    <t>Ascendente
Regular</t>
  </si>
  <si>
    <t xml:space="preserve">PROGRAMA PRESUPUESTARIO ANUAL: </t>
  </si>
  <si>
    <t>Trimestral</t>
  </si>
  <si>
    <t>SI</t>
  </si>
  <si>
    <t>Ascendente
Nominal</t>
  </si>
  <si>
    <t>G-PPA PROGRAMA DE MODERNIZACIÓN EN MATERIA DE MEJORA REGULATORIA</t>
  </si>
  <si>
    <t>IAG: Índice de Avance General en la implantación y operación del modelo PbR-SED</t>
  </si>
  <si>
    <t>Ascendente</t>
  </si>
  <si>
    <t>Anual</t>
  </si>
  <si>
    <r>
      <rPr>
        <b/>
        <sz val="12"/>
        <color theme="1"/>
        <rFont val="Calibri"/>
        <family val="2"/>
        <scheme val="minor"/>
      </rPr>
      <t xml:space="preserve">F 1.6.1 </t>
    </r>
    <r>
      <rPr>
        <sz val="12"/>
        <color theme="1"/>
        <rFont val="Calibri"/>
        <family val="2"/>
        <scheme val="minor"/>
      </rPr>
      <t>Contribuir a la renovación de los mecanismos de gestión flexibilizando nuestras estructuras y procedimientos administrativos con calidad, innovación tecnológica y combate a la corrupción mediante la promoción de una mejora regulatoria articulada como base en una política pública transversal que genere un marco regulatorio claro y efectivo para beneficio del sector social, privado y público.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</si>
  <si>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El indicador se modificó con la actualización del PMS 2021-2024.
El índice general de avance en la implementación del modelo PbR-SED mide los avances que el municipio ha logrado alcanzar en la gestión del ciclo presupuestario de planeación, programación, presupuestación, ejercicio y control, seguimiento, evaluación y rendición de cuentas.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De acuerdo a la Guía para la integración y rendición de los informes de avance de gestión financiera y de la información para la planeación de la fiscalización de la cuenta pública que emite la ASEQROO para el ejercicio fiscal 2024, para</t>
    </r>
    <r>
      <rPr>
        <b/>
        <sz val="12"/>
        <color theme="1"/>
        <rFont val="Calibri"/>
        <family val="2"/>
        <scheme val="minor"/>
      </rPr>
      <t xml:space="preserve"> indicadores NO acumulativos</t>
    </r>
    <r>
      <rPr>
        <sz val="12"/>
        <color theme="1"/>
        <rFont val="Calibri"/>
        <family val="2"/>
        <scheme val="minor"/>
      </rPr>
      <t xml:space="preserve">, se registra en el avance de la meta anual programada, </t>
    </r>
    <r>
      <rPr>
        <b/>
        <sz val="12"/>
        <color theme="1"/>
        <rFont val="Calibri"/>
        <family val="2"/>
        <scheme val="minor"/>
      </rPr>
      <t>el promedio de los porcentajes de cumplimiento alcanzados</t>
    </r>
    <r>
      <rPr>
        <sz val="12"/>
        <color theme="1"/>
        <rFont val="Calibri"/>
        <family val="2"/>
        <scheme val="minor"/>
      </rPr>
      <t xml:space="preserve">. </t>
    </r>
  </si>
  <si>
    <r>
      <t xml:space="preserve">P. 1.6.1.1 </t>
    </r>
    <r>
      <rPr>
        <sz val="12"/>
        <color theme="1"/>
        <rFont val="Calibri"/>
        <family val="2"/>
        <scheme val="minor"/>
      </rPr>
      <t>La población y dependencias municipales reciben atención integral a través de la promoción de una mejora regulatoria articulada como base en una política pública transversal que genere un marco regulatorio claro y efectivo para beneficio del sector social, privado y público.</t>
    </r>
  </si>
  <si>
    <r>
      <rPr>
        <b/>
        <sz val="12"/>
        <color theme="1"/>
        <rFont val="Calibri"/>
        <family val="2"/>
        <scheme val="minor"/>
      </rPr>
      <t>PPA:</t>
    </r>
    <r>
      <rPr>
        <sz val="12"/>
        <color theme="1"/>
        <rFont val="Calibri"/>
        <family val="2"/>
        <scheme val="minor"/>
      </rPr>
      <t xml:space="preserve"> Porcentaje de la Población Atendida.</t>
    </r>
  </si>
  <si>
    <r>
      <rPr>
        <b/>
        <sz val="12"/>
        <color theme="1"/>
        <rFont val="Calibri"/>
        <family val="2"/>
        <scheme val="minor"/>
      </rPr>
      <t>PDMA:</t>
    </r>
    <r>
      <rPr>
        <sz val="12"/>
        <color theme="1"/>
        <rFont val="Calibri"/>
        <family val="2"/>
        <scheme val="minor"/>
      </rPr>
      <t xml:space="preserve"> Porcentaje de Dependencias municipales atendidas.</t>
    </r>
  </si>
  <si>
    <r>
      <t xml:space="preserve">C. 1.6.1.1.1 </t>
    </r>
    <r>
      <rPr>
        <sz val="12"/>
        <color theme="1"/>
        <rFont val="Calibri"/>
        <family val="2"/>
        <scheme val="minor"/>
      </rPr>
      <t>Trámites y Servicios de la Dirección de Ventanilla Única de Trámites y Servicios gestionados.</t>
    </r>
  </si>
  <si>
    <r>
      <rPr>
        <b/>
        <sz val="12"/>
        <color theme="1"/>
        <rFont val="Calibri"/>
        <family val="2"/>
        <scheme val="minor"/>
      </rPr>
      <t>PTSV:</t>
    </r>
    <r>
      <rPr>
        <sz val="12"/>
        <color theme="1"/>
        <rFont val="Calibri"/>
        <family val="2"/>
        <scheme val="minor"/>
      </rPr>
      <t xml:space="preserve"> Porcentaje de Trámites y Servicios gestionados en Dirección de Ventanilla.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</si>
  <si>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Derivado de la incorporación de más trámites y servicios al catalogo de atención que brinda la Ventanilla Única, así como la gestión y seguimiento de los trámites en línea, se obtiene el resultado de 89.43% de lo programado para el trimestre.                                                         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Derivado a la fluencia de tramites en programas sociales e inclusivos se obtiene 38.46% de la meta anual.</t>
    </r>
  </si>
  <si>
    <r>
      <t xml:space="preserve">A. 1.6.1.1.1.1 </t>
    </r>
    <r>
      <rPr>
        <sz val="12"/>
        <color theme="1"/>
        <rFont val="Calibri"/>
        <family val="2"/>
        <scheme val="minor"/>
      </rPr>
      <t>Brindar asesoría personalizada e integral a la ciudadanía Benitojuarense.</t>
    </r>
  </si>
  <si>
    <r>
      <rPr>
        <b/>
        <sz val="12"/>
        <color theme="1"/>
        <rFont val="Calibri"/>
        <family val="2"/>
        <scheme val="minor"/>
      </rPr>
      <t>PAB:</t>
    </r>
    <r>
      <rPr>
        <sz val="12"/>
        <color theme="1"/>
        <rFont val="Calibri"/>
        <family val="2"/>
        <scheme val="minor"/>
      </rPr>
      <t xml:space="preserve"> Porcentaje de asesorÍas brindadas.</t>
    </r>
  </si>
  <si>
    <r>
      <t xml:space="preserve">A. 1.6.1.1.1.2 </t>
    </r>
    <r>
      <rPr>
        <sz val="12"/>
        <color theme="1"/>
        <rFont val="Calibri"/>
        <family val="2"/>
        <scheme val="minor"/>
      </rPr>
      <t>Asesorias, trámites y servicios brindados desde la Ventanilla Inclusiva a la ciudadanía Benitojuarense.</t>
    </r>
  </si>
  <si>
    <r>
      <t xml:space="preserve">PATSVI: </t>
    </r>
    <r>
      <rPr>
        <sz val="12"/>
        <color theme="1"/>
        <rFont val="Calibri"/>
        <family val="2"/>
        <scheme val="minor"/>
      </rPr>
      <t>Porcentaje de Asesorias, Trámites y Servicios desde la Ventanilla Inclusiva.</t>
    </r>
  </si>
  <si>
    <r>
      <t xml:space="preserve">C. 1.6.1.1.2 </t>
    </r>
    <r>
      <rPr>
        <sz val="12"/>
        <color theme="1"/>
        <rFont val="Calibri"/>
        <family val="2"/>
        <scheme val="minor"/>
      </rPr>
      <t>Trámites y Servicios mediante la aplicación de Herramientas de Mejora Regulatoria simplificados.</t>
    </r>
  </si>
  <si>
    <r>
      <rPr>
        <b/>
        <sz val="12"/>
        <color theme="1"/>
        <rFont val="Calibri"/>
        <family val="2"/>
        <scheme val="minor"/>
      </rPr>
      <t>PTSS:</t>
    </r>
    <r>
      <rPr>
        <sz val="12"/>
        <color theme="1"/>
        <rFont val="Calibri"/>
        <family val="2"/>
        <scheme val="minor"/>
      </rPr>
      <t xml:space="preserve"> Porcentaje de Trámites y Servicios Simplificados.</t>
    </r>
  </si>
  <si>
    <r>
      <t xml:space="preserve">A. 1.6.1.1.2.1 </t>
    </r>
    <r>
      <rPr>
        <sz val="12"/>
        <color theme="1"/>
        <rFont val="Calibri"/>
        <family val="2"/>
        <scheme val="minor"/>
      </rPr>
      <t>Reformulación integral de trámites y servicios a través de la reingeniería de procesos</t>
    </r>
  </si>
  <si>
    <r>
      <rPr>
        <b/>
        <sz val="12"/>
        <color theme="1"/>
        <rFont val="Calibri"/>
        <family val="2"/>
        <scheme val="minor"/>
      </rPr>
      <t xml:space="preserve">PTSRPA: </t>
    </r>
    <r>
      <rPr>
        <sz val="12"/>
        <color theme="1"/>
        <rFont val="Calibri"/>
        <family val="2"/>
        <scheme val="minor"/>
      </rPr>
      <t>Porcentaje de Trámites y Servicios con Reingenieria de Procesos Aplicada</t>
    </r>
  </si>
  <si>
    <r>
      <t xml:space="preserve">A. 1.6.1.1.2.2 </t>
    </r>
    <r>
      <rPr>
        <sz val="12"/>
        <color theme="1"/>
        <rFont val="Calibri"/>
        <family val="2"/>
        <scheme val="minor"/>
      </rPr>
      <t>Capacitaciones en materia de Mejora Regulatoria.</t>
    </r>
  </si>
  <si>
    <r>
      <rPr>
        <b/>
        <sz val="12"/>
        <color theme="1"/>
        <rFont val="Calibri"/>
        <family val="2"/>
        <scheme val="minor"/>
      </rPr>
      <t xml:space="preserve">PCCI: </t>
    </r>
    <r>
      <rPr>
        <sz val="12"/>
        <color theme="1"/>
        <rFont val="Calibri"/>
        <family val="2"/>
        <scheme val="minor"/>
      </rPr>
      <t>Porcentaje de  de cursos y capacitaciones implementadas.</t>
    </r>
  </si>
  <si>
    <r>
      <t xml:space="preserve">A. 1.6.1.1.2.3 </t>
    </r>
    <r>
      <rPr>
        <sz val="12"/>
        <color theme="1"/>
        <rFont val="Calibri"/>
        <family val="2"/>
        <scheme val="minor"/>
      </rPr>
      <t>Difusion de las herramientas de Mejora Regulatoria para la ciudadania.</t>
    </r>
  </si>
  <si>
    <r>
      <rPr>
        <b/>
        <sz val="12"/>
        <color theme="1"/>
        <rFont val="Calibri"/>
        <family val="2"/>
        <scheme val="minor"/>
      </rPr>
      <t>PCFR:</t>
    </r>
    <r>
      <rPr>
        <sz val="12"/>
        <color theme="1"/>
        <rFont val="Calibri"/>
        <family val="2"/>
        <scheme val="minor"/>
      </rPr>
      <t xml:space="preserve"> Porcentaje de conferencias y/o foros públicos realizados.</t>
    </r>
  </si>
  <si>
    <r>
      <t xml:space="preserve">A. 1.6.1.1.2.4 </t>
    </r>
    <r>
      <rPr>
        <sz val="12"/>
        <color theme="1"/>
        <rFont val="Calibri"/>
        <family val="2"/>
        <scheme val="minor"/>
      </rPr>
      <t>Atención de solicitudes de la Herramienta Protesta Ciudadana.</t>
    </r>
  </si>
  <si>
    <r>
      <rPr>
        <b/>
        <sz val="12"/>
        <color theme="1"/>
        <rFont val="Calibri"/>
        <family val="2"/>
        <scheme val="minor"/>
      </rPr>
      <t>PSAPC:</t>
    </r>
    <r>
      <rPr>
        <sz val="12"/>
        <color theme="1"/>
        <rFont val="Calibri"/>
        <family val="2"/>
        <scheme val="minor"/>
      </rPr>
      <t xml:space="preserve"> Porcentaje de solicitudes atendidas a través de la Herramienta Protesta Ciudadana.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</si>
  <si>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Comenzarán a contabilizarse las solicitudes ciudadanas a partir del siguiente trimestre, ya que la plataforma no se encuentra habilidada y esta en mantenimiento por parte de la Dirección de Tecnologías de la Información.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El avance anual comenzara a contabilizarse en el siguiente periodo.</t>
    </r>
  </si>
  <si>
    <r>
      <t xml:space="preserve">C. 1.6.1.1.3 </t>
    </r>
    <r>
      <rPr>
        <sz val="12"/>
        <color theme="1"/>
        <rFont val="Calibri"/>
        <family val="2"/>
        <scheme val="minor"/>
      </rPr>
      <t>Herramientas de desarrollo administrativo e innovación que permitan la transparencia, la simplificación de los procesos administrativos, y la calidad de atención de los trámites y servicios.</t>
    </r>
  </si>
  <si>
    <r>
      <rPr>
        <b/>
        <sz val="12"/>
        <color theme="1"/>
        <rFont val="Calibri"/>
        <family val="2"/>
        <scheme val="minor"/>
      </rPr>
      <t xml:space="preserve">PHAI: </t>
    </r>
    <r>
      <rPr>
        <sz val="12"/>
        <color theme="1"/>
        <rFont val="Calibri"/>
        <family val="2"/>
        <scheme val="minor"/>
      </rPr>
      <t>Porcentaje de Herramientas Administrativas Implementadas</t>
    </r>
  </si>
  <si>
    <r>
      <t xml:space="preserve">A. 1.6.1.1.3.1 </t>
    </r>
    <r>
      <rPr>
        <sz val="12"/>
        <color theme="1"/>
        <rFont val="Calibri"/>
        <family val="2"/>
        <scheme val="minor"/>
      </rPr>
      <t>Manuales Administrativos para las unidades y dependencias municipales Revisados y Validados.</t>
    </r>
  </si>
  <si>
    <r>
      <rPr>
        <b/>
        <sz val="12"/>
        <color theme="1"/>
        <rFont val="Calibri"/>
        <family val="2"/>
        <scheme val="minor"/>
      </rPr>
      <t xml:space="preserve">PMADA: </t>
    </r>
    <r>
      <rPr>
        <sz val="12"/>
        <color theme="1"/>
        <rFont val="Calibri"/>
        <family val="2"/>
        <scheme val="minor"/>
      </rPr>
      <t>Porcentaje de Manuales Administrativos Revisados y Validados</t>
    </r>
  </si>
  <si>
    <r>
      <t xml:space="preserve">A. 1.6.1.1.3.2 </t>
    </r>
    <r>
      <rPr>
        <sz val="12"/>
        <color theme="1"/>
        <rFont val="Calibri"/>
        <family val="2"/>
        <scheme val="minor"/>
      </rPr>
      <t>Análisis y evaluación de las estructuras orgánicas propuestas por las dependencias, unidades y entidades de la administración pública municipal</t>
    </r>
  </si>
  <si>
    <r>
      <rPr>
        <b/>
        <sz val="12"/>
        <color theme="1"/>
        <rFont val="Calibri"/>
        <family val="2"/>
        <scheme val="minor"/>
      </rPr>
      <t>PEOAE:</t>
    </r>
    <r>
      <rPr>
        <sz val="12"/>
        <color theme="1"/>
        <rFont val="Calibri"/>
        <family val="2"/>
        <scheme val="minor"/>
      </rPr>
      <t xml:space="preserve"> Porcentaje de Estructuras Orgánicas Analizadas y Evaluadas.</t>
    </r>
  </si>
  <si>
    <r>
      <t xml:space="preserve">A. 1.6.1.1.3.3 </t>
    </r>
    <r>
      <rPr>
        <sz val="12"/>
        <color theme="1"/>
        <rFont val="Calibri"/>
        <family val="2"/>
        <scheme val="minor"/>
      </rPr>
      <t xml:space="preserve"> Elaboración de Lineamientos, Manuales y/o Protocolos Administrativos y de políticas públicas municipales</t>
    </r>
  </si>
  <si>
    <r>
      <rPr>
        <b/>
        <sz val="12"/>
        <color theme="1"/>
        <rFont val="Calibri"/>
        <family val="2"/>
        <scheme val="minor"/>
      </rPr>
      <t xml:space="preserve">PLMPE: </t>
    </r>
    <r>
      <rPr>
        <sz val="12"/>
        <color theme="1"/>
        <rFont val="Calibri"/>
        <family val="2"/>
        <scheme val="minor"/>
      </rPr>
      <t>Porcentaje de Lineamientos, Manuales y/o Protocolos Administrativos y de politicas públicas elaboradas.</t>
    </r>
  </si>
  <si>
    <r>
      <t xml:space="preserve">A. 1.6.1.1.3.4 </t>
    </r>
    <r>
      <rPr>
        <sz val="12"/>
        <color theme="1"/>
        <rFont val="Calibri"/>
        <family val="2"/>
        <scheme val="minor"/>
      </rPr>
      <t>Evaluaciones ciudadanas de atención de trámites y servicios brindados por las unidades administrativas municipales que se encargan de brindarlos</t>
    </r>
  </si>
  <si>
    <r>
      <rPr>
        <b/>
        <sz val="12"/>
        <color theme="1"/>
        <rFont val="Calibri"/>
        <family val="2"/>
        <scheme val="minor"/>
      </rPr>
      <t xml:space="preserve">PECAA: </t>
    </r>
    <r>
      <rPr>
        <sz val="12"/>
        <color theme="1"/>
        <rFont val="Calibri"/>
        <family val="2"/>
        <scheme val="minor"/>
      </rPr>
      <t>Porcentaje de Evaluaciones Ciudadanas de Atención Aplicadas.</t>
    </r>
  </si>
  <si>
    <r>
      <t xml:space="preserve">A. 1.6.1.1.3.5 </t>
    </r>
    <r>
      <rPr>
        <sz val="12"/>
        <color theme="1"/>
        <rFont val="Calibri"/>
        <family val="2"/>
        <scheme val="minor"/>
      </rPr>
      <t>Capacitaciones a las y los trabajadores de las dependencias y entidades municipales para el desarrollo administrativo e innovación del Municipio</t>
    </r>
  </si>
  <si>
    <r>
      <rPr>
        <b/>
        <sz val="12"/>
        <color theme="1"/>
        <rFont val="Calibri"/>
        <family val="2"/>
        <scheme val="minor"/>
      </rPr>
      <t xml:space="preserve">PCTMDI: </t>
    </r>
    <r>
      <rPr>
        <sz val="12"/>
        <color theme="1"/>
        <rFont val="Calibri"/>
        <family val="2"/>
        <scheme val="minor"/>
      </rPr>
      <t>Porcentaje de Capacitaciones a las y los Trabajadores Municipales en Desarrollo e Innovación</t>
    </r>
  </si>
  <si>
    <r>
      <t xml:space="preserve">C.1.6.1.1.4. </t>
    </r>
    <r>
      <rPr>
        <sz val="12"/>
        <color theme="1"/>
        <rFont val="Calibri"/>
        <family val="2"/>
        <scheme val="minor"/>
      </rPr>
      <t>Herramientas digitales que reduzcan los costos en gestión de trámites municipales y mejoren la calidad de vida de la población implementadas</t>
    </r>
  </si>
  <si>
    <r>
      <t xml:space="preserve">PHDRCI: </t>
    </r>
    <r>
      <rPr>
        <sz val="12"/>
        <color theme="1"/>
        <rFont val="Calibri"/>
        <family val="2"/>
        <scheme val="minor"/>
      </rPr>
      <t>Porcentaje de Herramientas Digitales de Reducción de Costos Implementadas</t>
    </r>
  </si>
  <si>
    <r>
      <t>A.1.6.1.1.4.1.</t>
    </r>
    <r>
      <rPr>
        <sz val="12"/>
        <color theme="1"/>
        <rFont val="Calibri"/>
        <family val="2"/>
        <scheme val="minor"/>
      </rPr>
      <t xml:space="preserve"> Interoperabilidad del Registro Municipal de Trámites y Servicios (REMTYS) con el Catálogo Nacional de Regulación de Trámites y Servicios </t>
    </r>
  </si>
  <si>
    <r>
      <rPr>
        <b/>
        <sz val="12"/>
        <color theme="1"/>
        <rFont val="Calibri"/>
        <family val="2"/>
        <scheme val="minor"/>
      </rPr>
      <t xml:space="preserve">PAIA: </t>
    </r>
    <r>
      <rPr>
        <sz val="12"/>
        <color theme="1"/>
        <rFont val="Calibri"/>
        <family val="2"/>
        <scheme val="minor"/>
      </rPr>
      <t>Porcentaje de avance en la Implementación de la API.</t>
    </r>
    <r>
      <rPr>
        <b/>
        <sz val="12"/>
        <color theme="1"/>
        <rFont val="Calibri"/>
        <family val="2"/>
        <scheme val="minor"/>
      </rPr>
      <t xml:space="preserve"> </t>
    </r>
  </si>
  <si>
    <r>
      <t xml:space="preserve">A.1.6.1.1.4.2. </t>
    </r>
    <r>
      <rPr>
        <sz val="12"/>
        <color theme="1"/>
        <rFont val="Calibri"/>
        <family val="2"/>
        <scheme val="minor"/>
      </rPr>
      <t xml:space="preserve">Proyecto de Implementación del Sistema Integral de Ventanilla Única </t>
    </r>
  </si>
  <si>
    <r>
      <rPr>
        <b/>
        <sz val="12"/>
        <color theme="1"/>
        <rFont val="Calibri"/>
        <family val="2"/>
        <scheme val="minor"/>
      </rPr>
      <t xml:space="preserve">PAISIVU: </t>
    </r>
    <r>
      <rPr>
        <sz val="12"/>
        <color theme="1"/>
        <rFont val="Calibri"/>
        <family val="2"/>
        <scheme val="minor"/>
      </rPr>
      <t>Porcentaje de Avance en la Implementación del Sistema Integral de Ventanilla Única</t>
    </r>
  </si>
  <si>
    <t>PERÍODO QUE SE INFORMA: DEL 1 DE ENERO AL 30 DE JUNIO 2024.</t>
  </si>
  <si>
    <r>
      <t xml:space="preserve">Meta Trimestral: </t>
    </r>
    <r>
      <rPr>
        <sz val="12"/>
        <color theme="1"/>
        <rFont val="Calibri"/>
        <family val="2"/>
        <scheme val="minor"/>
      </rPr>
      <t xml:space="preserve">Durante este trimestre no se alcanzó la meta debido a la migración de plataforma de trámites y servicios del ayuntamiento, cambian a manera digital teniendo impacto en el instituto y su afluencia de personas, obteniendo 70.98% de lo programado para el periodo.                                                                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Durante el año se ha avanzado un 44.17% de la meta programada, buscando reponer el rezago en los siguientes trimestres del año.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</si>
  <si>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Durante este trimestre la Dirección de Mejora Regulatoria realizó el estudio y análisis de 3 iniciativas, mientras que la Dirección de Desarrollo Administrativo e Innovación llevó a cabo la capacitación de manuales administrativos de la Dirección General de Educación y la Dirección de Ingresos, así como a la Contraloría Municipal en mesas de trabajo relativas al Protocolo de Atención Ciudadana, lo que significó un 100.00% acumulado por ambas unidades administrativas de la meta trimestral.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Se obtienen la demanda programada de las dependencias lo cual permiten llevar el año con el 50.00% de la meta anual.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</si>
  <si>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A través de los diversos módulos y canales digitales se brinda asesoría a la ciudadanía de forma más ágil y oportuna permitiéndonos llegar al 81.72% de la meta del trimestre pero se detecta en el municipio una disminución considerable en la apertura de nuevos negocios que se comprueba con el menor número de asesorías brindadas.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Se alcanza 35.72% de la meta anual programada, detectado por la alta demanda digital de los trámites que disminuye las asesorias del IMDAI.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</si>
  <si>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A través de los modulos de Ventanilla Inclusiva se brinda asesoría, así como se realizan trámites y servicios a la ciudadanía con diversas discapacidades, permitiendonos llegar al 81.93% de la meta programada.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Se alcanza 44.61% de la meta anual programada, logrando un buen alcance de la población con discapacidad.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</si>
  <si>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>Derivado del seguimiento a las diversas dependencias mediante la aplicación de herramientas de Mejora Regulatoria simplificados, se avanza en este trimestre 100.00% a lo programado del periodo.</t>
    </r>
    <r>
      <rPr>
        <b/>
        <sz val="12"/>
        <color theme="1"/>
        <rFont val="Calibri"/>
        <family val="2"/>
        <scheme val="minor"/>
      </rPr>
      <t xml:space="preserve">                    
Meta Anual:</t>
    </r>
    <r>
      <rPr>
        <sz val="12"/>
        <color theme="1"/>
        <rFont val="Calibri"/>
        <family val="2"/>
        <scheme val="minor"/>
      </rPr>
      <t xml:space="preserve"> El avance va de acuerdo a la programación con 50.00% de la meta anual.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</si>
  <si>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Se realizó el análisis de los procesos y costos de los trámites y servicios, cumpliendo como el 100.00% de la meta establecida para el periodo.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El avance va de acuerdo a la programación con 50.00% de la meta anual.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</si>
  <si>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Fueron aplicadas las capacitaciones planeadas, cumpliendo así con la meta trimestra de acuerdo con el indicador del segundo trimestre 2024.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El avance anual registra 33.33% de la meta programada.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</si>
  <si>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Se planea que el avance de la meta trimestral empiece a contarse en el tercer trimestre 2024, ya que por cambios climáticos se pospusieron las fechas del foro, evitando poner en situación de riesgo a los participantes.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El avance anual comenzara en el siguiente periodo.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</si>
  <si>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Se lleva a cabo el 100.00% de la meta planeada para el trimestre gracias a la activa participación de las dependencias municipales.  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gracias a esto se avanza cumpliendo un 46.15% de la meta anual programada.</t>
    </r>
  </si>
  <si>
    <r>
      <t>Menta trimestral:</t>
    </r>
    <r>
      <rPr>
        <sz val="12"/>
        <color theme="1"/>
        <rFont val="Calibri"/>
        <family val="2"/>
        <scheme val="minor"/>
      </rPr>
      <t xml:space="preserve"> Se revisaron y validaron 14 manuales, cumpliendo en su totalidad con la meta programada del periodo y superandola en 75% gracias a la participación de las dependencias municipales.</t>
    </r>
    <r>
      <rPr>
        <b/>
        <sz val="12"/>
        <color theme="1"/>
        <rFont val="Calibri"/>
        <family val="2"/>
        <scheme val="minor"/>
      </rPr>
      <t xml:space="preserve">           
Meta anual:</t>
    </r>
    <r>
      <rPr>
        <sz val="12"/>
        <color theme="1"/>
        <rFont val="Calibri"/>
        <family val="2"/>
        <scheme val="minor"/>
      </rPr>
      <t xml:space="preserve"> Se logra un 74.36% de la meta anual programada gracias a la correcta planeacion y ejecución del trimestre.</t>
    </r>
  </si>
  <si>
    <r>
      <t>Menta trimestral:</t>
    </r>
    <r>
      <rPr>
        <sz val="12"/>
        <color theme="1"/>
        <rFont val="Calibri"/>
        <family val="2"/>
        <scheme val="minor"/>
      </rPr>
      <t xml:space="preserve"> Se elaboraron los proyectos, sin embargo, aún estamos en espera de la sesión del consejo municipal de mejora regulatoria para la aprobación oficial.</t>
    </r>
    <r>
      <rPr>
        <b/>
        <sz val="12"/>
        <color theme="1"/>
        <rFont val="Calibri"/>
        <family val="2"/>
        <scheme val="minor"/>
      </rPr>
      <t xml:space="preserve">      
Meta anual:</t>
    </r>
    <r>
      <rPr>
        <sz val="12"/>
        <color theme="1"/>
        <rFont val="Calibri"/>
        <family val="2"/>
        <scheme val="minor"/>
      </rPr>
      <t xml:space="preserve"> El avance anual comenzara a contabilizarse en el siguiente periodo.</t>
    </r>
  </si>
  <si>
    <r>
      <t>Menta trimestral:</t>
    </r>
    <r>
      <rPr>
        <sz val="12"/>
        <color theme="1"/>
        <rFont val="Calibri"/>
        <family val="2"/>
        <scheme val="minor"/>
      </rPr>
      <t xml:space="preserve"> Se análizaron y evaluaron 4 estructuras orgánicas, cumpliendo con el 80.00% de la meta programada del periodo.</t>
    </r>
    <r>
      <rPr>
        <b/>
        <sz val="12"/>
        <color theme="1"/>
        <rFont val="Calibri"/>
        <family val="2"/>
        <scheme val="minor"/>
      </rPr>
      <t xml:space="preserve">
Meta anual:</t>
    </r>
    <r>
      <rPr>
        <sz val="12"/>
        <color theme="1"/>
        <rFont val="Calibri"/>
        <family val="2"/>
        <scheme val="minor"/>
      </rPr>
      <t xml:space="preserve"> Se logra un 57.14% de la meta anual programada, en razón a que las dependencias no han presentado nuevas propuestas.</t>
    </r>
  </si>
  <si>
    <r>
      <t>Menta trimestral:</t>
    </r>
    <r>
      <rPr>
        <sz val="12"/>
        <color theme="1"/>
        <rFont val="Calibri"/>
        <family val="2"/>
        <scheme val="minor"/>
      </rPr>
      <t xml:space="preserve">  Este segundo trimestre no se logró lo programado, alcanzando solo 32.70% de la meta, dado a que la aplicación de las encuestas inicio después de la fecha planeada y nos encontramos con muy baja afluencia de la ciudadanía en las dependencias.</t>
    </r>
    <r>
      <rPr>
        <b/>
        <sz val="12"/>
        <color theme="1"/>
        <rFont val="Calibri"/>
        <family val="2"/>
        <scheme val="minor"/>
      </rPr>
      <t xml:space="preserve">   
Meta anual:</t>
    </r>
    <r>
      <rPr>
        <sz val="12"/>
        <color theme="1"/>
        <rFont val="Calibri"/>
        <family val="2"/>
        <scheme val="minor"/>
      </rPr>
      <t xml:space="preserve"> Hay un avance de 10.90% de la meta anual, y nos servirá para establecer la linea base de años próximos.</t>
    </r>
  </si>
  <si>
    <r>
      <t>Menta trimestral:</t>
    </r>
    <r>
      <rPr>
        <sz val="12"/>
        <color theme="1"/>
        <rFont val="Calibri"/>
        <family val="2"/>
        <scheme val="minor"/>
      </rPr>
      <t xml:space="preserve"> Se logró la meta programada para el trimestre al capacitarse a la Dirección de Ingresos</t>
    </r>
    <r>
      <rPr>
        <b/>
        <sz val="12"/>
        <color theme="1"/>
        <rFont val="Calibri"/>
        <family val="2"/>
        <scheme val="minor"/>
      </rPr>
      <t xml:space="preserve">
Meta anual:</t>
    </r>
    <r>
      <rPr>
        <sz val="12"/>
        <color theme="1"/>
        <rFont val="Calibri"/>
        <family val="2"/>
        <scheme val="minor"/>
      </rPr>
      <t xml:space="preserve"> El avance anual se encuentra en 33.33% de la meta programada.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</si>
  <si>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Se trabaja en coordinación con la Dirección de Mejora Regulatoria y la Unidad Juridica en diversas actividades para promover la calidad en los trámites y servicios ofrecidos en el municipio. En ese sentido se logro un avance del 70.00% en el reglamento de gobierno digital y 88.00% en el subdominio del IMDAI, generando así 66.67% de avance trimestral.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en cuanto al porcentaje anual representa 27.27% de avance programado para el periodo comprendido.</t>
    </r>
  </si>
  <si>
    <r>
      <rPr>
        <b/>
        <sz val="12"/>
        <color theme="1"/>
        <rFont val="Calibri"/>
        <family val="2"/>
        <scheme val="minor"/>
      </rPr>
      <t>Meta trimestral:</t>
    </r>
    <r>
      <rPr>
        <sz val="12"/>
        <color theme="1"/>
        <rFont val="Calibri"/>
        <family val="2"/>
        <scheme val="minor"/>
      </rPr>
      <t xml:space="preserve"> En coordinación con la Dirección de Tecnologías de Informacion y la Dirección de Mejora Regulatoria se encuentra el REMTYS en proceso de captura para continuar con el desarrollo de las APIS vinculantes con el CNARTyS.  
</t>
    </r>
    <r>
      <rPr>
        <b/>
        <sz val="12"/>
        <color theme="1"/>
        <rFont val="Calibri"/>
        <family val="2"/>
        <scheme val="minor"/>
      </rPr>
      <t>Meta Anual:</t>
    </r>
    <r>
      <rPr>
        <sz val="12"/>
        <color theme="1"/>
        <rFont val="Calibri"/>
        <family val="2"/>
        <scheme val="minor"/>
      </rPr>
      <t xml:space="preserve"> El estado a mitad de año es de 50.00% de avance de la meta anual 2024.</t>
    </r>
  </si>
  <si>
    <r>
      <rPr>
        <b/>
        <sz val="12"/>
        <color theme="1"/>
        <rFont val="Calibri"/>
        <family val="2"/>
        <scheme val="minor"/>
      </rPr>
      <t xml:space="preserve">Meta trimestral: </t>
    </r>
    <r>
      <rPr>
        <sz val="12"/>
        <color theme="1"/>
        <rFont val="Calibri"/>
        <family val="2"/>
        <scheme val="minor"/>
      </rPr>
      <t xml:space="preserve">Se han llevado a cabo 2 reuniones de trabajo en donde se ha visto avance en el desarrollo del sistema de captura que servirá para la gestión de trámites a tráves de la Ventanilla Única, logrando el 100.00% de lo planeado en el trimestre.                            
</t>
    </r>
    <r>
      <rPr>
        <b/>
        <sz val="12"/>
        <color theme="1"/>
        <rFont val="Calibri"/>
        <family val="2"/>
        <scheme val="minor"/>
      </rPr>
      <t xml:space="preserve">Meta anual: </t>
    </r>
    <r>
      <rPr>
        <sz val="12"/>
        <color theme="1"/>
        <rFont val="Calibri"/>
        <family val="2"/>
        <scheme val="minor"/>
      </rPr>
      <t>El avance anual se encuentra en 33.33% de la meta programada.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</si>
</sst>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2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Calibri"/>
      <family val="2"/>
      <scheme val="minor"/>
    </font>
    <font>
      <b/>
      <sz val="12"/>
      <color theme="1"/>
      <name val="Arial"/>
      <family val="2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hair">
        <color indexed="64"/>
      </right>
      <top/>
      <bottom style="dott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dotted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/>
      <bottom style="dotted">
        <color indexed="64"/>
      </bottom>
      <diagonal/>
    </border>
    <border>
      <left style="medium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hair">
        <color indexed="64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ashed">
        <color indexed="64"/>
      </right>
      <top/>
      <bottom/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  <border>
      <left style="dashed">
        <color indexed="64"/>
      </left>
      <right style="dashed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medium">
        <color indexed="64"/>
      </left>
      <right style="dashed">
        <color indexed="64"/>
      </right>
      <top/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dotted">
        <color indexed="64"/>
      </top>
      <bottom style="dotted">
        <color indexed="64"/>
      </bottom>
      <diagonal/>
    </border>
    <border>
      <left style="hair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ashed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dashed">
        <color indexed="64"/>
      </top>
      <bottom/>
      <diagonal/>
    </border>
    <border>
      <left style="hair">
        <color indexed="64"/>
      </left>
      <right style="hair">
        <color indexed="64"/>
      </right>
      <top style="dashed">
        <color indexed="64"/>
      </top>
      <bottom/>
      <diagonal/>
    </border>
    <border>
      <left style="hair">
        <color indexed="64"/>
      </left>
      <right style="hair">
        <color indexed="64"/>
      </right>
      <top style="dashed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dashed">
        <color indexed="64"/>
      </bottom>
      <diagonal/>
    </border>
    <border>
      <left style="hair">
        <color indexed="64"/>
      </left>
      <right style="hair">
        <color indexed="64"/>
      </right>
      <top/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dashed">
        <color indexed="64"/>
      </right>
      <top style="hair">
        <color indexed="64"/>
      </top>
      <bottom style="dashed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otted">
        <color indexed="64"/>
      </top>
      <bottom/>
      <diagonal/>
    </border>
    <border>
      <left/>
      <right/>
      <top style="dotted">
        <color indexed="64"/>
      </top>
      <bottom/>
      <diagonal/>
    </border>
    <border>
      <left/>
      <right style="medium">
        <color indexed="64"/>
      </right>
      <top style="dotted">
        <color indexed="64"/>
      </top>
      <bottom/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0" borderId="11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0" fontId="0" fillId="2" borderId="10" xfId="0" applyFill="1" applyBorder="1"/>
    <xf numFmtId="0" fontId="0" fillId="2" borderId="1" xfId="0" applyFill="1" applyBorder="1"/>
    <xf numFmtId="0" fontId="0" fillId="2" borderId="3" xfId="0" applyFill="1" applyBorder="1"/>
    <xf numFmtId="0" fontId="0" fillId="2" borderId="11" xfId="0" applyFill="1" applyBorder="1"/>
    <xf numFmtId="0" fontId="0" fillId="2" borderId="0" xfId="0" applyFill="1"/>
    <xf numFmtId="0" fontId="0" fillId="2" borderId="4" xfId="0" applyFill="1" applyBorder="1"/>
    <xf numFmtId="10" fontId="0" fillId="2" borderId="27" xfId="0" applyNumberFormat="1" applyFill="1" applyBorder="1" applyAlignment="1">
      <alignment horizontal="center" vertical="center"/>
    </xf>
    <xf numFmtId="10" fontId="0" fillId="2" borderId="21" xfId="0" applyNumberFormat="1" applyFill="1" applyBorder="1" applyAlignment="1">
      <alignment horizontal="center" vertical="center"/>
    </xf>
    <xf numFmtId="3" fontId="0" fillId="2" borderId="36" xfId="0" applyNumberFormat="1" applyFill="1" applyBorder="1" applyAlignment="1">
      <alignment horizontal="center" vertical="center" wrapText="1"/>
    </xf>
    <xf numFmtId="3" fontId="0" fillId="2" borderId="43" xfId="0" applyNumberFormat="1" applyFill="1" applyBorder="1" applyAlignment="1">
      <alignment horizontal="center" vertical="center" wrapText="1"/>
    </xf>
    <xf numFmtId="3" fontId="0" fillId="2" borderId="44" xfId="0" applyNumberFormat="1" applyFill="1" applyBorder="1" applyAlignment="1">
      <alignment horizontal="center" vertical="center" wrapText="1"/>
    </xf>
    <xf numFmtId="0" fontId="0" fillId="2" borderId="36" xfId="0" applyFill="1" applyBorder="1" applyAlignment="1">
      <alignment horizontal="center" vertical="center"/>
    </xf>
    <xf numFmtId="3" fontId="0" fillId="2" borderId="41" xfId="0" applyNumberFormat="1" applyFill="1" applyBorder="1" applyAlignment="1">
      <alignment horizontal="center" vertical="center" wrapText="1"/>
    </xf>
    <xf numFmtId="3" fontId="0" fillId="2" borderId="19" xfId="0" applyNumberFormat="1" applyFill="1" applyBorder="1" applyAlignment="1">
      <alignment horizontal="center" vertical="center" wrapText="1"/>
    </xf>
    <xf numFmtId="3" fontId="0" fillId="2" borderId="13" xfId="0" applyNumberFormat="1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 wrapText="1"/>
    </xf>
    <xf numFmtId="1" fontId="0" fillId="2" borderId="54" xfId="0" applyNumberFormat="1" applyFill="1" applyBorder="1" applyAlignment="1">
      <alignment horizontal="center" vertical="center"/>
    </xf>
    <xf numFmtId="0" fontId="0" fillId="2" borderId="56" xfId="0" applyFill="1" applyBorder="1" applyAlignment="1">
      <alignment horizontal="center" vertical="center"/>
    </xf>
    <xf numFmtId="1" fontId="0" fillId="2" borderId="13" xfId="0" applyNumberFormat="1" applyFill="1" applyBorder="1" applyAlignment="1">
      <alignment horizontal="center" vertical="center"/>
    </xf>
    <xf numFmtId="0" fontId="0" fillId="2" borderId="60" xfId="0" applyFill="1" applyBorder="1" applyAlignment="1">
      <alignment horizontal="center" vertical="center" wrapText="1"/>
    </xf>
    <xf numFmtId="0" fontId="0" fillId="2" borderId="59" xfId="0" applyFill="1" applyBorder="1" applyAlignment="1">
      <alignment horizontal="center" vertical="center" wrapText="1"/>
    </xf>
    <xf numFmtId="1" fontId="0" fillId="2" borderId="19" xfId="0" applyNumberForma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10" fontId="4" fillId="2" borderId="31" xfId="0" applyNumberFormat="1" applyFont="1" applyFill="1" applyBorder="1" applyAlignment="1">
      <alignment horizontal="center" vertical="center" wrapText="1"/>
    </xf>
    <xf numFmtId="10" fontId="4" fillId="2" borderId="63" xfId="0" applyNumberFormat="1" applyFont="1" applyFill="1" applyBorder="1" applyAlignment="1">
      <alignment horizontal="center" vertical="center" wrapText="1"/>
    </xf>
    <xf numFmtId="0" fontId="0" fillId="2" borderId="37" xfId="0" applyFill="1" applyBorder="1" applyAlignment="1">
      <alignment horizontal="left" vertical="center" wrapText="1"/>
    </xf>
    <xf numFmtId="0" fontId="0" fillId="2" borderId="38" xfId="0" applyFill="1" applyBorder="1" applyAlignment="1">
      <alignment horizontal="left" vertical="center" wrapText="1"/>
    </xf>
    <xf numFmtId="0" fontId="0" fillId="2" borderId="39" xfId="0" applyFill="1" applyBorder="1" applyAlignment="1">
      <alignment horizontal="left" vertical="center" wrapText="1"/>
    </xf>
    <xf numFmtId="0" fontId="0" fillId="2" borderId="64" xfId="0" applyFill="1" applyBorder="1" applyAlignment="1">
      <alignment horizontal="left" vertical="center" wrapText="1"/>
    </xf>
    <xf numFmtId="0" fontId="0" fillId="2" borderId="65" xfId="0" applyFill="1" applyBorder="1" applyAlignment="1">
      <alignment horizontal="left" vertical="center" wrapText="1"/>
    </xf>
    <xf numFmtId="0" fontId="0" fillId="2" borderId="66" xfId="0" applyFill="1" applyBorder="1" applyAlignment="1">
      <alignment horizontal="left" vertical="center" wrapText="1"/>
    </xf>
    <xf numFmtId="0" fontId="2" fillId="2" borderId="61" xfId="0" applyFont="1" applyFill="1" applyBorder="1" applyAlignment="1">
      <alignment horizontal="left" vertical="center" wrapText="1"/>
    </xf>
    <xf numFmtId="0" fontId="2" fillId="2" borderId="62" xfId="0" applyFont="1" applyFill="1" applyBorder="1" applyAlignment="1">
      <alignment horizontal="left" vertical="center" wrapText="1"/>
    </xf>
    <xf numFmtId="0" fontId="0" fillId="2" borderId="26" xfId="0" applyFill="1" applyBorder="1" applyAlignment="1">
      <alignment vertical="center" wrapText="1"/>
    </xf>
    <xf numFmtId="0" fontId="0" fillId="2" borderId="25" xfId="0" applyFill="1" applyBorder="1" applyAlignment="1">
      <alignment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53" xfId="0" applyFill="1" applyBorder="1" applyAlignment="1">
      <alignment horizontal="center" vertical="center"/>
    </xf>
    <xf numFmtId="0" fontId="0" fillId="2" borderId="19" xfId="0" applyFill="1" applyBorder="1" applyAlignment="1">
      <alignment horizontal="center" vertical="center"/>
    </xf>
    <xf numFmtId="10" fontId="4" fillId="2" borderId="67" xfId="0" applyNumberFormat="1" applyFont="1" applyFill="1" applyBorder="1" applyAlignment="1">
      <alignment horizontal="center" vertical="center" wrapText="1"/>
    </xf>
    <xf numFmtId="0" fontId="0" fillId="2" borderId="46" xfId="0" applyFill="1" applyBorder="1" applyAlignment="1">
      <alignment horizontal="left" vertical="center" wrapText="1"/>
    </xf>
    <xf numFmtId="0" fontId="0" fillId="2" borderId="20" xfId="0" applyFill="1" applyBorder="1" applyAlignment="1">
      <alignment horizontal="left" vertical="center" wrapText="1"/>
    </xf>
    <xf numFmtId="0" fontId="0" fillId="2" borderId="47" xfId="0" applyFill="1" applyBorder="1" applyAlignment="1">
      <alignment horizontal="left" vertical="center" wrapText="1"/>
    </xf>
    <xf numFmtId="0" fontId="2" fillId="2" borderId="51" xfId="0" applyFont="1" applyFill="1" applyBorder="1" applyAlignment="1">
      <alignment horizontal="left" vertical="center" wrapText="1"/>
    </xf>
    <xf numFmtId="0" fontId="2" fillId="2" borderId="57" xfId="0" applyFont="1" applyFill="1" applyBorder="1" applyAlignment="1">
      <alignment horizontal="left" vertical="center" wrapText="1"/>
    </xf>
    <xf numFmtId="0" fontId="0" fillId="2" borderId="24" xfId="0" applyFill="1" applyBorder="1" applyAlignment="1">
      <alignment vertical="center" wrapText="1"/>
    </xf>
    <xf numFmtId="0" fontId="0" fillId="2" borderId="58" xfId="0" applyFill="1" applyBorder="1" applyAlignment="1">
      <alignment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58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/>
    </xf>
    <xf numFmtId="0" fontId="0" fillId="2" borderId="58" xfId="0" applyFill="1" applyBorder="1" applyAlignment="1">
      <alignment horizontal="center" vertical="center"/>
    </xf>
    <xf numFmtId="10" fontId="4" fillId="2" borderId="74" xfId="0" applyNumberFormat="1" applyFont="1" applyFill="1" applyBorder="1" applyAlignment="1">
      <alignment horizontal="center" vertical="center" wrapText="1"/>
    </xf>
    <xf numFmtId="10" fontId="4" fillId="2" borderId="75" xfId="0" applyNumberFormat="1" applyFont="1" applyFill="1" applyBorder="1" applyAlignment="1">
      <alignment horizontal="center" vertical="center" wrapText="1"/>
    </xf>
    <xf numFmtId="0" fontId="0" fillId="2" borderId="68" xfId="0" applyFill="1" applyBorder="1" applyAlignment="1">
      <alignment horizontal="left" vertical="center" wrapText="1"/>
    </xf>
    <xf numFmtId="0" fontId="0" fillId="2" borderId="69" xfId="0" applyFill="1" applyBorder="1" applyAlignment="1">
      <alignment horizontal="left" vertical="center" wrapText="1"/>
    </xf>
    <xf numFmtId="0" fontId="0" fillId="2" borderId="70" xfId="0" applyFill="1" applyBorder="1" applyAlignment="1">
      <alignment horizontal="left" vertical="center" wrapText="1"/>
    </xf>
    <xf numFmtId="0" fontId="0" fillId="2" borderId="71" xfId="0" applyFill="1" applyBorder="1" applyAlignment="1">
      <alignment horizontal="left" vertical="center" wrapText="1"/>
    </xf>
    <xf numFmtId="0" fontId="0" fillId="2" borderId="72" xfId="0" applyFill="1" applyBorder="1" applyAlignment="1">
      <alignment horizontal="left" vertical="center" wrapText="1"/>
    </xf>
    <xf numFmtId="0" fontId="0" fillId="2" borderId="73" xfId="0" applyFill="1" applyBorder="1" applyAlignment="1">
      <alignment horizontal="left" vertical="center" wrapText="1"/>
    </xf>
    <xf numFmtId="0" fontId="2" fillId="2" borderId="52" xfId="0" applyFont="1" applyFill="1" applyBorder="1" applyAlignment="1">
      <alignment horizontal="left" vertical="center" wrapText="1"/>
    </xf>
    <xf numFmtId="0" fontId="2" fillId="2" borderId="55" xfId="0" applyFont="1" applyFill="1" applyBorder="1" applyAlignment="1">
      <alignment horizontal="left" vertical="center" wrapText="1"/>
    </xf>
    <xf numFmtId="0" fontId="2" fillId="2" borderId="53" xfId="0" applyFont="1" applyFill="1" applyBorder="1" applyAlignment="1">
      <alignment horizontal="left" vertical="center" wrapText="1"/>
    </xf>
    <xf numFmtId="0" fontId="0" fillId="2" borderId="19" xfId="0" applyFill="1" applyBorder="1" applyAlignment="1">
      <alignment horizontal="left" vertical="center" wrapText="1"/>
    </xf>
    <xf numFmtId="0" fontId="0" fillId="2" borderId="53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/>
    </xf>
    <xf numFmtId="0" fontId="2" fillId="2" borderId="12" xfId="0" applyFont="1" applyFill="1" applyBorder="1" applyAlignment="1">
      <alignment horizontal="justify" vertical="center" wrapText="1"/>
    </xf>
    <xf numFmtId="0" fontId="2" fillId="2" borderId="51" xfId="0" applyFont="1" applyFill="1" applyBorder="1" applyAlignment="1">
      <alignment horizontal="justify" vertical="center" wrapText="1"/>
    </xf>
    <xf numFmtId="0" fontId="0" fillId="2" borderId="13" xfId="0" applyFill="1" applyBorder="1" applyAlignment="1">
      <alignment vertical="center" wrapText="1"/>
    </xf>
    <xf numFmtId="0" fontId="0" fillId="2" borderId="13" xfId="0" applyFill="1" applyBorder="1" applyAlignment="1">
      <alignment horizontal="center" vertical="center" wrapText="1"/>
    </xf>
    <xf numFmtId="3" fontId="0" fillId="2" borderId="13" xfId="0" applyNumberFormat="1" applyFill="1" applyBorder="1" applyAlignment="1">
      <alignment horizontal="center" vertical="center" wrapText="1"/>
    </xf>
    <xf numFmtId="3" fontId="0" fillId="2" borderId="24" xfId="0" applyNumberFormat="1" applyFill="1" applyBorder="1" applyAlignment="1">
      <alignment horizontal="center" vertical="center" wrapText="1"/>
    </xf>
    <xf numFmtId="10" fontId="4" fillId="2" borderId="32" xfId="0" applyNumberFormat="1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left" vertical="center" wrapText="1"/>
    </xf>
    <xf numFmtId="0" fontId="2" fillId="2" borderId="47" xfId="0" applyFont="1" applyFill="1" applyBorder="1" applyAlignment="1">
      <alignment horizontal="left" vertical="center" wrapText="1"/>
    </xf>
    <xf numFmtId="0" fontId="0" fillId="2" borderId="12" xfId="0" applyFill="1" applyBorder="1" applyAlignment="1">
      <alignment horizontal="justify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50" xfId="0" applyFill="1" applyBorder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0" fillId="2" borderId="19" xfId="0" applyFill="1" applyBorder="1" applyAlignment="1">
      <alignment vertical="center" wrapText="1"/>
    </xf>
    <xf numFmtId="3" fontId="0" fillId="2" borderId="19" xfId="0" applyNumberFormat="1" applyFill="1" applyBorder="1" applyAlignment="1">
      <alignment horizontal="center" vertical="center" wrapText="1"/>
    </xf>
    <xf numFmtId="0" fontId="0" fillId="2" borderId="49" xfId="0" applyFill="1" applyBorder="1" applyAlignment="1">
      <alignment horizontal="center" vertical="center"/>
    </xf>
    <xf numFmtId="0" fontId="2" fillId="2" borderId="33" xfId="0" applyFont="1" applyFill="1" applyBorder="1" applyAlignment="1">
      <alignment horizontal="justify" vertical="center" wrapText="1"/>
    </xf>
    <xf numFmtId="0" fontId="2" fillId="2" borderId="48" xfId="0" applyFont="1" applyFill="1" applyBorder="1" applyAlignment="1">
      <alignment horizontal="justify" vertical="center" wrapText="1"/>
    </xf>
    <xf numFmtId="0" fontId="0" fillId="2" borderId="34" xfId="0" applyFill="1" applyBorder="1" applyAlignment="1">
      <alignment horizontal="left" vertical="center" wrapText="1"/>
    </xf>
    <xf numFmtId="0" fontId="0" fillId="2" borderId="41" xfId="0" applyFill="1" applyBorder="1" applyAlignment="1">
      <alignment horizontal="left" vertical="center" wrapText="1"/>
    </xf>
    <xf numFmtId="0" fontId="0" fillId="2" borderId="34" xfId="0" applyFill="1" applyBorder="1" applyAlignment="1">
      <alignment horizontal="center" vertical="center" wrapText="1"/>
    </xf>
    <xf numFmtId="0" fontId="0" fillId="2" borderId="41" xfId="0" applyFill="1" applyBorder="1" applyAlignment="1">
      <alignment horizontal="center" vertical="center" wrapText="1"/>
    </xf>
    <xf numFmtId="3" fontId="0" fillId="2" borderId="34" xfId="0" applyNumberFormat="1" applyFill="1" applyBorder="1" applyAlignment="1">
      <alignment horizontal="center" vertical="center" wrapText="1"/>
    </xf>
    <xf numFmtId="3" fontId="0" fillId="2" borderId="41" xfId="0" applyNumberForma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horizontal="left" vertical="center" wrapText="1"/>
    </xf>
    <xf numFmtId="0" fontId="2" fillId="2" borderId="40" xfId="0" applyFont="1" applyFill="1" applyBorder="1" applyAlignment="1">
      <alignment horizontal="left" vertical="center" wrapText="1"/>
    </xf>
    <xf numFmtId="0" fontId="2" fillId="2" borderId="45" xfId="0" applyFont="1" applyFill="1" applyBorder="1" applyAlignment="1">
      <alignment horizontal="left" vertical="center" wrapText="1"/>
    </xf>
    <xf numFmtId="3" fontId="0" fillId="2" borderId="35" xfId="0" applyNumberFormat="1" applyFill="1" applyBorder="1" applyAlignment="1">
      <alignment horizontal="center" vertical="center" wrapText="1"/>
    </xf>
    <xf numFmtId="3" fontId="0" fillId="2" borderId="42" xfId="0" applyNumberForma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left" vertical="center" wrapText="1"/>
    </xf>
    <xf numFmtId="0" fontId="2" fillId="2" borderId="38" xfId="0" applyFont="1" applyFill="1" applyBorder="1" applyAlignment="1">
      <alignment horizontal="left" vertical="center" wrapText="1"/>
    </xf>
    <xf numFmtId="0" fontId="2" fillId="2" borderId="39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0" fontId="0" fillId="2" borderId="27" xfId="0" applyNumberFormat="1" applyFill="1" applyBorder="1" applyAlignment="1">
      <alignment horizontal="center" vertical="center"/>
    </xf>
    <xf numFmtId="10" fontId="0" fillId="2" borderId="21" xfId="0" applyNumberFormat="1" applyFill="1" applyBorder="1" applyAlignment="1">
      <alignment horizontal="center" vertical="center"/>
    </xf>
    <xf numFmtId="10" fontId="4" fillId="2" borderId="29" xfId="0" applyNumberFormat="1" applyFont="1" applyFill="1" applyBorder="1" applyAlignment="1">
      <alignment horizontal="center" vertical="center" wrapText="1"/>
    </xf>
    <xf numFmtId="10" fontId="4" fillId="2" borderId="30" xfId="0" applyNumberFormat="1" applyFont="1" applyFill="1" applyBorder="1" applyAlignment="1">
      <alignment horizontal="center" vertical="center" wrapText="1"/>
    </xf>
    <xf numFmtId="0" fontId="0" fillId="2" borderId="27" xfId="0" applyFill="1" applyBorder="1" applyAlignment="1">
      <alignment horizontal="left" vertical="top" wrapText="1"/>
    </xf>
    <xf numFmtId="0" fontId="0" fillId="2" borderId="28" xfId="0" applyFill="1" applyBorder="1" applyAlignment="1">
      <alignment horizontal="left" vertical="top" wrapText="1"/>
    </xf>
    <xf numFmtId="0" fontId="0" fillId="2" borderId="21" xfId="0" applyFill="1" applyBorder="1" applyAlignment="1">
      <alignment horizontal="left" vertical="top" wrapText="1"/>
    </xf>
    <xf numFmtId="0" fontId="0" fillId="2" borderId="22" xfId="0" applyFill="1" applyBorder="1" applyAlignment="1">
      <alignment horizontal="left" vertical="top" wrapText="1"/>
    </xf>
    <xf numFmtId="0" fontId="0" fillId="2" borderId="18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center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26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0" fillId="2" borderId="27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2" fillId="2" borderId="19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174647</xdr:colOff>
      <xdr:row>54</xdr:row>
      <xdr:rowOff>27213</xdr:rowOff>
    </xdr:from>
    <xdr:ext cx="5018767" cy="1619249"/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596468" y="37337999"/>
          <a:ext cx="5018767" cy="161924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900"/>
            <a:t>_________________________</a:t>
          </a:r>
        </a:p>
        <a:p>
          <a:pPr algn="ctr"/>
          <a:r>
            <a:rPr lang="es-MX" sz="1900"/>
            <a:t>Elaboró</a:t>
          </a:r>
        </a:p>
        <a:p>
          <a:pPr algn="ctr"/>
          <a:r>
            <a:rPr lang="es-MX" sz="1900"/>
            <a:t>Lic.</a:t>
          </a:r>
          <a:r>
            <a:rPr lang="es-MX" sz="1900" baseline="0"/>
            <a:t> Brian Carrillo Carrillo</a:t>
          </a:r>
        </a:p>
        <a:p>
          <a:pPr algn="ctr"/>
          <a:r>
            <a:rPr lang="es-MX" sz="1900" baseline="0"/>
            <a:t>Coordinador Administrativo del IMDAI</a:t>
          </a:r>
          <a:endParaRPr lang="es-MX" sz="1900"/>
        </a:p>
      </xdr:txBody>
    </xdr:sp>
    <xdr:clientData/>
  </xdr:oneCellAnchor>
  <xdr:oneCellAnchor>
    <xdr:from>
      <xdr:col>7</xdr:col>
      <xdr:colOff>359354</xdr:colOff>
      <xdr:row>54</xdr:row>
      <xdr:rowOff>2270</xdr:rowOff>
    </xdr:from>
    <xdr:ext cx="4525611" cy="1607993"/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9299247" y="37313056"/>
          <a:ext cx="4525611" cy="160799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s-MX" sz="1900"/>
            <a:t>_________________________</a:t>
          </a:r>
        </a:p>
        <a:p>
          <a:pPr algn="ctr"/>
          <a:r>
            <a:rPr lang="es-MX" sz="1900"/>
            <a:t>Revisó </a:t>
          </a:r>
        </a:p>
        <a:p>
          <a:pPr algn="ctr"/>
          <a:r>
            <a:rPr lang="es-MX" sz="1900"/>
            <a:t>M.C. Enrique Eduardo Encalada Sánchez</a:t>
          </a:r>
        </a:p>
        <a:p>
          <a:pPr algn="ctr"/>
          <a:r>
            <a:rPr lang="es-MX" sz="1900"/>
            <a:t>Director de Planeación de la DGPM</a:t>
          </a:r>
        </a:p>
      </xdr:txBody>
    </xdr:sp>
    <xdr:clientData/>
  </xdr:oneCellAnchor>
  <xdr:oneCellAnchor>
    <xdr:from>
      <xdr:col>14</xdr:col>
      <xdr:colOff>58936</xdr:colOff>
      <xdr:row>55</xdr:row>
      <xdr:rowOff>106498</xdr:rowOff>
    </xdr:from>
    <xdr:ext cx="5007428" cy="1282146"/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7544115" y="37621391"/>
          <a:ext cx="5007428" cy="128214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spAutoFit/>
        </a:bodyPr>
        <a:lstStyle/>
        <a:p>
          <a:pPr algn="ctr"/>
          <a:r>
            <a:rPr lang="es-MX" sz="1900"/>
            <a:t>_________________________</a:t>
          </a:r>
        </a:p>
        <a:p>
          <a:pPr algn="ctr"/>
          <a:r>
            <a:rPr lang="es-MX" sz="1900"/>
            <a:t>Autorizó</a:t>
          </a:r>
        </a:p>
        <a:p>
          <a:pPr algn="ctr"/>
          <a:r>
            <a:rPr lang="es-MX" sz="1900"/>
            <a:t>Lic.</a:t>
          </a:r>
          <a:r>
            <a:rPr lang="es-MX" sz="1900" baseline="0"/>
            <a:t> Bárbara Jackeline Iturralde Ortíz</a:t>
          </a:r>
          <a:endParaRPr lang="es-MX" sz="1900"/>
        </a:p>
        <a:p>
          <a:pPr algn="ctr"/>
          <a:r>
            <a:rPr lang="es-MX" sz="1900"/>
            <a:t>Directora General del IMDAI</a:t>
          </a:r>
        </a:p>
      </xdr:txBody>
    </xdr:sp>
    <xdr:clientData/>
  </xdr:oneCellAnchor>
  <xdr:twoCellAnchor editAs="oneCell">
    <xdr:from>
      <xdr:col>15</xdr:col>
      <xdr:colOff>775607</xdr:colOff>
      <xdr:row>2</xdr:row>
      <xdr:rowOff>64342</xdr:rowOff>
    </xdr:from>
    <xdr:to>
      <xdr:col>16</xdr:col>
      <xdr:colOff>1455965</xdr:colOff>
      <xdr:row>7</xdr:row>
      <xdr:rowOff>161772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1CC2054D-EB1C-4DB3-8F0F-80A265BDC2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444857" y="472556"/>
          <a:ext cx="2598965" cy="1199609"/>
        </a:xfrm>
        <a:prstGeom prst="rect">
          <a:avLst/>
        </a:prstGeom>
      </xdr:spPr>
    </xdr:pic>
    <xdr:clientData/>
  </xdr:twoCellAnchor>
  <xdr:twoCellAnchor editAs="oneCell">
    <xdr:from>
      <xdr:col>2</xdr:col>
      <xdr:colOff>326570</xdr:colOff>
      <xdr:row>2</xdr:row>
      <xdr:rowOff>68036</xdr:rowOff>
    </xdr:from>
    <xdr:to>
      <xdr:col>2</xdr:col>
      <xdr:colOff>1499301</xdr:colOff>
      <xdr:row>7</xdr:row>
      <xdr:rowOff>108857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22C0BA4B-1AEB-CB52-EF16-F70727A59F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013856" y="476250"/>
          <a:ext cx="1172731" cy="11430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C3:R61"/>
  <sheetViews>
    <sheetView showGridLines="0" tabSelected="1" zoomScale="85" zoomScaleNormal="85" zoomScaleSheetLayoutView="40" workbookViewId="0">
      <selection activeCell="M13" sqref="M13:M14"/>
    </sheetView>
  </sheetViews>
  <sheetFormatPr baseColWidth="10" defaultColWidth="11" defaultRowHeight="15.75" x14ac:dyDescent="0.25"/>
  <cols>
    <col min="1" max="1" width="2.375" customWidth="1"/>
    <col min="2" max="2" width="3.125" customWidth="1"/>
    <col min="3" max="3" width="28" customWidth="1"/>
    <col min="4" max="4" width="34.5" customWidth="1"/>
    <col min="5" max="5" width="15.125" customWidth="1"/>
    <col min="6" max="6" width="18" customWidth="1"/>
    <col min="7" max="7" width="16" customWidth="1"/>
    <col min="8" max="8" width="15.625" customWidth="1"/>
    <col min="9" max="12" width="12.125" customWidth="1"/>
    <col min="13" max="14" width="24" customWidth="1"/>
    <col min="15" max="16" width="25.25" customWidth="1"/>
    <col min="17" max="17" width="36.125" customWidth="1"/>
    <col min="18" max="18" width="3" customWidth="1"/>
  </cols>
  <sheetData>
    <row r="3" spans="3:18" x14ac:dyDescent="0.25">
      <c r="C3" s="4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6"/>
    </row>
    <row r="4" spans="3:18" ht="18" x14ac:dyDescent="0.25">
      <c r="C4" s="7"/>
      <c r="D4" s="110" t="s">
        <v>0</v>
      </c>
      <c r="E4" s="110"/>
      <c r="F4" s="110"/>
      <c r="G4" s="110"/>
      <c r="H4" s="110"/>
      <c r="I4" s="110"/>
      <c r="J4" s="110"/>
      <c r="K4" s="110"/>
      <c r="L4" s="110"/>
      <c r="M4" s="110"/>
      <c r="N4" s="110"/>
      <c r="O4" s="110"/>
      <c r="P4" s="110"/>
      <c r="Q4" s="111"/>
    </row>
    <row r="5" spans="3:18" ht="18" x14ac:dyDescent="0.25">
      <c r="C5" s="7"/>
      <c r="D5" s="110" t="s">
        <v>1</v>
      </c>
      <c r="E5" s="110"/>
      <c r="F5" s="110"/>
      <c r="G5" s="110"/>
      <c r="H5" s="110"/>
      <c r="I5" s="110"/>
      <c r="J5" s="110"/>
      <c r="K5" s="110"/>
      <c r="L5" s="110"/>
      <c r="M5" s="110"/>
      <c r="N5" s="110"/>
      <c r="O5" s="110"/>
      <c r="P5" s="110"/>
      <c r="Q5" s="111"/>
    </row>
    <row r="6" spans="3:18" ht="18" x14ac:dyDescent="0.25">
      <c r="C6" s="7"/>
      <c r="D6" s="112" t="s">
        <v>69</v>
      </c>
      <c r="E6" s="112"/>
      <c r="F6" s="112"/>
      <c r="G6" s="112"/>
      <c r="H6" s="112"/>
      <c r="I6" s="112"/>
      <c r="J6" s="112"/>
      <c r="K6" s="112"/>
      <c r="L6" s="112"/>
      <c r="M6" s="112"/>
      <c r="N6" s="112"/>
      <c r="O6" s="112"/>
      <c r="P6" s="112"/>
      <c r="Q6" s="113"/>
      <c r="R6" s="1"/>
    </row>
    <row r="7" spans="3:18" x14ac:dyDescent="0.25">
      <c r="C7" s="7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9"/>
    </row>
    <row r="8" spans="3:18" ht="16.5" thickBot="1" x14ac:dyDescent="0.3">
      <c r="C8" s="7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9"/>
    </row>
    <row r="9" spans="3:18" ht="39" customHeight="1" thickBot="1" x14ac:dyDescent="0.3">
      <c r="C9" s="114" t="s">
        <v>20</v>
      </c>
      <c r="D9" s="115"/>
      <c r="E9" s="116"/>
      <c r="F9" s="114" t="s">
        <v>24</v>
      </c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6"/>
      <c r="R9" s="2"/>
    </row>
    <row r="10" spans="3:18" ht="32.25" customHeight="1" x14ac:dyDescent="0.25">
      <c r="C10" s="108" t="s">
        <v>2</v>
      </c>
      <c r="D10" s="121" t="s">
        <v>3</v>
      </c>
      <c r="E10" s="121" t="s">
        <v>18</v>
      </c>
      <c r="F10" s="121" t="s">
        <v>4</v>
      </c>
      <c r="G10" s="117" t="s">
        <v>5</v>
      </c>
      <c r="H10" s="117"/>
      <c r="I10" s="117"/>
      <c r="J10" s="117"/>
      <c r="K10" s="117"/>
      <c r="L10" s="117"/>
      <c r="M10" s="117"/>
      <c r="N10" s="117"/>
      <c r="O10" s="117" t="s">
        <v>6</v>
      </c>
      <c r="P10" s="117"/>
      <c r="Q10" s="118"/>
    </row>
    <row r="11" spans="3:18" ht="32.25" customHeight="1" x14ac:dyDescent="0.25">
      <c r="C11" s="109"/>
      <c r="D11" s="122"/>
      <c r="E11" s="122"/>
      <c r="F11" s="122"/>
      <c r="G11" s="122" t="s">
        <v>7</v>
      </c>
      <c r="H11" s="122" t="s">
        <v>8</v>
      </c>
      <c r="I11" s="119" t="s">
        <v>9</v>
      </c>
      <c r="J11" s="119"/>
      <c r="K11" s="119"/>
      <c r="L11" s="119"/>
      <c r="M11" s="119" t="s">
        <v>10</v>
      </c>
      <c r="N11" s="119"/>
      <c r="O11" s="119"/>
      <c r="P11" s="119"/>
      <c r="Q11" s="120"/>
    </row>
    <row r="12" spans="3:18" ht="32.25" customHeight="1" x14ac:dyDescent="0.25">
      <c r="C12" s="109"/>
      <c r="D12" s="122"/>
      <c r="E12" s="122"/>
      <c r="F12" s="122"/>
      <c r="G12" s="122"/>
      <c r="H12" s="122"/>
      <c r="I12" s="3" t="s">
        <v>11</v>
      </c>
      <c r="J12" s="3" t="s">
        <v>12</v>
      </c>
      <c r="K12" s="3" t="s">
        <v>13</v>
      </c>
      <c r="L12" s="3" t="s">
        <v>14</v>
      </c>
      <c r="M12" s="3" t="s">
        <v>15</v>
      </c>
      <c r="N12" s="3" t="s">
        <v>16</v>
      </c>
      <c r="O12" s="119"/>
      <c r="P12" s="119"/>
      <c r="Q12" s="120"/>
    </row>
    <row r="13" spans="3:18" ht="126" customHeight="1" x14ac:dyDescent="0.25">
      <c r="C13" s="131" t="s">
        <v>28</v>
      </c>
      <c r="D13" s="136" t="s">
        <v>25</v>
      </c>
      <c r="E13" s="132" t="s">
        <v>26</v>
      </c>
      <c r="F13" s="134" t="s">
        <v>27</v>
      </c>
      <c r="G13" s="123">
        <v>0.9</v>
      </c>
      <c r="H13" s="138" t="s">
        <v>17</v>
      </c>
      <c r="I13" s="10">
        <v>0.88700000000000001</v>
      </c>
      <c r="J13" s="10">
        <v>0.88700000000000001</v>
      </c>
      <c r="K13" s="10"/>
      <c r="L13" s="10"/>
      <c r="M13" s="31">
        <f>IFERROR(J13/J14,"ND")</f>
        <v>0.98555555555555552</v>
      </c>
      <c r="N13" s="125">
        <f>IFERROR(((J13)/G13),"ND")</f>
        <v>0.98555555555555552</v>
      </c>
      <c r="O13" s="127" t="s">
        <v>29</v>
      </c>
      <c r="P13" s="127"/>
      <c r="Q13" s="128"/>
    </row>
    <row r="14" spans="3:18" ht="126" customHeight="1" x14ac:dyDescent="0.25">
      <c r="C14" s="131"/>
      <c r="D14" s="137"/>
      <c r="E14" s="133"/>
      <c r="F14" s="135"/>
      <c r="G14" s="124"/>
      <c r="H14" s="139"/>
      <c r="I14" s="11">
        <v>0.9</v>
      </c>
      <c r="J14" s="11">
        <v>0.9</v>
      </c>
      <c r="K14" s="11">
        <v>0.9</v>
      </c>
      <c r="L14" s="11">
        <v>0.9</v>
      </c>
      <c r="M14" s="80"/>
      <c r="N14" s="126"/>
      <c r="O14" s="129"/>
      <c r="P14" s="129"/>
      <c r="Q14" s="130"/>
    </row>
    <row r="15" spans="3:18" ht="61.5" customHeight="1" x14ac:dyDescent="0.25">
      <c r="C15" s="100" t="s">
        <v>30</v>
      </c>
      <c r="D15" s="94" t="s">
        <v>31</v>
      </c>
      <c r="E15" s="96" t="s">
        <v>19</v>
      </c>
      <c r="F15" s="87" t="s">
        <v>21</v>
      </c>
      <c r="G15" s="103">
        <v>58000</v>
      </c>
      <c r="H15" s="87" t="s">
        <v>22</v>
      </c>
      <c r="I15" s="12">
        <v>17808</v>
      </c>
      <c r="J15" s="12">
        <v>7808</v>
      </c>
      <c r="K15" s="12"/>
      <c r="L15" s="12"/>
      <c r="M15" s="31">
        <f>IFERROR(J15/J16,"ND")</f>
        <v>0.70981818181818179</v>
      </c>
      <c r="N15" s="31">
        <f>SUM(I15:L15)/G15</f>
        <v>0.4416551724137931</v>
      </c>
      <c r="O15" s="105" t="s">
        <v>70</v>
      </c>
      <c r="P15" s="106"/>
      <c r="Q15" s="107"/>
    </row>
    <row r="16" spans="3:18" ht="61.5" customHeight="1" x14ac:dyDescent="0.25">
      <c r="C16" s="101"/>
      <c r="D16" s="95"/>
      <c r="E16" s="97"/>
      <c r="F16" s="88"/>
      <c r="G16" s="104"/>
      <c r="H16" s="88"/>
      <c r="I16" s="13">
        <v>25000</v>
      </c>
      <c r="J16" s="12">
        <v>11000</v>
      </c>
      <c r="K16" s="12">
        <v>5500</v>
      </c>
      <c r="L16" s="14">
        <v>16500</v>
      </c>
      <c r="M16" s="47"/>
      <c r="N16" s="47"/>
      <c r="O16" s="105"/>
      <c r="P16" s="106"/>
      <c r="Q16" s="107"/>
    </row>
    <row r="17" spans="3:17" ht="61.5" customHeight="1" x14ac:dyDescent="0.25">
      <c r="C17" s="101"/>
      <c r="D17" s="94" t="s">
        <v>32</v>
      </c>
      <c r="E17" s="96" t="s">
        <v>19</v>
      </c>
      <c r="F17" s="87" t="s">
        <v>21</v>
      </c>
      <c r="G17" s="103">
        <v>24</v>
      </c>
      <c r="H17" s="87" t="s">
        <v>22</v>
      </c>
      <c r="I17" s="15">
        <v>6</v>
      </c>
      <c r="J17" s="15">
        <v>6</v>
      </c>
      <c r="K17" s="15"/>
      <c r="L17" s="15"/>
      <c r="M17" s="31">
        <f>IFERROR(J17/J18,"ND")</f>
        <v>1</v>
      </c>
      <c r="N17" s="31">
        <f>SUM(I17:L17)/G17</f>
        <v>0.5</v>
      </c>
      <c r="O17" s="33" t="s">
        <v>71</v>
      </c>
      <c r="P17" s="34"/>
      <c r="Q17" s="35"/>
    </row>
    <row r="18" spans="3:17" ht="61.5" customHeight="1" x14ac:dyDescent="0.25">
      <c r="C18" s="102"/>
      <c r="D18" s="95"/>
      <c r="E18" s="97"/>
      <c r="F18" s="88"/>
      <c r="G18" s="104"/>
      <c r="H18" s="88"/>
      <c r="I18" s="15">
        <v>6</v>
      </c>
      <c r="J18" s="15">
        <v>6</v>
      </c>
      <c r="K18" s="15">
        <v>6</v>
      </c>
      <c r="L18" s="15">
        <v>6</v>
      </c>
      <c r="M18" s="47"/>
      <c r="N18" s="47"/>
      <c r="O18" s="33"/>
      <c r="P18" s="34"/>
      <c r="Q18" s="35"/>
    </row>
    <row r="19" spans="3:17" ht="60.75" customHeight="1" x14ac:dyDescent="0.25">
      <c r="C19" s="92" t="s">
        <v>33</v>
      </c>
      <c r="D19" s="94" t="s">
        <v>34</v>
      </c>
      <c r="E19" s="96" t="s">
        <v>19</v>
      </c>
      <c r="F19" s="96" t="s">
        <v>21</v>
      </c>
      <c r="G19" s="98">
        <v>102300</v>
      </c>
      <c r="H19" s="87" t="s">
        <v>22</v>
      </c>
      <c r="I19" s="16">
        <v>39349</v>
      </c>
      <c r="J19" s="16">
        <v>18481</v>
      </c>
      <c r="K19" s="16"/>
      <c r="L19" s="16"/>
      <c r="M19" s="31">
        <f t="shared" ref="M19" si="0">IFERROR(J19/J20,"ND")</f>
        <v>0.93338383838383843</v>
      </c>
      <c r="N19" s="31">
        <f>SUM(I19:L19)/G19</f>
        <v>0.56529814271749756</v>
      </c>
      <c r="O19" s="48" t="s">
        <v>35</v>
      </c>
      <c r="P19" s="49"/>
      <c r="Q19" s="50"/>
    </row>
    <row r="20" spans="3:17" ht="60.75" customHeight="1" x14ac:dyDescent="0.25">
      <c r="C20" s="93"/>
      <c r="D20" s="95"/>
      <c r="E20" s="97"/>
      <c r="F20" s="97"/>
      <c r="G20" s="99"/>
      <c r="H20" s="88"/>
      <c r="I20" s="12">
        <v>44000</v>
      </c>
      <c r="J20" s="12">
        <v>19800</v>
      </c>
      <c r="K20" s="12">
        <v>11000</v>
      </c>
      <c r="L20" s="14">
        <v>27500</v>
      </c>
      <c r="M20" s="47"/>
      <c r="N20" s="47"/>
      <c r="O20" s="48"/>
      <c r="P20" s="49"/>
      <c r="Q20" s="50"/>
    </row>
    <row r="21" spans="3:17" ht="61.5" customHeight="1" x14ac:dyDescent="0.25">
      <c r="C21" s="74" t="s">
        <v>36</v>
      </c>
      <c r="D21" s="89" t="s">
        <v>37</v>
      </c>
      <c r="E21" s="72" t="s">
        <v>19</v>
      </c>
      <c r="F21" s="72" t="s">
        <v>21</v>
      </c>
      <c r="G21" s="90">
        <v>34000</v>
      </c>
      <c r="H21" s="91" t="s">
        <v>22</v>
      </c>
      <c r="I21" s="12">
        <v>7243</v>
      </c>
      <c r="J21" s="12">
        <v>4903</v>
      </c>
      <c r="K21" s="12"/>
      <c r="L21" s="12"/>
      <c r="M21" s="31">
        <f t="shared" ref="M21" si="1">IFERROR(J21/J22,"ND")</f>
        <v>0.81716666666666671</v>
      </c>
      <c r="N21" s="31">
        <f>SUM(I21:L21)/G21</f>
        <v>0.35723529411764704</v>
      </c>
      <c r="O21" s="48" t="s">
        <v>72</v>
      </c>
      <c r="P21" s="49"/>
      <c r="Q21" s="50"/>
    </row>
    <row r="22" spans="3:17" ht="61.5" customHeight="1" x14ac:dyDescent="0.25">
      <c r="C22" s="74"/>
      <c r="D22" s="76"/>
      <c r="E22" s="77"/>
      <c r="F22" s="77"/>
      <c r="G22" s="78"/>
      <c r="H22" s="86"/>
      <c r="I22" s="12">
        <v>12000</v>
      </c>
      <c r="J22" s="12">
        <v>6000</v>
      </c>
      <c r="K22" s="12">
        <v>4000</v>
      </c>
      <c r="L22" s="14">
        <v>12000</v>
      </c>
      <c r="M22" s="47"/>
      <c r="N22" s="80"/>
      <c r="O22" s="48"/>
      <c r="P22" s="49"/>
      <c r="Q22" s="50"/>
    </row>
    <row r="23" spans="3:17" ht="65.25" customHeight="1" x14ac:dyDescent="0.25">
      <c r="C23" s="74" t="s">
        <v>38</v>
      </c>
      <c r="D23" s="140" t="s">
        <v>39</v>
      </c>
      <c r="E23" s="72" t="s">
        <v>19</v>
      </c>
      <c r="F23" s="72" t="s">
        <v>21</v>
      </c>
      <c r="G23" s="90">
        <v>12000</v>
      </c>
      <c r="H23" s="91" t="s">
        <v>22</v>
      </c>
      <c r="I23" s="12">
        <v>2895</v>
      </c>
      <c r="J23" s="12">
        <v>2458</v>
      </c>
      <c r="K23" s="12"/>
      <c r="L23" s="12"/>
      <c r="M23" s="31">
        <f t="shared" ref="M23" si="2">IFERROR(J23/J24,"ND")</f>
        <v>0.81933333333333336</v>
      </c>
      <c r="N23" s="31">
        <f>SUM(I23:L23)/G23</f>
        <v>0.44608333333333333</v>
      </c>
      <c r="O23" s="48" t="s">
        <v>73</v>
      </c>
      <c r="P23" s="49"/>
      <c r="Q23" s="50"/>
    </row>
    <row r="24" spans="3:17" ht="65.25" customHeight="1" x14ac:dyDescent="0.25">
      <c r="C24" s="74"/>
      <c r="D24" s="76"/>
      <c r="E24" s="77"/>
      <c r="F24" s="77"/>
      <c r="G24" s="78"/>
      <c r="H24" s="86"/>
      <c r="I24" s="12">
        <v>3000</v>
      </c>
      <c r="J24" s="12">
        <v>3000</v>
      </c>
      <c r="K24" s="12">
        <v>3000</v>
      </c>
      <c r="L24" s="14">
        <v>3000</v>
      </c>
      <c r="M24" s="47"/>
      <c r="N24" s="80"/>
      <c r="O24" s="48"/>
      <c r="P24" s="49"/>
      <c r="Q24" s="50"/>
    </row>
    <row r="25" spans="3:17" ht="65.25" customHeight="1" x14ac:dyDescent="0.25">
      <c r="C25" s="74" t="s">
        <v>40</v>
      </c>
      <c r="D25" s="85" t="s">
        <v>41</v>
      </c>
      <c r="E25" s="77" t="s">
        <v>23</v>
      </c>
      <c r="F25" s="77" t="s">
        <v>21</v>
      </c>
      <c r="G25" s="78">
        <v>40</v>
      </c>
      <c r="H25" s="86" t="s">
        <v>22</v>
      </c>
      <c r="I25" s="12">
        <v>10</v>
      </c>
      <c r="J25" s="12">
        <v>10</v>
      </c>
      <c r="K25" s="12"/>
      <c r="L25" s="12"/>
      <c r="M25" s="31">
        <f t="shared" ref="M25" si="3">IFERROR(J25/J26,"ND")</f>
        <v>1</v>
      </c>
      <c r="N25" s="31">
        <f>SUM(I25:L25)/G25</f>
        <v>0.5</v>
      </c>
      <c r="O25" s="48" t="s">
        <v>74</v>
      </c>
      <c r="P25" s="49"/>
      <c r="Q25" s="50"/>
    </row>
    <row r="26" spans="3:17" ht="65.25" customHeight="1" x14ac:dyDescent="0.25">
      <c r="C26" s="84"/>
      <c r="D26" s="85"/>
      <c r="E26" s="77"/>
      <c r="F26" s="77"/>
      <c r="G26" s="78"/>
      <c r="H26" s="86"/>
      <c r="I26" s="12">
        <v>10</v>
      </c>
      <c r="J26" s="12">
        <v>10</v>
      </c>
      <c r="K26" s="12">
        <v>10</v>
      </c>
      <c r="L26" s="12">
        <v>10</v>
      </c>
      <c r="M26" s="47"/>
      <c r="N26" s="47"/>
      <c r="O26" s="48"/>
      <c r="P26" s="49"/>
      <c r="Q26" s="50"/>
    </row>
    <row r="27" spans="3:17" ht="65.25" customHeight="1" x14ac:dyDescent="0.25">
      <c r="C27" s="74" t="s">
        <v>42</v>
      </c>
      <c r="D27" s="76" t="s">
        <v>43</v>
      </c>
      <c r="E27" s="77" t="s">
        <v>19</v>
      </c>
      <c r="F27" s="77" t="s">
        <v>21</v>
      </c>
      <c r="G27" s="78">
        <v>40</v>
      </c>
      <c r="H27" s="73" t="s">
        <v>22</v>
      </c>
      <c r="I27" s="17">
        <v>10</v>
      </c>
      <c r="J27" s="17">
        <v>10</v>
      </c>
      <c r="K27" s="17"/>
      <c r="L27" s="17"/>
      <c r="M27" s="31">
        <f t="shared" ref="M27" si="4">IFERROR(J27/J28,"ND")</f>
        <v>1</v>
      </c>
      <c r="N27" s="31">
        <f>SUM(I27:L27)/G27</f>
        <v>0.5</v>
      </c>
      <c r="O27" s="48" t="s">
        <v>75</v>
      </c>
      <c r="P27" s="49"/>
      <c r="Q27" s="50"/>
    </row>
    <row r="28" spans="3:17" ht="65.25" customHeight="1" x14ac:dyDescent="0.25">
      <c r="C28" s="74"/>
      <c r="D28" s="76"/>
      <c r="E28" s="77"/>
      <c r="F28" s="77"/>
      <c r="G28" s="78"/>
      <c r="H28" s="73"/>
      <c r="I28" s="18">
        <v>10</v>
      </c>
      <c r="J28" s="18">
        <v>10</v>
      </c>
      <c r="K28" s="18">
        <v>10</v>
      </c>
      <c r="L28" s="18">
        <v>10</v>
      </c>
      <c r="M28" s="47"/>
      <c r="N28" s="80"/>
      <c r="O28" s="48"/>
      <c r="P28" s="49"/>
      <c r="Q28" s="50"/>
    </row>
    <row r="29" spans="3:17" ht="65.25" customHeight="1" x14ac:dyDescent="0.25">
      <c r="C29" s="74" t="s">
        <v>44</v>
      </c>
      <c r="D29" s="76" t="s">
        <v>45</v>
      </c>
      <c r="E29" s="77" t="s">
        <v>19</v>
      </c>
      <c r="F29" s="77" t="s">
        <v>21</v>
      </c>
      <c r="G29" s="78">
        <v>6</v>
      </c>
      <c r="H29" s="73" t="s">
        <v>22</v>
      </c>
      <c r="I29" s="17">
        <v>0</v>
      </c>
      <c r="J29" s="17">
        <v>2</v>
      </c>
      <c r="K29" s="17"/>
      <c r="L29" s="17"/>
      <c r="M29" s="31">
        <f t="shared" ref="M29" si="5">IFERROR(J29/J30,"ND")</f>
        <v>1</v>
      </c>
      <c r="N29" s="31">
        <f>SUM(I29:L29)/G29</f>
        <v>0.33333333333333331</v>
      </c>
      <c r="O29" s="48" t="s">
        <v>76</v>
      </c>
      <c r="P29" s="49"/>
      <c r="Q29" s="50"/>
    </row>
    <row r="30" spans="3:17" ht="65.25" customHeight="1" x14ac:dyDescent="0.25">
      <c r="C30" s="74"/>
      <c r="D30" s="76"/>
      <c r="E30" s="77"/>
      <c r="F30" s="77"/>
      <c r="G30" s="78"/>
      <c r="H30" s="73"/>
      <c r="I30" s="18">
        <v>0</v>
      </c>
      <c r="J30" s="18">
        <v>2</v>
      </c>
      <c r="K30" s="18">
        <v>2</v>
      </c>
      <c r="L30" s="18">
        <v>2</v>
      </c>
      <c r="M30" s="47"/>
      <c r="N30" s="80"/>
      <c r="O30" s="48"/>
      <c r="P30" s="49"/>
      <c r="Q30" s="50"/>
    </row>
    <row r="31" spans="3:17" ht="65.25" customHeight="1" x14ac:dyDescent="0.25">
      <c r="C31" s="74" t="s">
        <v>46</v>
      </c>
      <c r="D31" s="76" t="s">
        <v>47</v>
      </c>
      <c r="E31" s="77" t="s">
        <v>19</v>
      </c>
      <c r="F31" s="77" t="s">
        <v>21</v>
      </c>
      <c r="G31" s="78">
        <v>2</v>
      </c>
      <c r="H31" s="73" t="s">
        <v>22</v>
      </c>
      <c r="I31" s="17">
        <v>0</v>
      </c>
      <c r="J31" s="17">
        <v>0</v>
      </c>
      <c r="K31" s="17"/>
      <c r="L31" s="17"/>
      <c r="M31" s="31">
        <f t="shared" ref="M31" si="6">IFERROR(J31/J32,"ND")</f>
        <v>0</v>
      </c>
      <c r="N31" s="31">
        <f>SUM(I31:L31)/G31</f>
        <v>0</v>
      </c>
      <c r="O31" s="48" t="s">
        <v>77</v>
      </c>
      <c r="P31" s="49"/>
      <c r="Q31" s="50"/>
    </row>
    <row r="32" spans="3:17" ht="65.25" customHeight="1" x14ac:dyDescent="0.25">
      <c r="C32" s="74"/>
      <c r="D32" s="76"/>
      <c r="E32" s="77"/>
      <c r="F32" s="77"/>
      <c r="G32" s="78"/>
      <c r="H32" s="73"/>
      <c r="I32" s="18">
        <v>0</v>
      </c>
      <c r="J32" s="18">
        <v>1</v>
      </c>
      <c r="K32" s="18">
        <v>0</v>
      </c>
      <c r="L32" s="18">
        <v>1</v>
      </c>
      <c r="M32" s="47"/>
      <c r="N32" s="80"/>
      <c r="O32" s="48"/>
      <c r="P32" s="49"/>
      <c r="Q32" s="50"/>
    </row>
    <row r="33" spans="3:17" ht="65.25" customHeight="1" x14ac:dyDescent="0.25">
      <c r="C33" s="74" t="s">
        <v>48</v>
      </c>
      <c r="D33" s="76" t="s">
        <v>49</v>
      </c>
      <c r="E33" s="77" t="s">
        <v>19</v>
      </c>
      <c r="F33" s="77" t="s">
        <v>21</v>
      </c>
      <c r="G33" s="78">
        <v>30</v>
      </c>
      <c r="H33" s="73" t="s">
        <v>22</v>
      </c>
      <c r="I33" s="17">
        <v>0</v>
      </c>
      <c r="J33" s="17">
        <v>0</v>
      </c>
      <c r="K33" s="17"/>
      <c r="L33" s="17"/>
      <c r="M33" s="31">
        <f t="shared" ref="M33" si="7">IFERROR(J33/J34,"ND")</f>
        <v>0</v>
      </c>
      <c r="N33" s="31">
        <f>SUM(I33:L33)/G33</f>
        <v>0</v>
      </c>
      <c r="O33" s="48" t="s">
        <v>50</v>
      </c>
      <c r="P33" s="49"/>
      <c r="Q33" s="50"/>
    </row>
    <row r="34" spans="3:17" ht="65.25" customHeight="1" x14ac:dyDescent="0.25">
      <c r="C34" s="74"/>
      <c r="D34" s="76"/>
      <c r="E34" s="77"/>
      <c r="F34" s="77"/>
      <c r="G34" s="78"/>
      <c r="H34" s="73"/>
      <c r="I34" s="18">
        <v>0</v>
      </c>
      <c r="J34" s="18">
        <v>10</v>
      </c>
      <c r="K34" s="18">
        <v>10</v>
      </c>
      <c r="L34" s="18">
        <v>10</v>
      </c>
      <c r="M34" s="47"/>
      <c r="N34" s="80"/>
      <c r="O34" s="48"/>
      <c r="P34" s="49"/>
      <c r="Q34" s="50"/>
    </row>
    <row r="35" spans="3:17" ht="65.25" customHeight="1" x14ac:dyDescent="0.25">
      <c r="C35" s="74" t="s">
        <v>51</v>
      </c>
      <c r="D35" s="85" t="s">
        <v>52</v>
      </c>
      <c r="E35" s="77" t="s">
        <v>19</v>
      </c>
      <c r="F35" s="77" t="s">
        <v>21</v>
      </c>
      <c r="G35" s="78">
        <v>13</v>
      </c>
      <c r="H35" s="73" t="s">
        <v>22</v>
      </c>
      <c r="I35" s="18">
        <v>2</v>
      </c>
      <c r="J35" s="18">
        <v>4</v>
      </c>
      <c r="K35" s="18"/>
      <c r="L35" s="18"/>
      <c r="M35" s="31">
        <f t="shared" ref="M35" si="8">IFERROR(J35/J36,"ND")</f>
        <v>1</v>
      </c>
      <c r="N35" s="31">
        <f>SUM(I35:L35)/G35</f>
        <v>0.46153846153846156</v>
      </c>
      <c r="O35" s="48" t="s">
        <v>78</v>
      </c>
      <c r="P35" s="49"/>
      <c r="Q35" s="50"/>
    </row>
    <row r="36" spans="3:17" ht="65.25" customHeight="1" x14ac:dyDescent="0.25">
      <c r="C36" s="84"/>
      <c r="D36" s="85"/>
      <c r="E36" s="77"/>
      <c r="F36" s="77"/>
      <c r="G36" s="78"/>
      <c r="H36" s="73"/>
      <c r="I36" s="18">
        <v>2</v>
      </c>
      <c r="J36" s="18">
        <v>4</v>
      </c>
      <c r="K36" s="18">
        <v>3</v>
      </c>
      <c r="L36" s="18">
        <v>4</v>
      </c>
      <c r="M36" s="47"/>
      <c r="N36" s="47"/>
      <c r="O36" s="48"/>
      <c r="P36" s="49"/>
      <c r="Q36" s="50"/>
    </row>
    <row r="37" spans="3:17" ht="65.25" customHeight="1" x14ac:dyDescent="0.25">
      <c r="C37" s="74" t="s">
        <v>53</v>
      </c>
      <c r="D37" s="76" t="s">
        <v>54</v>
      </c>
      <c r="E37" s="77" t="s">
        <v>23</v>
      </c>
      <c r="F37" s="77" t="s">
        <v>21</v>
      </c>
      <c r="G37" s="78">
        <v>39</v>
      </c>
      <c r="H37" s="73" t="s">
        <v>22</v>
      </c>
      <c r="I37" s="18">
        <v>15</v>
      </c>
      <c r="J37" s="18">
        <v>14</v>
      </c>
      <c r="K37" s="18"/>
      <c r="L37" s="18"/>
      <c r="M37" s="31">
        <f t="shared" ref="M37" si="9">IFERROR(J37/J38,"ND")</f>
        <v>1.75</v>
      </c>
      <c r="N37" s="31">
        <f>SUM(I37:L37)/G37</f>
        <v>0.74358974358974361</v>
      </c>
      <c r="O37" s="81" t="s">
        <v>79</v>
      </c>
      <c r="P37" s="82"/>
      <c r="Q37" s="83"/>
    </row>
    <row r="38" spans="3:17" ht="65.25" customHeight="1" x14ac:dyDescent="0.25">
      <c r="C38" s="75"/>
      <c r="D38" s="53"/>
      <c r="E38" s="55"/>
      <c r="F38" s="55"/>
      <c r="G38" s="79"/>
      <c r="H38" s="57"/>
      <c r="I38" s="20">
        <v>15</v>
      </c>
      <c r="J38" s="20">
        <v>8</v>
      </c>
      <c r="K38" s="20">
        <v>8</v>
      </c>
      <c r="L38" s="20">
        <v>8</v>
      </c>
      <c r="M38" s="47"/>
      <c r="N38" s="80"/>
      <c r="O38" s="81"/>
      <c r="P38" s="82"/>
      <c r="Q38" s="83"/>
    </row>
    <row r="39" spans="3:17" ht="61.5" customHeight="1" x14ac:dyDescent="0.25">
      <c r="C39" s="74" t="s">
        <v>55</v>
      </c>
      <c r="D39" s="76" t="s">
        <v>56</v>
      </c>
      <c r="E39" s="77" t="s">
        <v>23</v>
      </c>
      <c r="F39" s="77" t="s">
        <v>21</v>
      </c>
      <c r="G39" s="78">
        <v>21</v>
      </c>
      <c r="H39" s="73" t="s">
        <v>22</v>
      </c>
      <c r="I39" s="18">
        <v>8</v>
      </c>
      <c r="J39" s="18">
        <v>4</v>
      </c>
      <c r="K39" s="18"/>
      <c r="L39" s="18"/>
      <c r="M39" s="31">
        <f t="shared" ref="M39" si="10">IFERROR(J39/J40,"ND")</f>
        <v>0.8</v>
      </c>
      <c r="N39" s="31">
        <f>SUM(I39:L39)/G39</f>
        <v>0.5714285714285714</v>
      </c>
      <c r="O39" s="81" t="s">
        <v>81</v>
      </c>
      <c r="P39" s="82"/>
      <c r="Q39" s="83"/>
    </row>
    <row r="40" spans="3:17" ht="61.5" customHeight="1" x14ac:dyDescent="0.25">
      <c r="C40" s="75"/>
      <c r="D40" s="53"/>
      <c r="E40" s="55"/>
      <c r="F40" s="55"/>
      <c r="G40" s="79"/>
      <c r="H40" s="57"/>
      <c r="I40" s="20">
        <v>8</v>
      </c>
      <c r="J40" s="20">
        <v>5</v>
      </c>
      <c r="K40" s="20">
        <v>5</v>
      </c>
      <c r="L40" s="20">
        <v>3</v>
      </c>
      <c r="M40" s="47"/>
      <c r="N40" s="80"/>
      <c r="O40" s="81"/>
      <c r="P40" s="82"/>
      <c r="Q40" s="83"/>
    </row>
    <row r="41" spans="3:17" ht="61.5" customHeight="1" x14ac:dyDescent="0.25">
      <c r="C41" s="74" t="s">
        <v>57</v>
      </c>
      <c r="D41" s="76" t="s">
        <v>58</v>
      </c>
      <c r="E41" s="77" t="s">
        <v>23</v>
      </c>
      <c r="F41" s="77" t="s">
        <v>21</v>
      </c>
      <c r="G41" s="78">
        <v>3</v>
      </c>
      <c r="H41" s="73" t="s">
        <v>22</v>
      </c>
      <c r="I41" s="18">
        <v>0</v>
      </c>
      <c r="J41" s="18">
        <v>0</v>
      </c>
      <c r="K41" s="18"/>
      <c r="L41" s="18"/>
      <c r="M41" s="31">
        <f t="shared" ref="M41" si="11">IFERROR(J41/J42,"ND")</f>
        <v>0</v>
      </c>
      <c r="N41" s="31">
        <f>SUM(I41:L41)/G41</f>
        <v>0</v>
      </c>
      <c r="O41" s="81" t="s">
        <v>80</v>
      </c>
      <c r="P41" s="82"/>
      <c r="Q41" s="83"/>
    </row>
    <row r="42" spans="3:17" ht="61.5" customHeight="1" x14ac:dyDescent="0.25">
      <c r="C42" s="75"/>
      <c r="D42" s="53"/>
      <c r="E42" s="55"/>
      <c r="F42" s="55"/>
      <c r="G42" s="79"/>
      <c r="H42" s="57"/>
      <c r="I42" s="20">
        <v>0</v>
      </c>
      <c r="J42" s="20">
        <v>2</v>
      </c>
      <c r="K42" s="20">
        <v>0</v>
      </c>
      <c r="L42" s="20">
        <v>1</v>
      </c>
      <c r="M42" s="47"/>
      <c r="N42" s="80"/>
      <c r="O42" s="81"/>
      <c r="P42" s="82"/>
      <c r="Q42" s="83"/>
    </row>
    <row r="43" spans="3:17" ht="61.5" customHeight="1" x14ac:dyDescent="0.25">
      <c r="C43" s="74" t="s">
        <v>59</v>
      </c>
      <c r="D43" s="76" t="s">
        <v>60</v>
      </c>
      <c r="E43" s="77" t="s">
        <v>23</v>
      </c>
      <c r="F43" s="77" t="s">
        <v>21</v>
      </c>
      <c r="G43" s="78">
        <v>15000</v>
      </c>
      <c r="H43" s="73" t="s">
        <v>22</v>
      </c>
      <c r="I43" s="18">
        <v>0</v>
      </c>
      <c r="J43" s="18">
        <v>1635</v>
      </c>
      <c r="K43" s="18"/>
      <c r="L43" s="18"/>
      <c r="M43" s="31">
        <f t="shared" ref="M43" si="12">IFERROR(J43/J44,"ND")</f>
        <v>0.32700000000000001</v>
      </c>
      <c r="N43" s="31">
        <f>SUM(I43:L43)/G43</f>
        <v>0.109</v>
      </c>
      <c r="O43" s="81" t="s">
        <v>82</v>
      </c>
      <c r="P43" s="82"/>
      <c r="Q43" s="83"/>
    </row>
    <row r="44" spans="3:17" ht="61.5" customHeight="1" x14ac:dyDescent="0.25">
      <c r="C44" s="75"/>
      <c r="D44" s="53"/>
      <c r="E44" s="55"/>
      <c r="F44" s="55"/>
      <c r="G44" s="79"/>
      <c r="H44" s="57"/>
      <c r="I44" s="20">
        <v>0</v>
      </c>
      <c r="J44" s="20">
        <v>5000</v>
      </c>
      <c r="K44" s="20">
        <v>5000</v>
      </c>
      <c r="L44" s="20">
        <v>5000</v>
      </c>
      <c r="M44" s="47"/>
      <c r="N44" s="80"/>
      <c r="O44" s="81"/>
      <c r="P44" s="82"/>
      <c r="Q44" s="83"/>
    </row>
    <row r="45" spans="3:17" ht="61.5" customHeight="1" x14ac:dyDescent="0.25">
      <c r="C45" s="74" t="s">
        <v>61</v>
      </c>
      <c r="D45" s="76" t="s">
        <v>62</v>
      </c>
      <c r="E45" s="77" t="s">
        <v>23</v>
      </c>
      <c r="F45" s="77" t="s">
        <v>21</v>
      </c>
      <c r="G45" s="78">
        <v>3</v>
      </c>
      <c r="H45" s="73" t="s">
        <v>22</v>
      </c>
      <c r="I45" s="18">
        <v>0</v>
      </c>
      <c r="J45" s="18">
        <v>1</v>
      </c>
      <c r="K45" s="18"/>
      <c r="L45" s="18"/>
      <c r="M45" s="31">
        <f t="shared" ref="M45" si="13">IFERROR(J45/J46,"ND")</f>
        <v>1</v>
      </c>
      <c r="N45" s="31">
        <f>SUM(I45:L45)/G45</f>
        <v>0.33333333333333331</v>
      </c>
      <c r="O45" s="81" t="s">
        <v>83</v>
      </c>
      <c r="P45" s="82"/>
      <c r="Q45" s="83"/>
    </row>
    <row r="46" spans="3:17" ht="61.5" customHeight="1" x14ac:dyDescent="0.25">
      <c r="C46" s="75"/>
      <c r="D46" s="53"/>
      <c r="E46" s="55"/>
      <c r="F46" s="55"/>
      <c r="G46" s="79"/>
      <c r="H46" s="57"/>
      <c r="I46" s="20">
        <v>0</v>
      </c>
      <c r="J46" s="20">
        <v>1</v>
      </c>
      <c r="K46" s="20">
        <v>1</v>
      </c>
      <c r="L46" s="20">
        <v>1</v>
      </c>
      <c r="M46" s="47"/>
      <c r="N46" s="80"/>
      <c r="O46" s="81"/>
      <c r="P46" s="82"/>
      <c r="Q46" s="83"/>
    </row>
    <row r="47" spans="3:17" ht="61.5" customHeight="1" x14ac:dyDescent="0.25">
      <c r="C47" s="67" t="s">
        <v>63</v>
      </c>
      <c r="D47" s="69" t="s">
        <v>64</v>
      </c>
      <c r="E47" s="71" t="s">
        <v>19</v>
      </c>
      <c r="F47" s="71" t="s">
        <v>21</v>
      </c>
      <c r="G47" s="71">
        <v>11</v>
      </c>
      <c r="H47" s="45" t="s">
        <v>22</v>
      </c>
      <c r="I47" s="21">
        <v>1</v>
      </c>
      <c r="J47" s="21">
        <v>2</v>
      </c>
      <c r="K47" s="21"/>
      <c r="L47" s="21"/>
      <c r="M47" s="31">
        <f t="shared" ref="M47" si="14">IFERROR(J47/J48,"ND")</f>
        <v>0.66666666666666663</v>
      </c>
      <c r="N47" s="31">
        <f>SUM(I47:L47)/G47</f>
        <v>0.27272727272727271</v>
      </c>
      <c r="O47" s="48" t="s">
        <v>84</v>
      </c>
      <c r="P47" s="49"/>
      <c r="Q47" s="50"/>
    </row>
    <row r="48" spans="3:17" ht="61.5" customHeight="1" x14ac:dyDescent="0.25">
      <c r="C48" s="68"/>
      <c r="D48" s="70"/>
      <c r="E48" s="72"/>
      <c r="F48" s="72"/>
      <c r="G48" s="72"/>
      <c r="H48" s="46"/>
      <c r="I48" s="19">
        <v>2</v>
      </c>
      <c r="J48" s="19">
        <v>3</v>
      </c>
      <c r="K48" s="19">
        <v>4</v>
      </c>
      <c r="L48" s="22">
        <v>2</v>
      </c>
      <c r="M48" s="47"/>
      <c r="N48" s="47"/>
      <c r="O48" s="48"/>
      <c r="P48" s="49"/>
      <c r="Q48" s="50"/>
    </row>
    <row r="49" spans="3:17" ht="61.5" customHeight="1" x14ac:dyDescent="0.25">
      <c r="C49" s="51" t="s">
        <v>65</v>
      </c>
      <c r="D49" s="53" t="s">
        <v>66</v>
      </c>
      <c r="E49" s="55" t="s">
        <v>19</v>
      </c>
      <c r="F49" s="55" t="s">
        <v>21</v>
      </c>
      <c r="G49" s="55">
        <v>4</v>
      </c>
      <c r="H49" s="57" t="s">
        <v>22</v>
      </c>
      <c r="I49" s="23">
        <v>1</v>
      </c>
      <c r="J49" s="23">
        <v>1</v>
      </c>
      <c r="K49" s="23"/>
      <c r="L49" s="23"/>
      <c r="M49" s="31">
        <f t="shared" ref="M49" si="15">IFERROR(J49/J50,"ND")</f>
        <v>1</v>
      </c>
      <c r="N49" s="59">
        <f>SUM(I49:L49)/G49</f>
        <v>0.5</v>
      </c>
      <c r="O49" s="61" t="s">
        <v>85</v>
      </c>
      <c r="P49" s="62"/>
      <c r="Q49" s="63"/>
    </row>
    <row r="50" spans="3:17" ht="61.5" customHeight="1" x14ac:dyDescent="0.25">
      <c r="C50" s="52"/>
      <c r="D50" s="54"/>
      <c r="E50" s="56"/>
      <c r="F50" s="56"/>
      <c r="G50" s="56"/>
      <c r="H50" s="58"/>
      <c r="I50" s="24">
        <v>1</v>
      </c>
      <c r="J50" s="24">
        <v>1</v>
      </c>
      <c r="K50" s="25">
        <v>1</v>
      </c>
      <c r="L50" s="24">
        <v>1</v>
      </c>
      <c r="M50" s="47"/>
      <c r="N50" s="60"/>
      <c r="O50" s="64"/>
      <c r="P50" s="65"/>
      <c r="Q50" s="66"/>
    </row>
    <row r="51" spans="3:17" ht="61.5" customHeight="1" x14ac:dyDescent="0.25">
      <c r="C51" s="39" t="s">
        <v>67</v>
      </c>
      <c r="D51" s="41" t="s">
        <v>68</v>
      </c>
      <c r="E51" s="43" t="s">
        <v>19</v>
      </c>
      <c r="F51" s="43" t="s">
        <v>21</v>
      </c>
      <c r="G51" s="43">
        <v>6</v>
      </c>
      <c r="H51" s="29" t="s">
        <v>22</v>
      </c>
      <c r="I51" s="26">
        <v>0</v>
      </c>
      <c r="J51" s="26">
        <v>2</v>
      </c>
      <c r="K51" s="26"/>
      <c r="L51" s="26"/>
      <c r="M51" s="31">
        <f>IFERROR(J51/J52,"ND")</f>
        <v>1</v>
      </c>
      <c r="N51" s="31">
        <f>SUM(I51:L51)/G51</f>
        <v>0.33333333333333331</v>
      </c>
      <c r="O51" s="33" t="s">
        <v>86</v>
      </c>
      <c r="P51" s="34"/>
      <c r="Q51" s="35"/>
    </row>
    <row r="52" spans="3:17" ht="61.5" customHeight="1" thickBot="1" x14ac:dyDescent="0.3">
      <c r="C52" s="40"/>
      <c r="D52" s="42"/>
      <c r="E52" s="44"/>
      <c r="F52" s="44"/>
      <c r="G52" s="44"/>
      <c r="H52" s="30"/>
      <c r="I52" s="27">
        <v>0</v>
      </c>
      <c r="J52" s="27">
        <v>2</v>
      </c>
      <c r="K52" s="27">
        <v>2</v>
      </c>
      <c r="L52" s="27">
        <v>2</v>
      </c>
      <c r="M52" s="32"/>
      <c r="N52" s="32"/>
      <c r="O52" s="36"/>
      <c r="P52" s="37"/>
      <c r="Q52" s="38"/>
    </row>
    <row r="53" spans="3:17" x14ac:dyDescent="0.25">
      <c r="C53" s="8"/>
      <c r="D53" s="8"/>
      <c r="E53" s="8"/>
      <c r="F53" s="8"/>
      <c r="G53" s="8"/>
      <c r="H53" s="8"/>
      <c r="I53" s="28"/>
      <c r="J53" s="8"/>
      <c r="K53" s="8"/>
      <c r="L53" s="8"/>
      <c r="M53" s="8"/>
      <c r="N53" s="8"/>
      <c r="O53" s="8"/>
      <c r="P53" s="8"/>
      <c r="Q53" s="8"/>
    </row>
    <row r="54" spans="3:17" x14ac:dyDescent="0.25">
      <c r="C54" s="8"/>
      <c r="D54" s="8"/>
      <c r="E54" s="8"/>
      <c r="F54" s="8"/>
      <c r="G54" s="8"/>
      <c r="H54" s="8"/>
      <c r="I54" s="28"/>
      <c r="J54" s="8"/>
      <c r="K54" s="8"/>
      <c r="L54" s="8"/>
      <c r="M54" s="8"/>
      <c r="N54" s="8"/>
      <c r="O54" s="8"/>
      <c r="P54" s="8"/>
      <c r="Q54" s="8"/>
    </row>
    <row r="55" spans="3:17" x14ac:dyDescent="0.25">
      <c r="C55" s="8"/>
      <c r="D55" s="8"/>
      <c r="E55" s="8"/>
      <c r="F55" s="8"/>
      <c r="G55" s="8"/>
      <c r="H55" s="8"/>
      <c r="I55" s="28"/>
      <c r="J55" s="8"/>
      <c r="K55" s="8"/>
      <c r="L55" s="8"/>
      <c r="M55" s="8"/>
      <c r="N55" s="8"/>
      <c r="O55" s="8"/>
      <c r="P55" s="8"/>
      <c r="Q55" s="8"/>
    </row>
    <row r="56" spans="3:17" x14ac:dyDescent="0.25">
      <c r="C56" s="8"/>
      <c r="D56" s="8"/>
      <c r="E56" s="8"/>
      <c r="F56" s="8"/>
      <c r="G56" s="8"/>
      <c r="H56" s="8"/>
      <c r="I56" s="28"/>
      <c r="J56" s="8"/>
      <c r="K56" s="8"/>
      <c r="L56" s="8"/>
      <c r="M56" s="8"/>
      <c r="N56" s="8"/>
      <c r="O56" s="8"/>
      <c r="P56" s="8"/>
      <c r="Q56" s="8"/>
    </row>
    <row r="57" spans="3:17" ht="13.5" customHeight="1" x14ac:dyDescent="0.25">
      <c r="C57" s="8"/>
      <c r="D57" s="8"/>
      <c r="E57" s="8"/>
      <c r="F57" s="8"/>
      <c r="G57" s="8"/>
      <c r="H57" s="8"/>
      <c r="I57" s="28"/>
      <c r="J57" s="8"/>
      <c r="K57" s="8"/>
      <c r="L57" s="8"/>
      <c r="M57" s="8"/>
      <c r="N57" s="8"/>
      <c r="O57" s="8"/>
      <c r="P57" s="8"/>
      <c r="Q57" s="8"/>
    </row>
    <row r="58" spans="3:17" x14ac:dyDescent="0.25">
      <c r="C58" s="8"/>
      <c r="D58" s="8"/>
      <c r="E58" s="8"/>
      <c r="F58" s="8"/>
      <c r="G58" s="8"/>
      <c r="H58" s="8"/>
      <c r="I58" s="28"/>
      <c r="J58" s="8"/>
      <c r="K58" s="8"/>
      <c r="L58" s="8"/>
      <c r="M58" s="8"/>
      <c r="N58" s="8"/>
      <c r="O58" s="8"/>
      <c r="P58" s="8"/>
      <c r="Q58" s="8"/>
    </row>
    <row r="59" spans="3:17" ht="10.5" customHeight="1" x14ac:dyDescent="0.25"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</row>
    <row r="60" spans="3:17" ht="13.5" customHeight="1" x14ac:dyDescent="0.25"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</row>
    <row r="61" spans="3:17" x14ac:dyDescent="0.25">
      <c r="C61" s="8"/>
      <c r="D61" s="8"/>
      <c r="E61" s="8"/>
      <c r="F61" s="8"/>
      <c r="G61" s="8"/>
      <c r="H61" s="8"/>
      <c r="I61" s="8"/>
      <c r="J61" s="8"/>
      <c r="K61" s="8"/>
      <c r="L61" s="8"/>
      <c r="M61" s="8"/>
      <c r="N61" s="8"/>
      <c r="O61" s="8"/>
      <c r="P61" s="8"/>
      <c r="Q61" s="8"/>
    </row>
  </sheetData>
  <mergeCells count="194">
    <mergeCell ref="C43:C44"/>
    <mergeCell ref="D43:D44"/>
    <mergeCell ref="E43:E44"/>
    <mergeCell ref="F43:F44"/>
    <mergeCell ref="G43:G44"/>
    <mergeCell ref="H43:H44"/>
    <mergeCell ref="M43:M44"/>
    <mergeCell ref="N43:N44"/>
    <mergeCell ref="O43:Q44"/>
    <mergeCell ref="C41:C42"/>
    <mergeCell ref="D41:D42"/>
    <mergeCell ref="E41:E42"/>
    <mergeCell ref="F41:F42"/>
    <mergeCell ref="G41:G42"/>
    <mergeCell ref="H41:H42"/>
    <mergeCell ref="M41:M42"/>
    <mergeCell ref="N41:N42"/>
    <mergeCell ref="O41:Q42"/>
    <mergeCell ref="C39:C40"/>
    <mergeCell ref="D39:D40"/>
    <mergeCell ref="E39:E40"/>
    <mergeCell ref="F39:F40"/>
    <mergeCell ref="G39:G40"/>
    <mergeCell ref="H39:H40"/>
    <mergeCell ref="M39:M40"/>
    <mergeCell ref="N39:N40"/>
    <mergeCell ref="O39:Q40"/>
    <mergeCell ref="C45:C46"/>
    <mergeCell ref="D45:D46"/>
    <mergeCell ref="E45:E46"/>
    <mergeCell ref="F45:F46"/>
    <mergeCell ref="G45:G46"/>
    <mergeCell ref="H45:H46"/>
    <mergeCell ref="M45:M46"/>
    <mergeCell ref="N45:N46"/>
    <mergeCell ref="O45:Q46"/>
    <mergeCell ref="C29:C30"/>
    <mergeCell ref="D29:D30"/>
    <mergeCell ref="E29:E30"/>
    <mergeCell ref="F29:F30"/>
    <mergeCell ref="G29:G30"/>
    <mergeCell ref="H29:H30"/>
    <mergeCell ref="M29:M30"/>
    <mergeCell ref="N29:N30"/>
    <mergeCell ref="O29:Q30"/>
    <mergeCell ref="C31:C32"/>
    <mergeCell ref="D31:D32"/>
    <mergeCell ref="E31:E32"/>
    <mergeCell ref="F31:F32"/>
    <mergeCell ref="G31:G32"/>
    <mergeCell ref="H31:H32"/>
    <mergeCell ref="M31:M32"/>
    <mergeCell ref="N31:N32"/>
    <mergeCell ref="O31:Q32"/>
    <mergeCell ref="C33:C34"/>
    <mergeCell ref="D33:D34"/>
    <mergeCell ref="E33:E34"/>
    <mergeCell ref="F33:F34"/>
    <mergeCell ref="G33:G34"/>
    <mergeCell ref="H33:H34"/>
    <mergeCell ref="M33:M34"/>
    <mergeCell ref="N33:N34"/>
    <mergeCell ref="O33:Q34"/>
    <mergeCell ref="C23:C24"/>
    <mergeCell ref="D23:D24"/>
    <mergeCell ref="E23:E24"/>
    <mergeCell ref="F23:F24"/>
    <mergeCell ref="G23:G24"/>
    <mergeCell ref="H23:H24"/>
    <mergeCell ref="M23:M24"/>
    <mergeCell ref="N23:N24"/>
    <mergeCell ref="O23:Q24"/>
    <mergeCell ref="G13:G14"/>
    <mergeCell ref="N13:N14"/>
    <mergeCell ref="O13:Q14"/>
    <mergeCell ref="C13:C14"/>
    <mergeCell ref="E13:E14"/>
    <mergeCell ref="F13:F14"/>
    <mergeCell ref="D13:D14"/>
    <mergeCell ref="H13:H14"/>
    <mergeCell ref="M13:M14"/>
    <mergeCell ref="C10:C12"/>
    <mergeCell ref="D4:Q4"/>
    <mergeCell ref="D5:Q5"/>
    <mergeCell ref="D6:Q6"/>
    <mergeCell ref="F9:Q9"/>
    <mergeCell ref="O10:Q12"/>
    <mergeCell ref="D10:D12"/>
    <mergeCell ref="E10:E12"/>
    <mergeCell ref="F10:F12"/>
    <mergeCell ref="G10:N10"/>
    <mergeCell ref="G11:G12"/>
    <mergeCell ref="H11:H12"/>
    <mergeCell ref="I11:L11"/>
    <mergeCell ref="M11:N11"/>
    <mergeCell ref="C9:E9"/>
    <mergeCell ref="C15:C18"/>
    <mergeCell ref="D15:D16"/>
    <mergeCell ref="E15:E16"/>
    <mergeCell ref="F15:F16"/>
    <mergeCell ref="G15:G16"/>
    <mergeCell ref="H15:H16"/>
    <mergeCell ref="M15:M16"/>
    <mergeCell ref="N15:N16"/>
    <mergeCell ref="O15:Q16"/>
    <mergeCell ref="D17:D18"/>
    <mergeCell ref="E17:E18"/>
    <mergeCell ref="F17:F18"/>
    <mergeCell ref="G17:G18"/>
    <mergeCell ref="H17:H18"/>
    <mergeCell ref="M17:M18"/>
    <mergeCell ref="N17:N18"/>
    <mergeCell ref="O17:Q18"/>
    <mergeCell ref="H19:H20"/>
    <mergeCell ref="M19:M20"/>
    <mergeCell ref="N19:N20"/>
    <mergeCell ref="O19:Q20"/>
    <mergeCell ref="C21:C22"/>
    <mergeCell ref="D21:D22"/>
    <mergeCell ref="E21:E22"/>
    <mergeCell ref="F21:F22"/>
    <mergeCell ref="G21:G22"/>
    <mergeCell ref="H21:H22"/>
    <mergeCell ref="M21:M22"/>
    <mergeCell ref="N21:N22"/>
    <mergeCell ref="O21:Q22"/>
    <mergeCell ref="C19:C20"/>
    <mergeCell ref="D19:D20"/>
    <mergeCell ref="E19:E20"/>
    <mergeCell ref="F19:F20"/>
    <mergeCell ref="G19:G20"/>
    <mergeCell ref="H25:H26"/>
    <mergeCell ref="M25:M26"/>
    <mergeCell ref="N25:N26"/>
    <mergeCell ref="O25:Q26"/>
    <mergeCell ref="C27:C28"/>
    <mergeCell ref="D27:D28"/>
    <mergeCell ref="E27:E28"/>
    <mergeCell ref="F27:F28"/>
    <mergeCell ref="G27:G28"/>
    <mergeCell ref="H27:H28"/>
    <mergeCell ref="M27:M28"/>
    <mergeCell ref="N27:N28"/>
    <mergeCell ref="O27:Q28"/>
    <mergeCell ref="C25:C26"/>
    <mergeCell ref="D25:D26"/>
    <mergeCell ref="E25:E26"/>
    <mergeCell ref="F25:F26"/>
    <mergeCell ref="G25:G26"/>
    <mergeCell ref="H35:H36"/>
    <mergeCell ref="M35:M36"/>
    <mergeCell ref="N35:N36"/>
    <mergeCell ref="O35:Q36"/>
    <mergeCell ref="C37:C38"/>
    <mergeCell ref="D37:D38"/>
    <mergeCell ref="E37:E38"/>
    <mergeCell ref="F37:F38"/>
    <mergeCell ref="G37:G38"/>
    <mergeCell ref="H37:H38"/>
    <mergeCell ref="M37:M38"/>
    <mergeCell ref="N37:N38"/>
    <mergeCell ref="O37:Q38"/>
    <mergeCell ref="C35:C36"/>
    <mergeCell ref="D35:D36"/>
    <mergeCell ref="E35:E36"/>
    <mergeCell ref="F35:F36"/>
    <mergeCell ref="G35:G36"/>
    <mergeCell ref="H47:H48"/>
    <mergeCell ref="M47:M48"/>
    <mergeCell ref="N47:N48"/>
    <mergeCell ref="O47:Q48"/>
    <mergeCell ref="C49:C50"/>
    <mergeCell ref="D49:D50"/>
    <mergeCell ref="E49:E50"/>
    <mergeCell ref="F49:F50"/>
    <mergeCell ref="G49:G50"/>
    <mergeCell ref="H49:H50"/>
    <mergeCell ref="M49:M50"/>
    <mergeCell ref="N49:N50"/>
    <mergeCell ref="O49:Q50"/>
    <mergeCell ref="C47:C48"/>
    <mergeCell ref="D47:D48"/>
    <mergeCell ref="E47:E48"/>
    <mergeCell ref="F47:F48"/>
    <mergeCell ref="G47:G48"/>
    <mergeCell ref="H51:H52"/>
    <mergeCell ref="M51:M52"/>
    <mergeCell ref="N51:N52"/>
    <mergeCell ref="O51:Q52"/>
    <mergeCell ref="C51:C52"/>
    <mergeCell ref="D51:D52"/>
    <mergeCell ref="E51:E52"/>
    <mergeCell ref="F51:F52"/>
    <mergeCell ref="G51:G52"/>
  </mergeCells>
  <pageMargins left="0.62992125984251968" right="0.23622047244094491" top="0.74803149606299213" bottom="0.74803149606299213" header="0.31496062992125984" footer="0.31496062992125984"/>
  <pageSetup paperSize="5" scale="48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CEDULA 2Tr24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Enrique Eduardo Encalada Sánchez</dc:creator>
  <cp:keywords/>
  <dc:description/>
  <cp:lastModifiedBy>Dalel del Pozo</cp:lastModifiedBy>
  <cp:revision/>
  <cp:lastPrinted>2024-04-11T15:20:38Z</cp:lastPrinted>
  <dcterms:created xsi:type="dcterms:W3CDTF">2020-03-29T23:09:10Z</dcterms:created>
  <dcterms:modified xsi:type="dcterms:W3CDTF">2024-07-03T00:15:49Z</dcterms:modified>
  <cp:category/>
  <cp:contentStatus/>
</cp:coreProperties>
</file>