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defaultThemeVersion="166925"/>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13_ncr:1_{918F887D-1FA8-4952-B779-9EE97736C1D9}" xr6:coauthVersionLast="45" xr6:coauthVersionMax="45" xr10:uidLastSave="{00000000-0000-0000-0000-000000000000}"/>
  <bookViews>
    <workbookView xWindow="-120" yWindow="-120" windowWidth="29040" windowHeight="15840" xr2:uid="{00000000-000D-0000-FFFF-FFFF00000000}"/>
  </bookViews>
  <sheets>
    <sheet name="CEDULA EJE 3 T4" sheetId="6" r:id="rId1"/>
  </sheets>
  <definedNames>
    <definedName name="_xlnm.Print_Area" localSheetId="0">'CEDULA EJE 3 T4'!$D$3:$R$120</definedName>
    <definedName name="_xlnm.Print_Titles" localSheetId="0">'CEDULA EJE 3 T4'!$3:$12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17" i="6" l="1"/>
  <c r="O19" i="6"/>
  <c r="O21" i="6"/>
  <c r="O23" i="6"/>
  <c r="O25" i="6"/>
  <c r="O27" i="6"/>
  <c r="O29" i="6"/>
  <c r="O31" i="6"/>
  <c r="O33" i="6"/>
  <c r="O35" i="6"/>
  <c r="O37" i="6"/>
  <c r="O39" i="6"/>
  <c r="O41" i="6"/>
  <c r="O43" i="6"/>
  <c r="O45" i="6"/>
  <c r="O47" i="6"/>
  <c r="O49" i="6"/>
  <c r="O51" i="6"/>
  <c r="O55" i="6"/>
  <c r="O57" i="6"/>
  <c r="O59" i="6"/>
  <c r="O61" i="6"/>
  <c r="O63" i="6"/>
  <c r="O69" i="6"/>
  <c r="O73" i="6"/>
  <c r="O75" i="6"/>
  <c r="O79" i="6"/>
  <c r="O81" i="6"/>
  <c r="O83" i="6"/>
  <c r="O85" i="6"/>
  <c r="O87" i="6"/>
  <c r="O89" i="6"/>
  <c r="O15" i="6"/>
  <c r="O91" i="6"/>
  <c r="N89" i="6"/>
  <c r="N87" i="6"/>
  <c r="N85" i="6"/>
  <c r="N83" i="6"/>
  <c r="N81" i="6"/>
  <c r="N79" i="6"/>
  <c r="N77" i="6"/>
  <c r="N75" i="6"/>
  <c r="N73" i="6"/>
  <c r="N71" i="6"/>
  <c r="N69" i="6"/>
  <c r="N67" i="6"/>
  <c r="N65" i="6"/>
  <c r="N63" i="6"/>
  <c r="N61" i="6"/>
  <c r="N59" i="6"/>
  <c r="N57" i="6"/>
  <c r="N55" i="6"/>
  <c r="N53" i="6"/>
  <c r="N51" i="6"/>
  <c r="N49" i="6"/>
  <c r="N47" i="6"/>
  <c r="N45" i="6"/>
  <c r="N43" i="6"/>
  <c r="N41" i="6"/>
  <c r="N39" i="6"/>
  <c r="N37" i="6"/>
  <c r="N35" i="6"/>
  <c r="N33" i="6"/>
  <c r="N31" i="6"/>
  <c r="N27" i="6"/>
  <c r="N25" i="6"/>
  <c r="N23" i="6"/>
  <c r="N21" i="6"/>
  <c r="N19" i="6"/>
  <c r="N15" i="6"/>
  <c r="N17" i="6"/>
  <c r="O113" i="6" l="1"/>
  <c r="N113" i="6"/>
  <c r="O111" i="6"/>
  <c r="N111" i="6"/>
  <c r="O109" i="6"/>
  <c r="N109" i="6"/>
  <c r="O107" i="6"/>
  <c r="N107" i="6"/>
  <c r="O105" i="6"/>
  <c r="N105" i="6"/>
  <c r="O103" i="6"/>
  <c r="N103" i="6"/>
  <c r="O101" i="6"/>
  <c r="N101" i="6"/>
  <c r="O99" i="6"/>
  <c r="N99" i="6"/>
  <c r="O97" i="6"/>
  <c r="N97" i="6"/>
  <c r="O95" i="6"/>
  <c r="N95" i="6"/>
  <c r="O93" i="6"/>
  <c r="N93" i="6"/>
  <c r="N91" i="6"/>
  <c r="N13" i="6" l="1"/>
  <c r="N29" i="6" l="1"/>
  <c r="H77" i="6" l="1"/>
  <c r="O77" i="6" s="1"/>
  <c r="H71" i="6"/>
  <c r="O71" i="6" s="1"/>
  <c r="H67" i="6"/>
  <c r="O67" i="6" s="1"/>
  <c r="H65" i="6"/>
  <c r="O65" i="6" s="1"/>
  <c r="H53" i="6" l="1"/>
  <c r="O53" i="6" s="1"/>
</calcChain>
</file>

<file path=xl/sharedStrings.xml><?xml version="1.0" encoding="utf-8"?>
<sst xmlns="http://schemas.openxmlformats.org/spreadsheetml/2006/main" count="334" uniqueCount="187">
  <si>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</si>
  <si>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</si>
  <si>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</si>
  <si>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</si>
  <si>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</si>
  <si>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</si>
  <si>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</si>
  <si>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</si>
  <si>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</si>
  <si>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</si>
  <si>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</si>
  <si>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</si>
  <si>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</si>
  <si>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</si>
  <si>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</si>
  <si>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</si>
  <si>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</si>
  <si>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</si>
  <si>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NO</t>
  </si>
  <si>
    <t xml:space="preserve">PROGRAMA PRESUPUESTARIO ANUAL: </t>
  </si>
  <si>
    <t>SENTIDO DEL INDICADOR 
( ascendente, descendente, regular o nominal)</t>
  </si>
  <si>
    <t>REVISÓ
Mtro. Enrique E. Encalada Sánchez
Dirección de Planeación de la DGPM</t>
  </si>
  <si>
    <t>Ascendente</t>
  </si>
  <si>
    <t>SI</t>
  </si>
  <si>
    <t>Trimestral</t>
  </si>
  <si>
    <t xml:space="preserve">SI </t>
  </si>
  <si>
    <t>Trimestre</t>
  </si>
  <si>
    <t>AUTORIZÓ
Lic. Nahielli Margarita Orozco Lozano
Secretaría Municipal de Ecología y Desarrollo
Urbano</t>
  </si>
  <si>
    <t>Ascendete</t>
  </si>
  <si>
    <t>Trimestrel</t>
  </si>
  <si>
    <r>
      <rPr>
        <b/>
        <sz val="11"/>
        <color theme="1"/>
        <rFont val="Calibri"/>
        <family val="2"/>
        <scheme val="minor"/>
      </rPr>
      <t xml:space="preserve">A. 3.013.1.1.8.2 </t>
    </r>
    <r>
      <rPr>
        <sz val="11"/>
        <color theme="1"/>
        <rFont val="Calibri"/>
        <family val="2"/>
        <scheme val="minor"/>
      </rPr>
      <t>Recepción de Solicitudes de Permisos para Publicidad y Anuncios.</t>
    </r>
  </si>
  <si>
    <r>
      <rPr>
        <b/>
        <sz val="11"/>
        <color theme="1"/>
        <rFont val="Calibri"/>
        <family val="2"/>
        <scheme val="minor"/>
      </rPr>
      <t xml:space="preserve">PPAA: </t>
    </r>
    <r>
      <rPr>
        <sz val="11"/>
        <color theme="1"/>
        <rFont val="Calibri"/>
        <family val="2"/>
        <scheme val="minor"/>
      </rPr>
      <t>Porcentaje de Acciones de Protección y Mitigación del Deterioro Ambiental</t>
    </r>
  </si>
  <si>
    <r>
      <rPr>
        <b/>
        <sz val="11"/>
        <color theme="1"/>
        <rFont val="Arial"/>
        <family val="2"/>
      </rPr>
      <t>PAPRN:</t>
    </r>
    <r>
      <rPr>
        <sz val="11"/>
        <color theme="1"/>
        <rFont val="Arial"/>
        <family val="2"/>
      </rPr>
      <t xml:space="preserve">
Porcentaje de acciones de protección de los recursos naturales realizadas.</t>
    </r>
  </si>
  <si>
    <r>
      <rPr>
        <b/>
        <sz val="11"/>
        <color theme="1"/>
        <rFont val="Calibri"/>
        <family val="2"/>
        <scheme val="minor"/>
      </rPr>
      <t>PDAAR:</t>
    </r>
    <r>
      <rPr>
        <sz val="11"/>
        <color theme="1"/>
        <rFont val="Calibri"/>
        <family val="2"/>
        <scheme val="minor"/>
      </rPr>
      <t xml:space="preserve">
Porcentaje de Dictamen de afectación de arbolado realizados.</t>
    </r>
  </si>
  <si>
    <r>
      <rPr>
        <b/>
        <sz val="11"/>
        <color theme="1"/>
        <rFont val="Calibri"/>
        <family val="2"/>
        <scheme val="minor"/>
      </rPr>
      <t>PPPE:</t>
    </r>
    <r>
      <rPr>
        <sz val="11"/>
        <color theme="1"/>
        <rFont val="Calibri"/>
        <family val="2"/>
        <scheme val="minor"/>
      </rPr>
      <t xml:space="preserve">
Porcentaje de Permiso de Poda emitidos.</t>
    </r>
  </si>
  <si>
    <r>
      <rPr>
        <b/>
        <sz val="11"/>
        <color theme="1"/>
        <rFont val="Calibri"/>
        <family val="2"/>
        <scheme val="minor"/>
      </rPr>
      <t>PPDAE:</t>
    </r>
    <r>
      <rPr>
        <sz val="11"/>
        <color theme="1"/>
        <rFont val="Calibri"/>
        <family val="2"/>
        <scheme val="minor"/>
      </rPr>
      <t xml:space="preserve">
Porcentaje de Permiso de Derribo de Arbolado emitidos.</t>
    </r>
  </si>
  <si>
    <r>
      <rPr>
        <b/>
        <sz val="11"/>
        <color theme="1"/>
        <rFont val="Calibri"/>
        <family val="2"/>
        <scheme val="minor"/>
      </rPr>
      <t>PPTE:</t>
    </r>
    <r>
      <rPr>
        <sz val="11"/>
        <color theme="1"/>
        <rFont val="Calibri"/>
        <family val="2"/>
        <scheme val="minor"/>
      </rPr>
      <t xml:space="preserve">
Porcentaje de Permiso de Traspante emitidos.</t>
    </r>
  </si>
  <si>
    <r>
      <rPr>
        <b/>
        <sz val="11"/>
        <color theme="1"/>
        <rFont val="Calibri"/>
        <family val="2"/>
        <scheme val="minor"/>
      </rPr>
      <t>PAPTM:</t>
    </r>
    <r>
      <rPr>
        <sz val="11"/>
        <color theme="1"/>
        <rFont val="Calibri"/>
        <family val="2"/>
        <scheme val="minor"/>
      </rPr>
      <t xml:space="preserve">
Porcentaje de actividades de proteccion de la turtuga marina realizadas.</t>
    </r>
  </si>
  <si>
    <r>
      <rPr>
        <b/>
        <sz val="11"/>
        <color theme="1"/>
        <rFont val="Calibri"/>
        <family val="2"/>
        <scheme val="minor"/>
      </rPr>
      <t>PAPCA:</t>
    </r>
    <r>
      <rPr>
        <sz val="11"/>
        <color theme="1"/>
        <rFont val="Calibri"/>
        <family val="2"/>
        <scheme val="minor"/>
      </rPr>
      <t xml:space="preserve">
Porcentaje de actividades de protección del  cangrejo azul realizados.</t>
    </r>
  </si>
  <si>
    <r>
      <rPr>
        <b/>
        <sz val="11"/>
        <color theme="1"/>
        <rFont val="Calibri"/>
        <family val="2"/>
        <scheme val="minor"/>
      </rPr>
      <t>PJRR:</t>
    </r>
    <r>
      <rPr>
        <sz val="11"/>
        <color theme="1"/>
        <rFont val="Calibri"/>
        <family val="2"/>
        <scheme val="minor"/>
      </rPr>
      <t xml:space="preserve">
Porcentaje de Jornadas de reforestaciones realizadas.</t>
    </r>
  </si>
  <si>
    <r>
      <rPr>
        <b/>
        <sz val="11"/>
        <color theme="1"/>
        <rFont val="Arial"/>
        <family val="2"/>
      </rPr>
      <t>PPEE:</t>
    </r>
    <r>
      <rPr>
        <sz val="11"/>
        <color theme="1"/>
        <rFont val="Arial"/>
        <family val="2"/>
      </rPr>
      <t xml:space="preserve">
Porcentaje de Permisos ecológicos emitidos.</t>
    </r>
  </si>
  <si>
    <r>
      <rPr>
        <b/>
        <sz val="11"/>
        <color theme="1"/>
        <rFont val="Calibri"/>
        <family val="2"/>
        <scheme val="minor"/>
      </rPr>
      <t>PCDE:</t>
    </r>
    <r>
      <rPr>
        <sz val="11"/>
        <color theme="1"/>
        <rFont val="Calibri"/>
        <family val="2"/>
        <scheme val="minor"/>
      </rPr>
      <t xml:space="preserve">
Porcentaje de Constancias potencial de desarrollo de predios emitidas. </t>
    </r>
  </si>
  <si>
    <r>
      <rPr>
        <b/>
        <sz val="11"/>
        <color theme="1"/>
        <rFont val="Calibri"/>
        <family val="2"/>
        <scheme val="minor"/>
      </rPr>
      <t>PFEE:</t>
    </r>
    <r>
      <rPr>
        <sz val="11"/>
        <color theme="1"/>
        <rFont val="Calibri"/>
        <family val="2"/>
        <scheme val="minor"/>
      </rPr>
      <t xml:space="preserve">
Porcentaje de  Factibilidades Ecológicas elaboradas.</t>
    </r>
  </si>
  <si>
    <r>
      <rPr>
        <b/>
        <sz val="11"/>
        <color theme="1"/>
        <rFont val="Calibri"/>
        <family val="2"/>
        <scheme val="minor"/>
      </rPr>
      <t>PAAE:</t>
    </r>
    <r>
      <rPr>
        <sz val="11"/>
        <color theme="1"/>
        <rFont val="Calibri"/>
        <family val="2"/>
        <scheme val="minor"/>
      </rPr>
      <t xml:space="preserve">
Porcentaje de Anuencias ambiental de obra civil y actividades elaboradas.</t>
    </r>
  </si>
  <si>
    <r>
      <rPr>
        <b/>
        <sz val="11"/>
        <color theme="1"/>
        <rFont val="Calibri"/>
        <family val="2"/>
        <scheme val="minor"/>
      </rPr>
      <t xml:space="preserve">PEV: </t>
    </r>
    <r>
      <rPr>
        <sz val="11"/>
        <color theme="1"/>
        <rFont val="Calibri"/>
        <family val="2"/>
        <scheme val="minor"/>
      </rPr>
      <t xml:space="preserve">
Porcentaje de establecimientos verificados</t>
    </r>
  </si>
  <si>
    <r>
      <rPr>
        <b/>
        <sz val="11"/>
        <color theme="1"/>
        <rFont val="Calibri"/>
        <family val="2"/>
        <scheme val="minor"/>
      </rPr>
      <t>PPOE:</t>
    </r>
    <r>
      <rPr>
        <sz val="11"/>
        <color theme="1"/>
        <rFont val="Calibri"/>
        <family val="2"/>
        <scheme val="minor"/>
      </rPr>
      <t xml:space="preserve">
Porcentaje de Permisos de Operación emitidos.</t>
    </r>
  </si>
  <si>
    <r>
      <rPr>
        <b/>
        <sz val="11"/>
        <color theme="1"/>
        <rFont val="Calibri"/>
        <family val="2"/>
        <scheme val="minor"/>
      </rPr>
      <t>PVVR:</t>
    </r>
    <r>
      <rPr>
        <sz val="11"/>
        <color theme="1"/>
        <rFont val="Calibri"/>
        <family val="2"/>
        <scheme val="minor"/>
      </rPr>
      <t xml:space="preserve">
Porcentaje de Visitas de verificación realizadas.</t>
    </r>
  </si>
  <si>
    <r>
      <rPr>
        <b/>
        <sz val="11"/>
        <color theme="1"/>
        <rFont val="Calibri"/>
        <family val="2"/>
        <scheme val="minor"/>
      </rPr>
      <t>PDCA:</t>
    </r>
    <r>
      <rPr>
        <sz val="11"/>
        <color theme="1"/>
        <rFont val="Calibri"/>
        <family val="2"/>
        <scheme val="minor"/>
      </rPr>
      <t xml:space="preserve">
 Porcentaje de Denuncias Ciudadanas atendidas.</t>
    </r>
  </si>
  <si>
    <r>
      <rPr>
        <b/>
        <sz val="11"/>
        <color theme="1"/>
        <rFont val="Calibri"/>
        <family val="2"/>
        <scheme val="minor"/>
      </rPr>
      <t>PPF:</t>
    </r>
    <r>
      <rPr>
        <sz val="11"/>
        <color theme="1"/>
        <rFont val="Calibri"/>
        <family val="2"/>
        <scheme val="minor"/>
      </rPr>
      <t xml:space="preserve">
Porcentaje de procedimientos juridicos finalizados.</t>
    </r>
  </si>
  <si>
    <r>
      <rPr>
        <b/>
        <sz val="11"/>
        <color theme="1"/>
        <rFont val="Calibri"/>
        <family val="2"/>
        <scheme val="minor"/>
      </rPr>
      <t>PADR:</t>
    </r>
    <r>
      <rPr>
        <sz val="11"/>
        <color theme="1"/>
        <rFont val="Calibri"/>
        <family val="2"/>
        <scheme val="minor"/>
      </rPr>
      <t xml:space="preserve">
Porcentaje de acciones de difusion realizadas.</t>
    </r>
  </si>
  <si>
    <r>
      <rPr>
        <b/>
        <sz val="11"/>
        <color theme="1"/>
        <rFont val="Calibri"/>
        <family val="2"/>
        <scheme val="minor"/>
      </rPr>
      <t>PJRR:</t>
    </r>
    <r>
      <rPr>
        <sz val="11"/>
        <color theme="1"/>
        <rFont val="Calibri"/>
        <family val="2"/>
        <scheme val="minor"/>
      </rPr>
      <t xml:space="preserve">
Porcentaje de Jornadas Reciclatón realizadas.</t>
    </r>
  </si>
  <si>
    <r>
      <rPr>
        <b/>
        <sz val="11"/>
        <color theme="1"/>
        <rFont val="Calibri"/>
        <family val="2"/>
        <scheme val="minor"/>
      </rPr>
      <t>PVSMAR:</t>
    </r>
    <r>
      <rPr>
        <sz val="11"/>
        <color theme="1"/>
        <rFont val="Calibri"/>
        <family val="2"/>
        <scheme val="minor"/>
      </rPr>
      <t xml:space="preserve">
Porcentaje de Visitas del Sistema de Manejo Ambiental realizadas.</t>
    </r>
  </si>
  <si>
    <r>
      <rPr>
        <b/>
        <sz val="11"/>
        <color theme="1"/>
        <rFont val="Calibri"/>
        <family val="2"/>
        <scheme val="minor"/>
      </rPr>
      <t>PTR:</t>
    </r>
    <r>
      <rPr>
        <sz val="11"/>
        <color theme="1"/>
        <rFont val="Calibri"/>
        <family val="2"/>
        <scheme val="minor"/>
      </rPr>
      <t xml:space="preserve">
Porcentaje de Pláticas y Talleres realizadas.</t>
    </r>
  </si>
  <si>
    <r>
      <rPr>
        <b/>
        <sz val="11"/>
        <color theme="1"/>
        <rFont val="Calibri"/>
        <family val="2"/>
        <scheme val="minor"/>
      </rPr>
      <t>PAAINR:</t>
    </r>
    <r>
      <rPr>
        <sz val="11"/>
        <color theme="1"/>
        <rFont val="Calibri"/>
        <family val="2"/>
        <scheme val="minor"/>
      </rPr>
      <t xml:space="preserve">
Porcentaje de acciones para la actualizaciónes de los Instrumentos Normativos realizado.</t>
    </r>
  </si>
  <si>
    <r>
      <rPr>
        <b/>
        <sz val="11"/>
        <color theme="1"/>
        <rFont val="Calibri"/>
        <family val="2"/>
        <scheme val="minor"/>
      </rPr>
      <t>PCCR:</t>
    </r>
    <r>
      <rPr>
        <sz val="11"/>
        <color theme="1"/>
        <rFont val="Calibri"/>
        <family val="2"/>
        <scheme val="minor"/>
      </rPr>
      <t xml:space="preserve">
Porcentaje de cursos de capacitación en materia normativa ambiental realizados.</t>
    </r>
  </si>
  <si>
    <r>
      <rPr>
        <b/>
        <sz val="11"/>
        <color theme="1"/>
        <rFont val="Calibri"/>
        <family val="2"/>
        <scheme val="minor"/>
      </rPr>
      <t>PAAPOELR :</t>
    </r>
    <r>
      <rPr>
        <sz val="11"/>
        <color theme="1"/>
        <rFont val="Calibri"/>
        <family val="2"/>
        <scheme val="minor"/>
      </rPr>
      <t xml:space="preserve">
Porcentaje de acciones de actualización del Programa de Ordenamiento Ecológico Local realizadas.</t>
    </r>
  </si>
  <si>
    <r>
      <rPr>
        <b/>
        <sz val="11"/>
        <color theme="1"/>
        <rFont val="Calibri"/>
        <family val="2"/>
        <scheme val="minor"/>
      </rPr>
      <t>PSCMER:</t>
    </r>
    <r>
      <rPr>
        <sz val="11"/>
        <color theme="1"/>
        <rFont val="Calibri"/>
        <family val="2"/>
        <scheme val="minor"/>
      </rPr>
      <t xml:space="preserve">
Porcentaje de Sesiones de la Comisión Municipal de Ecología realizadas .</t>
    </r>
  </si>
  <si>
    <r>
      <rPr>
        <b/>
        <sz val="11"/>
        <color theme="1"/>
        <rFont val="Calibri"/>
        <family val="2"/>
        <scheme val="minor"/>
      </rPr>
      <t>PJSCUR:</t>
    </r>
    <r>
      <rPr>
        <sz val="11"/>
        <color theme="1"/>
        <rFont val="Calibri"/>
        <family val="2"/>
        <scheme val="minor"/>
      </rPr>
      <t xml:space="preserve">
Porcentaje de Jornadas de Saneamiento de Cenotes Urbanos realizadas.</t>
    </r>
  </si>
  <si>
    <r>
      <rPr>
        <b/>
        <sz val="11"/>
        <color theme="1"/>
        <rFont val="Calibri"/>
        <family val="2"/>
        <scheme val="minor"/>
      </rPr>
      <t>PACR:</t>
    </r>
    <r>
      <rPr>
        <sz val="11"/>
        <color theme="1"/>
        <rFont val="Calibri"/>
        <family val="2"/>
        <scheme val="minor"/>
      </rPr>
      <t xml:space="preserve">
Porcentaje de acciones para el ciudado de las ANP realizadas</t>
    </r>
  </si>
  <si>
    <r>
      <rPr>
        <b/>
        <sz val="11"/>
        <color theme="1"/>
        <rFont val="Calibri"/>
        <family val="2"/>
        <scheme val="minor"/>
      </rPr>
      <t>PCCI:</t>
    </r>
    <r>
      <rPr>
        <sz val="11"/>
        <color theme="1"/>
        <rFont val="Calibri"/>
        <family val="2"/>
        <scheme val="minor"/>
      </rPr>
      <t xml:space="preserve">
Porcentaje de cursos de capacitación impartidos.</t>
    </r>
  </si>
  <si>
    <r>
      <rPr>
        <b/>
        <sz val="11"/>
        <color theme="1"/>
        <rFont val="Calibri"/>
        <family val="2"/>
        <scheme val="minor"/>
      </rPr>
      <t>PRGR:</t>
    </r>
    <r>
      <rPr>
        <sz val="11"/>
        <color theme="1"/>
        <rFont val="Calibri"/>
        <family val="2"/>
        <scheme val="minor"/>
      </rPr>
      <t xml:space="preserve">
Porcentaje de Recorridos guiado en el Parque Ecológico Ombligo Verde realizados.</t>
    </r>
  </si>
  <si>
    <r>
      <rPr>
        <b/>
        <sz val="11"/>
        <color theme="1"/>
        <rFont val="Calibri"/>
        <family val="2"/>
        <scheme val="minor"/>
      </rPr>
      <t>PPECR:</t>
    </r>
    <r>
      <rPr>
        <sz val="11"/>
        <color theme="1"/>
        <rFont val="Calibri"/>
        <family val="2"/>
        <scheme val="minor"/>
      </rPr>
      <t xml:space="preserve">
Porcentaje  de platicas de educación y cultura en el Parque Ecológico Ombligo Verde realizados.</t>
    </r>
  </si>
  <si>
    <r>
      <rPr>
        <b/>
        <sz val="11"/>
        <color theme="1"/>
        <rFont val="Calibri"/>
        <family val="2"/>
        <scheme val="minor"/>
      </rPr>
      <t xml:space="preserve">PCCR: </t>
    </r>
    <r>
      <rPr>
        <sz val="11"/>
        <color theme="1"/>
        <rFont val="Calibri"/>
        <family val="2"/>
        <scheme val="minor"/>
      </rPr>
      <t xml:space="preserve">
Porcentaje de cursos de capacitación realizados.</t>
    </r>
  </si>
  <si>
    <r>
      <rPr>
        <b/>
        <sz val="11"/>
        <color theme="1"/>
        <rFont val="Calibri"/>
        <family val="2"/>
        <scheme val="minor"/>
      </rPr>
      <t>PRGR:</t>
    </r>
    <r>
      <rPr>
        <sz val="11"/>
        <color theme="1"/>
        <rFont val="Calibri"/>
        <family val="2"/>
        <scheme val="minor"/>
      </rPr>
      <t xml:space="preserve">
Porcentaje de recorridos guiados en el Parque Ecológica Estatal Kabah realizados.</t>
    </r>
  </si>
  <si>
    <r>
      <rPr>
        <b/>
        <sz val="11"/>
        <color theme="1"/>
        <rFont val="Calibri"/>
        <family val="2"/>
        <scheme val="minor"/>
      </rPr>
      <t>PPECR:</t>
    </r>
    <r>
      <rPr>
        <sz val="11"/>
        <color theme="1"/>
        <rFont val="Calibri"/>
        <family val="2"/>
        <scheme val="minor"/>
      </rPr>
      <t xml:space="preserve">
Porcentaje  de platicas de educación y cultura en el Parque Ecológico Estatal Kabah realizados.</t>
    </r>
  </si>
  <si>
    <r>
      <rPr>
        <b/>
        <sz val="11"/>
        <color theme="1"/>
        <rFont val="Calibri"/>
        <family val="2"/>
        <scheme val="minor"/>
      </rPr>
      <t>PACR:</t>
    </r>
    <r>
      <rPr>
        <sz val="11"/>
        <color theme="1"/>
        <rFont val="Calibri"/>
        <family val="2"/>
        <scheme val="minor"/>
      </rPr>
      <t xml:space="preserve">
Porcentaje de acciones para la protección y bienestar animal realizadas.</t>
    </r>
  </si>
  <si>
    <r>
      <rPr>
        <b/>
        <sz val="11"/>
        <color theme="1"/>
        <rFont val="Calibri"/>
        <family val="2"/>
        <scheme val="minor"/>
      </rPr>
      <t>PAPR:</t>
    </r>
    <r>
      <rPr>
        <sz val="11"/>
        <color theme="1"/>
        <rFont val="Calibri"/>
        <family val="2"/>
        <scheme val="minor"/>
      </rPr>
      <t xml:space="preserve">
Porcentaje de acciones para la protección animal realizadas.</t>
    </r>
  </si>
  <si>
    <r>
      <rPr>
        <b/>
        <sz val="11"/>
        <color theme="1"/>
        <rFont val="Calibri"/>
        <family val="2"/>
        <scheme val="minor"/>
      </rPr>
      <t>PDCA:</t>
    </r>
    <r>
      <rPr>
        <sz val="11"/>
        <color theme="1"/>
        <rFont val="Calibri"/>
        <family val="2"/>
        <scheme val="minor"/>
      </rPr>
      <t xml:space="preserve"> Porcentaje de denuncias ciudadanas atendidas  en materia de protección y bienestar animal.</t>
    </r>
  </si>
  <si>
    <r>
      <rPr>
        <b/>
        <sz val="11"/>
        <color theme="1"/>
        <rFont val="Calibri"/>
        <family val="2"/>
        <scheme val="minor"/>
      </rPr>
      <t>PAVR:</t>
    </r>
    <r>
      <rPr>
        <sz val="11"/>
        <color theme="1"/>
        <rFont val="Calibri"/>
        <family val="2"/>
        <scheme val="minor"/>
      </rPr>
      <t xml:space="preserve"> Porcentaje de Atenciones  Veterinarias realizadas</t>
    </r>
  </si>
  <si>
    <r>
      <rPr>
        <b/>
        <sz val="11"/>
        <color theme="1"/>
        <rFont val="Calibri"/>
        <family val="2"/>
        <scheme val="minor"/>
      </rPr>
      <t>PSDU:</t>
    </r>
    <r>
      <rPr>
        <sz val="11"/>
        <color theme="1"/>
        <rFont val="Calibri"/>
        <family val="2"/>
        <scheme val="minor"/>
      </rPr>
      <t xml:space="preserve"> Porcentaje de solicitudes ciudadanas de desarrollo urbano atendidas</t>
    </r>
  </si>
  <si>
    <r>
      <rPr>
        <b/>
        <sz val="11"/>
        <color theme="1"/>
        <rFont val="Calibri"/>
        <family val="2"/>
        <scheme val="minor"/>
      </rPr>
      <t>PADV:</t>
    </r>
    <r>
      <rPr>
        <sz val="11"/>
        <color theme="1"/>
        <rFont val="Calibri"/>
        <family val="2"/>
        <scheme val="minor"/>
      </rPr>
      <t xml:space="preserve"> Porcentaje de actividades directivas verificadas</t>
    </r>
  </si>
  <si>
    <r>
      <rPr>
        <b/>
        <sz val="11"/>
        <color theme="1"/>
        <rFont val="Calibri"/>
        <family val="2"/>
        <scheme val="minor"/>
      </rPr>
      <t xml:space="preserve">PPUS: </t>
    </r>
    <r>
      <rPr>
        <sz val="11"/>
        <color theme="1"/>
        <rFont val="Calibri"/>
        <family val="2"/>
        <scheme val="minor"/>
      </rPr>
      <t>Porcentaje de Permisos de Uso de suelo autorizados.</t>
    </r>
  </si>
  <si>
    <r>
      <rPr>
        <b/>
        <sz val="11"/>
        <color theme="1"/>
        <rFont val="Calibri"/>
        <family val="2"/>
        <scheme val="minor"/>
      </rPr>
      <t xml:space="preserve">PCUS: </t>
    </r>
    <r>
      <rPr>
        <sz val="11"/>
        <color theme="1"/>
        <rFont val="Calibri"/>
        <family val="2"/>
        <scheme val="minor"/>
      </rPr>
      <t>Porcentaje de solicitudes de Constancias de Uso de Suelo recibidas.</t>
    </r>
  </si>
  <si>
    <r>
      <rPr>
        <b/>
        <sz val="11"/>
        <color theme="1"/>
        <rFont val="Calibri"/>
        <family val="2"/>
        <scheme val="minor"/>
      </rPr>
      <t xml:space="preserve">PSPA: </t>
    </r>
    <r>
      <rPr>
        <sz val="11"/>
        <color theme="1"/>
        <rFont val="Calibri"/>
        <family val="2"/>
        <scheme val="minor"/>
      </rPr>
      <t>Porcentaje de solicitudes de Permisos para Publicidad y Anuncios recibidas</t>
    </r>
  </si>
  <si>
    <r>
      <rPr>
        <b/>
        <sz val="11"/>
        <color theme="1"/>
        <rFont val="Calibri"/>
        <family val="2"/>
        <scheme val="minor"/>
      </rPr>
      <t>PCUA:</t>
    </r>
    <r>
      <rPr>
        <sz val="11"/>
        <color theme="1"/>
        <rFont val="Calibri"/>
        <family val="2"/>
        <scheme val="minor"/>
      </rPr>
      <t xml:space="preserve"> Porcentaje de constancias de uso de suelo autorizadas</t>
    </r>
  </si>
  <si>
    <r>
      <rPr>
        <b/>
        <sz val="11"/>
        <color theme="1"/>
        <rFont val="Calibri"/>
        <family val="2"/>
        <scheme val="minor"/>
      </rPr>
      <t>PSUS:</t>
    </r>
    <r>
      <rPr>
        <sz val="11"/>
        <color theme="1"/>
        <rFont val="Calibri"/>
        <family val="2"/>
        <scheme val="minor"/>
      </rPr>
      <t xml:space="preserve"> Porcentaje de solicitudes de Constancias de Usos de Suelo revisadas</t>
    </r>
  </si>
  <si>
    <r>
      <rPr>
        <b/>
        <sz val="11"/>
        <color theme="1"/>
        <rFont val="Calibri"/>
        <family val="2"/>
        <scheme val="minor"/>
      </rPr>
      <t xml:space="preserve">PLCA: </t>
    </r>
    <r>
      <rPr>
        <sz val="11"/>
        <color theme="1"/>
        <rFont val="Calibri"/>
        <family val="2"/>
        <scheme val="minor"/>
      </rPr>
      <t>Porcentaje de licencias de construcción autorizadas.</t>
    </r>
  </si>
  <si>
    <r>
      <rPr>
        <b/>
        <sz val="11"/>
        <color theme="1"/>
        <rFont val="Calibri"/>
        <family val="2"/>
        <scheme val="minor"/>
      </rPr>
      <t xml:space="preserve">PLCR: </t>
    </r>
    <r>
      <rPr>
        <sz val="11"/>
        <color theme="1"/>
        <rFont val="Calibri"/>
        <family val="2"/>
        <scheme val="minor"/>
      </rPr>
      <t>Porcentaje de solicitudes de licencias de construcción recibidas.</t>
    </r>
  </si>
  <si>
    <r>
      <rPr>
        <b/>
        <sz val="11"/>
        <color theme="1"/>
        <rFont val="Calibri"/>
        <family val="2"/>
        <scheme val="minor"/>
      </rPr>
      <t>PAOV:</t>
    </r>
    <r>
      <rPr>
        <sz val="11"/>
        <color theme="1"/>
        <rFont val="Calibri"/>
        <family val="2"/>
        <scheme val="minor"/>
      </rPr>
      <t xml:space="preserve"> Porcentaje de anuncios y obras arquitectónicas verificadas.</t>
    </r>
  </si>
  <si>
    <r>
      <rPr>
        <b/>
        <sz val="11"/>
        <color theme="1"/>
        <rFont val="Calibri"/>
        <family val="2"/>
        <scheme val="minor"/>
      </rPr>
      <t xml:space="preserve">PIOR: </t>
    </r>
    <r>
      <rPr>
        <sz val="11"/>
        <color theme="1"/>
        <rFont val="Calibri"/>
        <family val="2"/>
        <scheme val="minor"/>
      </rPr>
      <t>Porcentaje de inspecciones a obras arquitectónicas y civiles realizadas.</t>
    </r>
  </si>
  <si>
    <t>ELABORÓ
Lic. Ursula Patricia Correa Castillo
Programas Especiales de la Secretaría Municipal 
de Ecología y Desarrollo Urbano</t>
  </si>
  <si>
    <t>Meta Trimestral: Durante este trimestre se siguieron realizando actividades adicionales debido al interés de la ciudadanía y hoteleros por implementar acciones para la protección de los organismos que anidan en las costas del municipio, por ello se logro superar la meta planeada.
Meta Anual: Se supero la Meta programada con las actividades que se implementaron cada trimestre.</t>
  </si>
  <si>
    <t>Meta Trimestral: Durante este trimestre se logro superar la meta proyectada, gracias a la afluencia de gente a las platicas impartidas.
Meta Anual: Se supero la Meta programada con las actividades que se implementaran cada trimestre.</t>
  </si>
  <si>
    <t>Meta Trimestral:  Durante este trimestre se logro superar la meta proyectada.
Meta Anual: No se llego a la Meta programada ya que durante algunos trimestres no se supero la meta.</t>
  </si>
  <si>
    <t>Meta Trimestral: Durante este trimestre se supero la meta programada derivado a la  fluencia de la ciudadano al el ANP.
Meta Anual: Se supero la Meta programada con las actividades que se implementaron cada trimestre.</t>
  </si>
  <si>
    <r>
      <rPr>
        <b/>
        <sz val="11"/>
        <color theme="1"/>
        <rFont val="Calibri"/>
        <family val="2"/>
        <scheme val="minor"/>
      </rPr>
      <t>PIAR:</t>
    </r>
    <r>
      <rPr>
        <sz val="11"/>
        <color theme="1"/>
        <rFont val="Calibri"/>
        <family val="2"/>
        <scheme val="minor"/>
      </rPr>
      <t xml:space="preserve"> Porcentaje de inspecciones a anuncios realizadas.</t>
    </r>
  </si>
  <si>
    <t xml:space="preserve"> E-PPA: 3.2 PROGRAMA DE DESARROLLO URBANO Y MEDIO AMBIENTE SUSTENTABLE</t>
  </si>
  <si>
    <t>Meta Trimestral: Derivado de la reactivación económica y comercial, se logró superar la meta proyectada.          
Meta Anual:  Se espera llegar al 100% de lo progamado.</t>
  </si>
  <si>
    <t>Meta Trimestral: Se logro superar la meta planeada en un 117.87%, ya que las actividades que implementaron para la protección de los recursos naturales fue favorable.
Meta Anual: Se esera lograr llegar al 100% de lo programado.</t>
  </si>
  <si>
    <t>Meta Trimestral: Durante este trimestre no se logro superar la meta programada.
Meta Anual: Se espera llegar al 100% de la meta programada.</t>
  </si>
  <si>
    <t>Meta Trimestral: Durante este trimestre si ingresaron más solicitudes para la expedición de este permiso por lo tanto se supero la meta proyectada.
Meta Anual: Se espera llegar  al 100% de lo proyectado.</t>
  </si>
  <si>
    <t>Meta Trimestral:Durante este trimestre si ingresaron solicitudes para expedición de este permiso como se esperaba en la meta proyectada, por ello se supero.
Meta Anual: Se espera alcanzar el 100% de lo proyectado.</t>
  </si>
  <si>
    <t>Meta Trimestral: Durante este trimestre no se programo actividad ya que aún no es temporada de esta especie.
Meta Anual: Se espera llegar al 100% de lo proyectado.</t>
  </si>
  <si>
    <t>Meta Trimestral: Durante este trimestre no se logro alcanzar la meta proyectada.
Meta Anual: Se espera lograr el 100% de lo proyectado.</t>
  </si>
  <si>
    <t>Meta Trimestral: Durante este trimestre se ingresaron solicitudes para expedición de este permiso como se esperaba en la meta proyectada, y se logro superar la meta.
Meta Anual: Se epera alcanzar el 100% de lo proyectado.</t>
  </si>
  <si>
    <t>Meta Trimestral:  Durante este trimestre no ingresaron solicitudes para expedición de este permiso como se esperaba en la meta proyectada, logrando que no se alcanzara la meta programada.
Meta Anual: Se espera lograr el 100% de la meta programada.</t>
  </si>
  <si>
    <t>Meta Trimestral: Durante este trimestre no se ingresaron solicitudes para expedición de este permiso por lo tanto no se alcanzo la meta programada.
Meta Anual: Se espera lograr la meta proyectada al 100%</t>
  </si>
  <si>
    <t>Meta Trimestral: Durante este trimestre, este tramite tuvo mucha demanda ya que fue muy solicitado por lo tanto se supero la meta planeada en un 194.23%.
Meta Anual: Se espera superar la meta en un 100%.</t>
  </si>
  <si>
    <t>Meta Trimestral: No se logro superar la meta ya que se emitieron menos trámites de los que se programaron, y no todos los ingresados cumplen con lo normatividad vigente.
Meta Anual: Se espera llegar a la meta al 100%.</t>
  </si>
  <si>
    <t>Meta Trimestral: Se logró avanzar en la meta proyectada un 79.73%.
Meta Anual: Devido a que no se completaron las metas proyectadas en algunos trimestres no se logro alcanzar la meta al 100%.</t>
  </si>
  <si>
    <t>Meta Trimestral: Durante este trimestre no se logro superar la meta, porque no se alcanzo a cubrir la totalidad de los negocios que se visitarian.
Meta Anual: Se espera logra el 100% de la meta proyectada.</t>
  </si>
  <si>
    <t>Meta Trimestral: Durante este trimestre no se recibieron tantas denuncias por parte de la ciudadanía por lo tanto no se llego a la meta proyectada.
Meta Anual: Se espera lograr llegar al 100% de la Meta proyectada.</t>
  </si>
  <si>
    <t>Meta Trimestral: Durante este trimestre se logro finalizar el número proyectado de denuncias y procedimientos juridicos.
Meta Anual: Se espera llegar a la meta proyectada al 100%.</t>
  </si>
  <si>
    <t>Meta Trimestral:  Durante este trimestre no se logro superar la meta proyectada, ya que las acciones de difusión no fueron tantas.
Meta Anual: Se espera lograr llegar a la meta al 100%.</t>
  </si>
  <si>
    <t>Meta Trimestral: Durante este trimestre se logro completar todas las jornadas de reciclaton programadas por lo cual llegamos a la meta programada.
Meta Anual: Se espera llegar a la meta proyectada al 100%.</t>
  </si>
  <si>
    <t>Meta Trimestral: Durante este trimestre no se logro cubrir la visita a las diferentes oficinas de las dependencias municipales por lo tanto no se llego a la meta proyectada.
Meta Anual: Se espera llegar al 100% de la meta proyectada.</t>
  </si>
  <si>
    <t>Meta Trimestral: Durante este trimestre no se logro cumplir con el numero de talleres que se programaron, debido a el apoyo en otras actividades programadas.
Meta Anual: Se espera llegar al 100% de la meta programada</t>
  </si>
  <si>
    <t>Meta Trimestral: Durante este trimestre se logro llegar a la meta proyectada derivado a las jornadas extraordinarias por solicitud de la ciudadanía.
Meta Anual: Se espera llegar a la meta proyectada al 100%</t>
  </si>
  <si>
    <t>Meta Trimestral: Durante este trimestre no se programaron cursos para colaboradores ya que la carga de trabajo de inicio de año es más pesada y no todos pueden tomar curso en un mismo horario.
Meta Anual: Se espera llegar al 100% de la meta programada.</t>
  </si>
  <si>
    <t>Meta Trimestral: Meta superada porque se realizo la actividad programada y un poco más.
Meta Anual: Se espera llegar al 100% de las metas programaa.</t>
  </si>
  <si>
    <t>Meta Trimestral:No se llego a la meta programada porque no se realizo la actividad programada por tiempos en las agendas de los colaboradores .
Meta Anual: Se espera llegar el 100% de la meta Proyectada.</t>
  </si>
  <si>
    <t>Meta Trimestral: Durante este trimestre se logro superar la meta proyectada derivado de las jornadas extraordinarias por solicitud de la ciudadanía.
Meta Anual: Se espera llegar al 100% de la meta proyectada.</t>
  </si>
  <si>
    <t>Meta Trimestral:Durante este trimestre no se logro llegar a la meta proyectada, ya que faltaron un poco más de acciones de las que se llevaron a cabo. 
Meta Anual: Se espera llegar al 100% de la meta proyectada.</t>
  </si>
  <si>
    <t>Meta Trimestral: Durante este trimestre no se logro realizar la programación de cursos por lo tanto llegamos a la meta proyectada.
Meta Anual: Se espera llegar al 100% de la meta proyectada.</t>
  </si>
  <si>
    <t>Meta Trimestral:   Durante este trimestre se logro superar la meta proyectada, ya que se llevaron acabo los cursos programados y más de ellos, contando con la participación de los colaboradores.
Meta Anual: Se espera llegar al 100% de la meta proyectada.</t>
  </si>
  <si>
    <t>Meta Trimestral: Durante este trimestre se logro superar la meta proyectada, ya que se realizaron todas las acciones que se programaron para la protección de los animalitos, tales como campañas de vacunación, desinfecciones de garrapatas, esterilizaciones, atenciones medicas.
Meta Anual: Se espera llegar a la meta en un 100%.</t>
  </si>
  <si>
    <t>Meta Trimestral: Durante este trimestre se llego a la meta programada derivado a la fluencia de la ciudadano al el ANP.
Meta Anual: Se espera llegar al 100% de la meta programada.</t>
  </si>
  <si>
    <t>Meta Trimestral: Durante este trimestre se supero la meta programada derivado de las actividades que se realizaron .
Meta Anual: Se epera llegar al 100% de la meta proyectada.</t>
  </si>
  <si>
    <t>Meta Trimestral: Durante este trimestre no se llego a la meta en cuanto a las atenciones medicas ya que fueron atendidas menos de los que se programaron.
Meta Anual: Se espera llegar al 100% de la meta proyectada.</t>
  </si>
  <si>
    <t>Meta Trimestral: Durante este trimestre no se supero la meta programada ya que se recibieron menos denuncias de maltrato animal de las que se programaron.
Meta Anual: Se espera llegar al 100% de la meta programada.</t>
  </si>
  <si>
    <t>Meta Trimestral: No se logro rebasar la meta programada, ya que cada trámite de licencia se revisa con estricto apego al reglamento de construcción actualizado, y en muchas ocasiones hacen falta documentos por lo tanto se tiene que volver a ingresar el trámite.
Meta Anual:  Se espera llegar al  100% de lo proyectado.</t>
  </si>
  <si>
    <t>F. 3.2.1 Contribuir a garantizar la preservación de la riqueza natural única que tiene nuestro municipio mediante un crecimiento ordenado, sostenible y con responsabilidad compartida mediante la protección del medio ambiente y biodiversidad de las diferentes especies, que conllevaran a un equilibrio ecológico de acuerdo con el crecimiento de la ciudad</t>
  </si>
  <si>
    <t>P. 3.2.1.1. Procurar la protección del medio ambiente y biodiversidad de las diferentes especies, que conllevaran a un equilibrio ecológico de acuerdo con el crecimiento de la ciudad, con la finalidad de preservar las riquezas naturales del municipio.</t>
  </si>
  <si>
    <t>C. 3.2.1.1.1. Acciones de protección del medio ambiente y biodiversidad de la flora y fauna y de especies protegidas realizados.</t>
  </si>
  <si>
    <t xml:space="preserve">A. 3.2.1.1.1.1. Emisión de Dictamen de afectación de arbolado.
</t>
  </si>
  <si>
    <t>A. 3.2.1.1.1.2. Emisión Permiso de Poda para dar cumplimiento a la normatividad en materia de arbolado urbano realizados.</t>
  </si>
  <si>
    <t>A. 3.2.1.1.1.3. Emisión Permiso de  Derribo de arbolado para dar cumplimiento a la normatividad en materia de arbolado urbano realizados.</t>
  </si>
  <si>
    <t>A. 3.2.1.1.1.4. Emisión de Permiso de Trasplante de Arbolado para dar cumplimiento a la normatividad en materia de arbolado urbano realizados.</t>
  </si>
  <si>
    <t>A. 3.2.1.1.1.5. Actividades de protección y cuidado de la Tortuga Marina realizadas durante su etapa reproductiva en la costa del municipio.</t>
  </si>
  <si>
    <t>A. 3.2.1.1.1.6. Realización de acciones para la Protección del cangrejo azul  en la zona costera del territorio municipal.</t>
  </si>
  <si>
    <t>A. 3.2.1.1.1.7. Realización de jornadas de Reforestación y/o restauración de la zona urbana del municipio con plantas nativas.</t>
  </si>
  <si>
    <t>C. 3.2.1.1.2. Permisos Ecológicos con base en la normatividad ambiental establecida en los instrumentos legales vigentes emitidos.</t>
  </si>
  <si>
    <t xml:space="preserve">A. 3.2.1.1.2.1. Emisión de Constancia potencial de desarrollo de predios. </t>
  </si>
  <si>
    <t>A. 3.2.1.1.2.2. Elaboración de constancias deFactibilidad Ecológicas  a predios o proyectos de obras y/o actividades para que cumplan con los instrumentos de planeación en materia ambiental.</t>
  </si>
  <si>
    <t>A. 3.2.1.1.2.3. Emisión de anuencia ambiental de obra civil y actividades.</t>
  </si>
  <si>
    <t xml:space="preserve">C. 3.2.1.1.3. Permisos de Operación  en establecimientos comerciales  dentro de territorio municipal de Benito Juárez verificados. </t>
  </si>
  <si>
    <t>A. 3.2.1.1.3.1. Elaboración de Permisos de Operación a los contribuyentes de MBJ.</t>
  </si>
  <si>
    <t>A. 3.2.1.1.3.2. Verificacion de establecimientos comerciales que esten dando cumplimiento a la normatividad ambiental.</t>
  </si>
  <si>
    <t>A. 3.2.1.1.3.3. Atención a  las denuncias ciudadanas.</t>
  </si>
  <si>
    <t>A. 3.2.1.1.3.4. Atención, seguimiento y  conclusión a las denuncias y procedemientos juridicos.</t>
  </si>
  <si>
    <t>C. 3.2.1.1.4. Acciones para dfunfir informacion sobre el cuidado del medio ambiente relizadas</t>
  </si>
  <si>
    <t>A. 3.2.1.1.4.1. Implementación de  jornadas de entrega-recepción (entre ciudadanos y acopiadores), de residuos sólidos urbanos separados.</t>
  </si>
  <si>
    <t xml:space="preserve">A. 3.2.1.1.4.2. Promoción de  las buenas prácticas ambientales entre los servidores públicos municipales. </t>
  </si>
  <si>
    <t>A. 3.2.1.1.4.3. Aplicación del Programa de Educación Ambiental.</t>
  </si>
  <si>
    <t>C. 3.2.1.1.5. Planeación y regulación de instrumentos normartivos en materia ambiental realizados</t>
  </si>
  <si>
    <t>A. 3.2.1.1.5.1. cursos de capacitación, actualización y profesionalización al personal operativo y administrativo en materia normativa ambiental.</t>
  </si>
  <si>
    <t>A. 3.2.1.1.5.2. Actualización del Programa de Ordenamiento Ecológico Local del Municipio de Benito Juárez</t>
  </si>
  <si>
    <t xml:space="preserve">A. 3.2.1.1.5.3. Realización de  sesiones de la Comisión Municipal de Ecología. </t>
  </si>
  <si>
    <t>A. 3.2.1.1.5.4. Realización de jornadas de contribución y recuperación ambiental de humedales de agua dulce,  en la zona urbana  de Cancún.</t>
  </si>
  <si>
    <t>C. 3.2.1.1.6. Acciones para  el ciudado de las Areas Naturales Protegidas (ANP) realizadas</t>
  </si>
  <si>
    <t>A. 3.2.1.1.6.1. Impartición de cursos de capacitación para el personal que labora en el Parque Ecológico Ombligo Verde.</t>
  </si>
  <si>
    <t>A. 3.2.1.1.6.2. Realización de Recorridos guiados en el Parque Ecológico Ombligo Verde.</t>
  </si>
  <si>
    <t>A. 3.2.1.1.6.3. Realización de platicas de Educación y cultura en el Parque Ecológico Ombligo Verde,  enfocados a la comunidad en general con temas sobre el cuidado del medio ambiente y de las ANP.</t>
  </si>
  <si>
    <t>A. 3.2.1.1.6.4. Impartición de cursos de capacitación para el personal que labora en el Parque Ecológico Estatal Kabah.</t>
  </si>
  <si>
    <t>A. 3.2.1.1.6.5. Realización de Recorridos guiados en el Parque Ecológico Estatal Kabah.</t>
  </si>
  <si>
    <t>A. 3.2.1.1.6.6. Realización de platicas de Educación y cultura  en el Parque Ecológico Estatal Kabah enfocados a la comunidad en general con temas sobre el cuidado del medio ambiente y de las ANP.</t>
  </si>
  <si>
    <t>A. 3.2.1.1.7. Acciones para  la protección y el bienestar animal en el territorio municipal realizadas.</t>
  </si>
  <si>
    <t>A. 3.2.1.1.7.1. Implementación de acciones para la protección animal dentro del territorio municipal.</t>
  </si>
  <si>
    <t>A. 3.2.1.1.7.2. Atención, seguimiento y  conclusión a las denuncias en materia de protección y el bienestar animal.</t>
  </si>
  <si>
    <t>A. 3.2.1.1.7.3. Establece la aplicación de acciones para mantener la salud y bienestar de los animales que lo requieran dentro del territorio municipal.</t>
  </si>
  <si>
    <t>C. 3.2.1.1.8 Solicitudes ciudadanas en materia de desarrollo urbano vinculadas con programas de ordenamiento territorial atendidas</t>
  </si>
  <si>
    <t>A. 3.2.1.1.8.1.  Verificación de las actividades de las direcciones de área.</t>
  </si>
  <si>
    <t xml:space="preserve">A. 3.2.1.1.9. Permisos de utilización de Uso de Suelo autorizados. </t>
  </si>
  <si>
    <t xml:space="preserve">A. 3.2.1.1.8.1  Recepción de solicitudes de Constancias de Uso de Suelo para Operación </t>
  </si>
  <si>
    <t>C. 3.2.1.1.9  Constancias de uso de suelo apegadas a la reglamentación vigente en el Estado y Municipio.</t>
  </si>
  <si>
    <t xml:space="preserve">A. 3.2.1.1.9.1 Revisión de solicitudes de Constancias de Uso de Suelo apegadas a la reglamentación vigente en el Estado y Municipio </t>
  </si>
  <si>
    <t>C. 3.2.1.1.10 Licencias de construcción autorizadas.</t>
  </si>
  <si>
    <t>A. 3.2.1.1.10.1.  Recepción de solicitudes de licencias de construcción.</t>
  </si>
  <si>
    <t>C. 3.2.1.1.11 Verificación de anuncios y obras arquitectónicas realizadas.</t>
  </si>
  <si>
    <t>A. 3.2.1.1.11.1 Inspección y Regularización de  Obras Arquitectónicas y Civiles Realizadas.</t>
  </si>
  <si>
    <t xml:space="preserve">A.3.2.1.1.11.2 Inspección y Regularización  de Anuncios Realizados </t>
  </si>
  <si>
    <t>Anual</t>
  </si>
  <si>
    <t>La posición ocupada en el primer trimestre del 2024 es la posición ocupada en 2023 debido a que aún no se publica la información 2024.
El avance trimestral y anual son los mismos debido a que es un indicador no acumulativo.
El valor de 127.78% indica que la posición de la ciudad empeoró en 27.78% al estar en la posición 23 cuando se pera llegar a la posición 18 cuando menos.</t>
  </si>
  <si>
    <t>N/D</t>
  </si>
  <si>
    <t>PERÍODO QUE SE INFORMA: DEL 01 DE ENERO AL 30  DE JUNIO 2024</t>
  </si>
  <si>
    <t>Meta Trimestral: Se supero la meta gracias a las actividades coordinadas que llevan los inspectores del área de anuncios, en las zonas ya asignadas a cada inspector.
Meta Anual: Se espera alcanzar el 100% de la Meta programada, .</t>
  </si>
  <si>
    <t>Meta Trimestral: Este trimestre se logro superar la meta planeada, ya que se ralizaron mas actividades de la previstas y se zonificaron las zonas dando mayor distribución a cada inpector para revisar zonas por sector.
Meta Anual: Se espera llegar al 100% de la Meta proyectada.</t>
  </si>
  <si>
    <t>Meta Trimestral:   La meta fue superada, gracias a la división de zonas por sector, para que realicen sus verificaciones y en constante comunicación entre las Direcciones de Imagen Urbana y Vía Pública así como con la de Normatividad de Obras Arquitéctonicas y Civiles, se de seguimiento a las obras o anuncios que no cuentan con los permisos para construcción o exponer material de publicidad de su establecimiento, el programa SUGEI támbien es un medio por el cual las personas son atendidas en relacion alguna queja o duda en caso de no de realizar un trámite por primera vez.
Meta Anual: Se espera llegar a la meta proyectada al 100%</t>
  </si>
  <si>
    <t>Meta Trimestral: No se llego a la meta programada ya que no se estan recibiendo muchas solicitudes de construcción en este trimestre.
Meta Anual: Se espera llegar al 100% de lo proyectado.</t>
  </si>
  <si>
    <t>Meta Trimestral: Se logro superar la meta proyectada, ya que el personal técnico trabaja ardumente para que las reviciones sean mas rapidas y asi poder darle seguimiento a los trámites en los tiempos establecidos. 
Meta Anual: Se espera llegar al 100% de la meta proyectada.</t>
  </si>
  <si>
    <t>Meta Trimestral: Se logro superar la Meta proyectada, gracias al arduo trabajo que se realiza con los inspectores para verificar que los fraccionamientos cumplan con la reglamentación correcta.
Meta Anual: Se epera llegar al 100% de la meta proyectada.</t>
  </si>
  <si>
    <t>Meta Trimestral: No se logro llegar a la meta Programada ya que el primer trimestre del año es cuando las personas aprovechan hacer sus renovaciones y meter sus trámites de nuevo ingreso para no caer en alguna multa por falta de cumplir con es requisito en su negocio.
Meta Anual: Se espera llegar al 100% de la meta proyectada.</t>
  </si>
  <si>
    <t>Meta Trimestral: Estuvo a punto de llegar a la meta planeada, se seguira en conjunto con el area de inspección para que todos los anuncios cuenten con permisos.
Meta Anual: Se espera llegar al 100% de la meta proyectada.</t>
  </si>
  <si>
    <t>Meta Trimestral: No se logro superar la meta proyectada, ya que durante este trimestre la mayoria de los contribuyentes ya habian realizado sus renovaciones de permisos durante el primer trimestre para evitar multas y recargos.
Meta Anual: Se espera llegar al 100% de la meta proyectada.</t>
  </si>
  <si>
    <t>Meta Trimestral:  Se logro llegar a la Meta programada, gracias al seguimiento que se le da a los procesos en conjunto con las Diecciones de Área.
Meta Anual: Se espera llegar al 100% de la meta proyectada.</t>
  </si>
  <si>
    <t>Meta Trimestral: Se logro superar la meta proyectada, ya que durante este trimestre se atendieron todas las citas programadas y las no programadas de igual manera se atendieron.
Meta Anual: Se espera llegar al 100% de la meta proyectada.</t>
  </si>
  <si>
    <t xml:space="preserve">Meta Trimestral: Se supero la meta proyctada gracias al gran trabajo en equipo que realizan las Direcciones Generales con sus respectivas direcciones de área para cumplir con la mayoria de sus actividades programadas en pro de un mejor Desarrollo Urbano Seguro  y la conservación del Medio Ambiente.
Meta Anual: Se esperaba llegar al 100% de lo programado.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</si>
</sst>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0"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s>
  <fills count="2">
    <fill>
      <patternFill patternType="none"/>
    </fill>
    <fill>
      <patternFill patternType="gray125"/>
    </fill>
  </fills>
  <borders count="43">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style="thick">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top style="dotted">
        <color indexed="64"/>
      </top>
      <bottom style="dotted">
        <color indexed="64"/>
      </bottom>
      <diagonal/>
    </border>
    <border>
      <left style="thin">
        <color indexed="64"/>
      </left>
      <right style="thin">
        <color indexed="64"/>
      </right>
      <top style="thin">
        <color indexed="64"/>
      </top>
      <bottom style="dotted">
        <color indexed="64"/>
      </bottom>
      <diagonal/>
    </border>
    <border>
      <left style="dotted">
        <color indexed="64"/>
      </left>
      <right/>
      <top/>
      <bottom/>
      <diagonal/>
    </border>
    <border>
      <left style="dotted">
        <color indexed="64"/>
      </left>
      <right style="dotted">
        <color indexed="64"/>
      </right>
      <top/>
      <bottom/>
      <diagonal/>
    </border>
  </borders>
  <cellStyleXfs count="5">
    <xf numFmtId="0" fontId="0" fillId="0" borderId="0"/>
    <xf numFmtId="43" fontId="15" fillId="0" borderId="0" applyFont="0" applyFill="0" applyBorder="0" applyAlignment="0" applyProtection="0"/>
    <xf numFmtId="9" fontId="15" fillId="0" borderId="0" applyFont="0" applyFill="0" applyBorder="0" applyAlignment="0" applyProtection="0"/>
    <xf numFmtId="0" fontId="15" fillId="0" borderId="0"/>
    <xf numFmtId="43" fontId="15" fillId="0" borderId="0" applyFont="0" applyFill="0" applyBorder="0" applyAlignment="0" applyProtection="0"/>
  </cellStyleXfs>
  <cellXfs count="105">
    <xf numFmtId="0" fontId="0" fillId="0" borderId="0" xfId="0"/>
    <xf numFmtId="0" fontId="0" fillId="0" borderId="13" xfId="0" applyFill="1" applyBorder="1"/>
    <xf numFmtId="0" fontId="0" fillId="0" borderId="1" xfId="0" applyFill="1" applyBorder="1"/>
    <xf numFmtId="0" fontId="0" fillId="0" borderId="4" xfId="0" applyFill="1" applyBorder="1"/>
    <xf numFmtId="0" fontId="0" fillId="0" borderId="0" xfId="0" applyFill="1"/>
    <xf numFmtId="0" fontId="0" fillId="0" borderId="14" xfId="0" applyFill="1" applyBorder="1"/>
    <xf numFmtId="0" fontId="0" fillId="0" borderId="5" xfId="0" applyFill="1" applyBorder="1"/>
    <xf numFmtId="0" fontId="14" fillId="0" borderId="15" xfId="0" applyFont="1" applyFill="1" applyBorder="1" applyAlignment="1">
      <alignment horizontal="center" vertical="center" wrapText="1"/>
    </xf>
    <xf numFmtId="1" fontId="5" fillId="0" borderId="34" xfId="2" applyNumberFormat="1" applyFont="1" applyFill="1" applyBorder="1" applyAlignment="1">
      <alignment horizontal="center" vertical="center" wrapText="1"/>
    </xf>
    <xf numFmtId="9" fontId="5" fillId="0" borderId="16" xfId="2" applyFont="1" applyFill="1" applyBorder="1" applyAlignment="1">
      <alignment horizontal="center" vertical="center" wrapText="1"/>
    </xf>
    <xf numFmtId="9" fontId="5" fillId="0" borderId="39" xfId="2" applyFont="1" applyFill="1" applyBorder="1" applyAlignment="1">
      <alignment horizontal="center" vertical="center" wrapText="1"/>
    </xf>
    <xf numFmtId="1" fontId="5" fillId="0" borderId="36" xfId="2" applyNumberFormat="1" applyFont="1" applyFill="1" applyBorder="1" applyAlignment="1">
      <alignment horizontal="center" vertical="center" wrapText="1"/>
    </xf>
    <xf numFmtId="10" fontId="0" fillId="0" borderId="0" xfId="0" applyNumberFormat="1" applyFill="1"/>
    <xf numFmtId="0" fontId="12" fillId="0" borderId="16" xfId="2" applyNumberFormat="1" applyFont="1" applyFill="1" applyBorder="1" applyAlignment="1">
      <alignment horizontal="center" vertical="center"/>
    </xf>
    <xf numFmtId="0" fontId="17" fillId="0" borderId="16" xfId="0" applyFont="1" applyFill="1" applyBorder="1" applyAlignment="1">
      <alignment horizontal="center" vertical="center" wrapText="1"/>
    </xf>
    <xf numFmtId="0" fontId="12" fillId="0" borderId="16" xfId="1" applyNumberFormat="1" applyFont="1" applyFill="1" applyBorder="1" applyAlignment="1">
      <alignment horizontal="center" vertical="center" wrapText="1"/>
    </xf>
    <xf numFmtId="0" fontId="12" fillId="0" borderId="16" xfId="0" applyFont="1" applyFill="1" applyBorder="1" applyAlignment="1">
      <alignment horizontal="center" vertical="center" wrapText="1"/>
    </xf>
    <xf numFmtId="0" fontId="5" fillId="0" borderId="16" xfId="0" applyFont="1" applyFill="1" applyBorder="1" applyAlignment="1">
      <alignment horizontal="center" vertical="center" wrapText="1"/>
    </xf>
    <xf numFmtId="3" fontId="12" fillId="0" borderId="16" xfId="0" applyNumberFormat="1" applyFont="1" applyFill="1" applyBorder="1" applyAlignment="1">
      <alignment horizontal="center" vertical="center" wrapText="1"/>
    </xf>
    <xf numFmtId="0" fontId="12" fillId="0" borderId="30" xfId="0" applyFont="1" applyFill="1" applyBorder="1" applyAlignment="1">
      <alignment horizontal="center" vertical="center" wrapText="1"/>
    </xf>
    <xf numFmtId="0" fontId="18" fillId="0" borderId="0" xfId="0" applyFont="1" applyFill="1" applyAlignment="1">
      <alignment vertical="top"/>
    </xf>
    <xf numFmtId="0" fontId="0" fillId="0" borderId="0" xfId="0" applyFill="1" applyAlignment="1">
      <alignment vertical="center"/>
    </xf>
    <xf numFmtId="0" fontId="3" fillId="0" borderId="16" xfId="0" applyFont="1" applyFill="1" applyBorder="1" applyAlignment="1">
      <alignment horizontal="center" vertical="center" wrapText="1"/>
    </xf>
    <xf numFmtId="1" fontId="14" fillId="0" borderId="34" xfId="2" applyNumberFormat="1" applyFont="1" applyFill="1" applyBorder="1" applyAlignment="1">
      <alignment horizontal="center" vertical="center" wrapText="1"/>
    </xf>
    <xf numFmtId="0" fontId="14" fillId="0" borderId="40" xfId="0" applyFont="1" applyFill="1" applyBorder="1" applyAlignment="1">
      <alignment horizontal="center" vertical="center" wrapText="1"/>
    </xf>
    <xf numFmtId="0" fontId="17" fillId="0" borderId="16" xfId="0" applyFont="1" applyFill="1" applyBorder="1" applyAlignment="1">
      <alignment horizontal="left" vertical="center" wrapText="1"/>
    </xf>
    <xf numFmtId="0" fontId="17" fillId="0" borderId="28" xfId="0" applyFont="1" applyFill="1" applyBorder="1" applyAlignment="1">
      <alignment horizontal="left" vertical="center" wrapText="1"/>
    </xf>
    <xf numFmtId="0" fontId="4" fillId="0" borderId="16" xfId="0" applyFont="1" applyFill="1" applyBorder="1" applyAlignment="1">
      <alignment horizontal="left" vertical="center" wrapText="1"/>
    </xf>
    <xf numFmtId="0" fontId="12" fillId="0" borderId="16" xfId="0" applyFont="1" applyFill="1" applyBorder="1" applyAlignment="1">
      <alignment horizontal="left" vertical="center" wrapText="1"/>
    </xf>
    <xf numFmtId="0" fontId="12" fillId="0" borderId="28" xfId="0" applyFont="1" applyFill="1" applyBorder="1" applyAlignment="1">
      <alignment horizontal="left" vertical="center" wrapText="1"/>
    </xf>
    <xf numFmtId="10" fontId="12" fillId="0" borderId="16" xfId="0" applyNumberFormat="1" applyFont="1" applyFill="1" applyBorder="1" applyAlignment="1">
      <alignment horizontal="center" vertical="center" wrapText="1"/>
    </xf>
    <xf numFmtId="0" fontId="6" fillId="0" borderId="16" xfId="0" applyFont="1" applyFill="1" applyBorder="1" applyAlignment="1">
      <alignment horizontal="left" vertical="center" wrapText="1"/>
    </xf>
    <xf numFmtId="0" fontId="9" fillId="0" borderId="16" xfId="0" applyFont="1" applyFill="1" applyBorder="1" applyAlignment="1">
      <alignment horizontal="left" vertical="center" wrapText="1"/>
    </xf>
    <xf numFmtId="0" fontId="12" fillId="0" borderId="16" xfId="0" applyFont="1" applyFill="1" applyBorder="1" applyAlignment="1">
      <alignment horizontal="center" vertical="center" wrapText="1"/>
    </xf>
    <xf numFmtId="0" fontId="12" fillId="0" borderId="27"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16" xfId="0" applyFont="1" applyFill="1" applyBorder="1" applyAlignment="1">
      <alignment horizontal="left" vertical="center" wrapText="1"/>
    </xf>
    <xf numFmtId="3" fontId="12" fillId="0" borderId="16" xfId="0" applyNumberFormat="1" applyFont="1" applyFill="1" applyBorder="1" applyAlignment="1">
      <alignment horizontal="center" vertical="center" wrapText="1"/>
    </xf>
    <xf numFmtId="0" fontId="8" fillId="0" borderId="16" xfId="0" applyFont="1" applyFill="1" applyBorder="1" applyAlignment="1">
      <alignment horizontal="left" vertical="center" wrapText="1"/>
    </xf>
    <xf numFmtId="0" fontId="12" fillId="0" borderId="27" xfId="0" applyFont="1" applyFill="1" applyBorder="1" applyAlignment="1">
      <alignment horizontal="center" vertical="center" wrapText="1"/>
    </xf>
    <xf numFmtId="0" fontId="17" fillId="0" borderId="27" xfId="0" applyFont="1" applyFill="1" applyBorder="1" applyAlignment="1">
      <alignment horizontal="left" vertical="center" wrapText="1"/>
    </xf>
    <xf numFmtId="0" fontId="17" fillId="0" borderId="16" xfId="0" applyFont="1" applyFill="1" applyBorder="1" applyAlignment="1">
      <alignment horizontal="center" vertical="center" wrapText="1"/>
    </xf>
    <xf numFmtId="10" fontId="19" fillId="0" borderId="41" xfId="0" applyNumberFormat="1" applyFont="1" applyFill="1" applyBorder="1" applyAlignment="1">
      <alignment horizontal="center" vertical="center" wrapText="1"/>
    </xf>
    <xf numFmtId="10" fontId="19" fillId="0" borderId="36" xfId="0" applyNumberFormat="1" applyFont="1" applyFill="1" applyBorder="1" applyAlignment="1">
      <alignment horizontal="center" vertical="center" wrapText="1"/>
    </xf>
    <xf numFmtId="10" fontId="19" fillId="0" borderId="42" xfId="0" applyNumberFormat="1" applyFont="1" applyFill="1" applyBorder="1" applyAlignment="1">
      <alignment horizontal="center" vertical="center" wrapText="1"/>
    </xf>
    <xf numFmtId="10" fontId="19" fillId="0" borderId="34" xfId="0" applyNumberFormat="1" applyFont="1" applyFill="1" applyBorder="1" applyAlignment="1">
      <alignment horizontal="center" vertical="center" wrapText="1"/>
    </xf>
    <xf numFmtId="0" fontId="2" fillId="0" borderId="32" xfId="0" applyFont="1" applyFill="1" applyBorder="1" applyAlignment="1">
      <alignment horizontal="justify" vertical="center" wrapText="1"/>
    </xf>
    <xf numFmtId="0" fontId="5" fillId="0" borderId="32" xfId="0" applyFont="1" applyFill="1" applyBorder="1" applyAlignment="1">
      <alignment horizontal="justify" vertical="center" wrapText="1"/>
    </xf>
    <xf numFmtId="0" fontId="5" fillId="0" borderId="35" xfId="0" applyFont="1" applyFill="1" applyBorder="1" applyAlignment="1">
      <alignment horizontal="justify" vertical="center" wrapText="1"/>
    </xf>
    <xf numFmtId="0" fontId="5" fillId="0" borderId="37" xfId="0" applyFont="1" applyFill="1" applyBorder="1" applyAlignment="1">
      <alignment horizontal="justify" vertical="center" wrapText="1"/>
    </xf>
    <xf numFmtId="0" fontId="5" fillId="0" borderId="38" xfId="0" applyFont="1" applyFill="1" applyBorder="1" applyAlignment="1">
      <alignment horizontal="justify" vertical="center" wrapText="1"/>
    </xf>
    <xf numFmtId="0" fontId="5" fillId="0" borderId="33" xfId="0" applyFont="1" applyFill="1" applyBorder="1" applyAlignment="1">
      <alignment horizontal="justify" vertical="center" wrapText="1"/>
    </xf>
    <xf numFmtId="0" fontId="5" fillId="0" borderId="34" xfId="0" applyFont="1" applyFill="1" applyBorder="1" applyAlignment="1">
      <alignment horizontal="justify" vertical="center" wrapText="1"/>
    </xf>
    <xf numFmtId="0" fontId="5" fillId="0" borderId="33" xfId="0" applyFont="1" applyFill="1" applyBorder="1" applyAlignment="1">
      <alignment horizontal="center" vertical="center" wrapText="1"/>
    </xf>
    <xf numFmtId="0" fontId="5" fillId="0" borderId="34" xfId="0" applyFont="1" applyFill="1" applyBorder="1" applyAlignment="1">
      <alignment horizontal="center" vertical="center" wrapText="1"/>
    </xf>
    <xf numFmtId="2" fontId="5" fillId="0" borderId="33" xfId="0" applyNumberFormat="1" applyFont="1" applyFill="1" applyBorder="1" applyAlignment="1">
      <alignment horizontal="center" vertical="center" wrapText="1"/>
    </xf>
    <xf numFmtId="2" fontId="5" fillId="0" borderId="34" xfId="0" applyNumberFormat="1" applyFont="1" applyFill="1" applyBorder="1" applyAlignment="1">
      <alignment horizontal="center" vertical="center" wrapText="1"/>
    </xf>
    <xf numFmtId="0" fontId="14" fillId="0" borderId="2"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3" fillId="0" borderId="0" xfId="0" applyFont="1" applyFill="1" applyAlignment="1">
      <alignment horizontal="center"/>
    </xf>
    <xf numFmtId="0" fontId="13" fillId="0" borderId="5" xfId="0" applyFont="1" applyFill="1" applyBorder="1" applyAlignment="1">
      <alignment horizontal="center"/>
    </xf>
    <xf numFmtId="0" fontId="13" fillId="0" borderId="0" xfId="0" applyFont="1" applyFill="1" applyAlignment="1">
      <alignment horizontal="center" vertical="center"/>
    </xf>
    <xf numFmtId="0" fontId="13" fillId="0" borderId="5" xfId="0" applyFont="1" applyFill="1" applyBorder="1" applyAlignment="1">
      <alignment horizontal="center" vertical="center"/>
    </xf>
    <xf numFmtId="0" fontId="13" fillId="0" borderId="9" xfId="0" applyFont="1" applyFill="1" applyBorder="1" applyAlignment="1">
      <alignment horizontal="left" vertical="center"/>
    </xf>
    <xf numFmtId="0" fontId="13" fillId="0" borderId="10" xfId="0" applyFont="1" applyFill="1" applyBorder="1" applyAlignment="1">
      <alignment horizontal="left" vertical="center"/>
    </xf>
    <xf numFmtId="0" fontId="13" fillId="0" borderId="20" xfId="0" applyFont="1" applyFill="1" applyBorder="1" applyAlignment="1">
      <alignment horizontal="center" vertical="center"/>
    </xf>
    <xf numFmtId="0" fontId="13" fillId="0" borderId="21" xfId="0" applyFont="1" applyFill="1" applyBorder="1" applyAlignment="1">
      <alignment horizontal="center" vertical="center"/>
    </xf>
    <xf numFmtId="0" fontId="13" fillId="0" borderId="22" xfId="0" applyFont="1" applyFill="1" applyBorder="1" applyAlignment="1">
      <alignment horizontal="center" vertical="center"/>
    </xf>
    <xf numFmtId="0" fontId="14" fillId="0" borderId="23"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4" fillId="0" borderId="18"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11" xfId="0" applyFont="1" applyFill="1" applyBorder="1" applyAlignment="1">
      <alignment horizontal="center" vertical="center"/>
    </xf>
    <xf numFmtId="0" fontId="14" fillId="0" borderId="6"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7" xfId="0" applyFont="1" applyFill="1" applyBorder="1" applyAlignment="1">
      <alignment horizontal="center" vertical="center"/>
    </xf>
    <xf numFmtId="0" fontId="14" fillId="0" borderId="2" xfId="0" applyFont="1" applyFill="1" applyBorder="1" applyAlignment="1">
      <alignment horizontal="center" vertical="center"/>
    </xf>
    <xf numFmtId="0" fontId="14" fillId="0" borderId="8" xfId="0" applyFont="1" applyFill="1" applyBorder="1" applyAlignment="1">
      <alignment horizontal="center" vertical="center"/>
    </xf>
    <xf numFmtId="0" fontId="14" fillId="0" borderId="15" xfId="0" applyFont="1" applyFill="1" applyBorder="1" applyAlignment="1">
      <alignment horizontal="center" vertical="center"/>
    </xf>
    <xf numFmtId="0" fontId="14" fillId="0" borderId="17" xfId="0" applyFont="1" applyFill="1" applyBorder="1" applyAlignment="1">
      <alignment horizontal="center" vertical="center"/>
    </xf>
    <xf numFmtId="0" fontId="14" fillId="0" borderId="3" xfId="0" applyFont="1" applyFill="1" applyBorder="1" applyAlignment="1">
      <alignment horizontal="center" vertical="center"/>
    </xf>
    <xf numFmtId="0" fontId="12" fillId="0" borderId="26" xfId="0" applyFont="1" applyFill="1" applyBorder="1" applyAlignment="1">
      <alignment horizontal="justify" vertical="center" wrapText="1"/>
    </xf>
    <xf numFmtId="0" fontId="12" fillId="0" borderId="27" xfId="0" applyFont="1" applyFill="1" applyBorder="1" applyAlignment="1">
      <alignment horizontal="justify" vertical="center" wrapText="1"/>
    </xf>
    <xf numFmtId="0" fontId="12" fillId="0" borderId="30" xfId="0" applyFont="1" applyFill="1" applyBorder="1" applyAlignment="1">
      <alignment horizontal="center" vertical="center" wrapText="1"/>
    </xf>
    <xf numFmtId="0" fontId="12" fillId="0" borderId="16" xfId="0" applyFont="1" applyFill="1" applyBorder="1" applyAlignment="1">
      <alignment horizontal="center" vertical="center"/>
    </xf>
    <xf numFmtId="3" fontId="17" fillId="0" borderId="16" xfId="0" applyNumberFormat="1" applyFont="1" applyFill="1" applyBorder="1" applyAlignment="1">
      <alignment horizontal="center" vertical="center" wrapText="1"/>
    </xf>
    <xf numFmtId="0" fontId="10" fillId="0" borderId="16" xfId="0" applyFont="1" applyFill="1" applyBorder="1" applyAlignment="1">
      <alignment horizontal="justify" vertical="center" wrapText="1"/>
    </xf>
    <xf numFmtId="0" fontId="12" fillId="0" borderId="16" xfId="0" applyFont="1" applyFill="1" applyBorder="1" applyAlignment="1">
      <alignment horizontal="justify" vertical="center" wrapText="1"/>
    </xf>
    <xf numFmtId="1" fontId="12" fillId="0" borderId="16" xfId="0" applyNumberFormat="1" applyFont="1" applyFill="1" applyBorder="1" applyAlignment="1">
      <alignment horizontal="center" vertical="center"/>
    </xf>
    <xf numFmtId="0" fontId="17" fillId="0" borderId="27" xfId="0" applyFont="1" applyFill="1" applyBorder="1" applyAlignment="1">
      <alignment horizontal="justify" vertical="center" wrapText="1"/>
    </xf>
    <xf numFmtId="0" fontId="2" fillId="0" borderId="16" xfId="0" applyFont="1" applyFill="1" applyBorder="1" applyAlignment="1">
      <alignment horizontal="justify" vertical="center" wrapText="1"/>
    </xf>
    <xf numFmtId="0" fontId="12" fillId="0" borderId="28" xfId="0" applyFont="1" applyFill="1" applyBorder="1" applyAlignment="1">
      <alignment horizontal="justify" vertical="center" wrapText="1"/>
    </xf>
    <xf numFmtId="0" fontId="18" fillId="0" borderId="1" xfId="0" applyFont="1" applyFill="1" applyBorder="1" applyAlignment="1">
      <alignment horizontal="center" vertical="center" wrapText="1"/>
    </xf>
    <xf numFmtId="0" fontId="18" fillId="0" borderId="1" xfId="0" applyFont="1" applyFill="1" applyBorder="1" applyAlignment="1">
      <alignment horizontal="center" vertical="center"/>
    </xf>
    <xf numFmtId="0" fontId="0" fillId="0" borderId="0" xfId="0" applyFill="1" applyAlignment="1">
      <alignment horizontal="center" vertical="center" wrapText="1"/>
    </xf>
    <xf numFmtId="0" fontId="0" fillId="0" borderId="0" xfId="0" applyFill="1" applyAlignment="1">
      <alignment horizontal="center" vertical="center"/>
    </xf>
    <xf numFmtId="0" fontId="12" fillId="0" borderId="29" xfId="0" applyFont="1" applyFill="1" applyBorder="1" applyAlignment="1">
      <alignment horizontal="left" vertical="center" wrapText="1"/>
    </xf>
    <xf numFmtId="0" fontId="18" fillId="0" borderId="1" xfId="0" applyFont="1" applyFill="1" applyBorder="1" applyAlignment="1">
      <alignment horizontal="center" vertical="top" wrapText="1"/>
    </xf>
    <xf numFmtId="10" fontId="12" fillId="0" borderId="30" xfId="0" applyNumberFormat="1" applyFont="1" applyFill="1" applyBorder="1" applyAlignment="1">
      <alignment horizontal="center" vertical="center" wrapText="1"/>
    </xf>
    <xf numFmtId="0" fontId="12" fillId="0" borderId="30" xfId="0" applyFont="1" applyFill="1" applyBorder="1" applyAlignment="1">
      <alignment horizontal="left" vertical="center" wrapText="1"/>
    </xf>
    <xf numFmtId="0" fontId="12" fillId="0" borderId="31" xfId="0" applyFont="1" applyFill="1" applyBorder="1" applyAlignment="1">
      <alignment horizontal="left" vertical="center" wrapText="1"/>
    </xf>
    <xf numFmtId="0" fontId="7" fillId="0" borderId="16" xfId="0" applyFont="1" applyFill="1" applyBorder="1" applyAlignment="1">
      <alignment horizontal="left" vertical="center" wrapText="1"/>
    </xf>
    <xf numFmtId="0" fontId="7" fillId="0" borderId="30" xfId="0" applyFont="1" applyFill="1" applyBorder="1" applyAlignment="1">
      <alignment horizontal="left" vertical="center" wrapText="1"/>
    </xf>
  </cellXfs>
  <cellStyles count="5">
    <cellStyle name="Millares" xfId="1" builtinId="3"/>
    <cellStyle name="Millares 2" xfId="4" xr:uid="{00000000-0005-0000-0000-000001000000}"/>
    <cellStyle name="Normal" xfId="0" builtinId="0"/>
    <cellStyle name="Normal 2" xfId="3" xr:uid="{00000000-0005-0000-0000-00000300000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326570</xdr:colOff>
      <xdr:row>0</xdr:row>
      <xdr:rowOff>0</xdr:rowOff>
    </xdr:from>
    <xdr:to>
      <xdr:col>17</xdr:col>
      <xdr:colOff>1315542</xdr:colOff>
      <xdr:row>8</xdr:row>
      <xdr:rowOff>427053</xdr:rowOff>
    </xdr:to>
    <xdr:pic>
      <xdr:nvPicPr>
        <xdr:cNvPr id="5" name="Imagen 4">
          <a:extLst>
            <a:ext uri="{FF2B5EF4-FFF2-40B4-BE49-F238E27FC236}">
              <a16:creationId xmlns:a16="http://schemas.microsoft.com/office/drawing/2014/main" id="{6F1625B0-58B9-4571-A3FC-F04144817D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430999" y="0"/>
          <a:ext cx="4581257" cy="210526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119"/>
  <sheetViews>
    <sheetView tabSelected="1" zoomScale="70" zoomScaleNormal="70" zoomScaleSheetLayoutView="40" workbookViewId="0">
      <selection activeCell="P15" sqref="P15:R16"/>
    </sheetView>
  </sheetViews>
  <sheetFormatPr baseColWidth="10" defaultColWidth="11" defaultRowHeight="15.75" x14ac:dyDescent="0.25"/>
  <cols>
    <col min="1" max="3" width="11" style="4"/>
    <col min="4" max="4" width="45.375" style="4" customWidth="1"/>
    <col min="5" max="5" width="21.125" style="4" customWidth="1"/>
    <col min="6" max="6" width="18.625" style="4" customWidth="1"/>
    <col min="7" max="7" width="18" style="4" customWidth="1"/>
    <col min="8" max="9" width="17.875" style="4" customWidth="1"/>
    <col min="10" max="13" width="12.875" style="4" customWidth="1"/>
    <col min="14" max="15" width="22.125" style="4" customWidth="1"/>
    <col min="16" max="18" width="23.625" style="4" customWidth="1"/>
    <col min="19" max="16384" width="11" style="4"/>
  </cols>
  <sheetData>
    <row r="3" spans="4:20" x14ac:dyDescent="0.25">
      <c r="D3" s="1"/>
      <c r="E3" s="2"/>
      <c r="F3" s="2"/>
      <c r="G3" s="2"/>
      <c r="H3" s="2"/>
      <c r="I3" s="2"/>
      <c r="J3" s="2"/>
      <c r="K3" s="2"/>
      <c r="L3" s="2"/>
      <c r="M3" s="2"/>
      <c r="N3" s="2"/>
      <c r="O3" s="2"/>
      <c r="P3" s="2"/>
      <c r="Q3" s="2"/>
      <c r="R3" s="3"/>
    </row>
    <row r="4" spans="4:20" ht="18" x14ac:dyDescent="0.25">
      <c r="D4" s="5"/>
      <c r="E4" s="59" t="s">
        <v>0</v>
      </c>
      <c r="F4" s="59"/>
      <c r="G4" s="59"/>
      <c r="H4" s="59"/>
      <c r="I4" s="59"/>
      <c r="J4" s="59"/>
      <c r="K4" s="59"/>
      <c r="L4" s="59"/>
      <c r="M4" s="59"/>
      <c r="N4" s="59"/>
      <c r="O4" s="59"/>
      <c r="P4" s="59"/>
      <c r="Q4" s="59"/>
      <c r="R4" s="60"/>
    </row>
    <row r="5" spans="4:20" ht="18" x14ac:dyDescent="0.25">
      <c r="D5" s="5"/>
      <c r="E5" s="59" t="s">
        <v>1</v>
      </c>
      <c r="F5" s="59"/>
      <c r="G5" s="59"/>
      <c r="H5" s="59"/>
      <c r="I5" s="59"/>
      <c r="J5" s="59"/>
      <c r="K5" s="59"/>
      <c r="L5" s="59"/>
      <c r="M5" s="59"/>
      <c r="N5" s="59"/>
      <c r="O5" s="59"/>
      <c r="P5" s="59"/>
      <c r="Q5" s="59"/>
      <c r="R5" s="60"/>
    </row>
    <row r="6" spans="4:20" ht="18" x14ac:dyDescent="0.25">
      <c r="D6" s="5"/>
      <c r="E6" s="61" t="s">
        <v>174</v>
      </c>
      <c r="F6" s="61"/>
      <c r="G6" s="61"/>
      <c r="H6" s="61"/>
      <c r="I6" s="61"/>
      <c r="J6" s="61"/>
      <c r="K6" s="61"/>
      <c r="L6" s="61"/>
      <c r="M6" s="61"/>
      <c r="N6" s="61"/>
      <c r="O6" s="61"/>
      <c r="P6" s="61"/>
      <c r="Q6" s="61"/>
      <c r="R6" s="62"/>
    </row>
    <row r="7" spans="4:20" x14ac:dyDescent="0.25">
      <c r="D7" s="5"/>
      <c r="R7" s="6"/>
    </row>
    <row r="8" spans="4:20" ht="16.5" thickBot="1" x14ac:dyDescent="0.3">
      <c r="D8" s="5"/>
      <c r="R8" s="6"/>
    </row>
    <row r="9" spans="4:20" ht="43.5" customHeight="1" thickBot="1" x14ac:dyDescent="0.3">
      <c r="D9" s="63" t="s">
        <v>19</v>
      </c>
      <c r="E9" s="64"/>
      <c r="F9" s="65" t="s">
        <v>86</v>
      </c>
      <c r="G9" s="66"/>
      <c r="H9" s="66"/>
      <c r="I9" s="66"/>
      <c r="J9" s="66"/>
      <c r="K9" s="66"/>
      <c r="L9" s="66"/>
      <c r="M9" s="66"/>
      <c r="N9" s="66"/>
      <c r="O9" s="66"/>
      <c r="P9" s="66"/>
      <c r="Q9" s="66"/>
      <c r="R9" s="67"/>
    </row>
    <row r="10" spans="4:20" ht="27.95" customHeight="1" x14ac:dyDescent="0.25">
      <c r="D10" s="68" t="s">
        <v>2</v>
      </c>
      <c r="E10" s="71" t="s">
        <v>3</v>
      </c>
      <c r="F10" s="72" t="s">
        <v>20</v>
      </c>
      <c r="G10" s="71" t="s">
        <v>4</v>
      </c>
      <c r="H10" s="74" t="s">
        <v>5</v>
      </c>
      <c r="I10" s="75"/>
      <c r="J10" s="75"/>
      <c r="K10" s="75"/>
      <c r="L10" s="75"/>
      <c r="M10" s="75"/>
      <c r="N10" s="75"/>
      <c r="O10" s="76"/>
      <c r="P10" s="75" t="s">
        <v>6</v>
      </c>
      <c r="Q10" s="75"/>
      <c r="R10" s="77"/>
    </row>
    <row r="11" spans="4:20" ht="32.1" customHeight="1" x14ac:dyDescent="0.25">
      <c r="D11" s="69"/>
      <c r="E11" s="57"/>
      <c r="F11" s="73"/>
      <c r="G11" s="57"/>
      <c r="H11" s="57" t="s">
        <v>7</v>
      </c>
      <c r="I11" s="57" t="s">
        <v>8</v>
      </c>
      <c r="J11" s="78" t="s">
        <v>9</v>
      </c>
      <c r="K11" s="78"/>
      <c r="L11" s="78"/>
      <c r="M11" s="78"/>
      <c r="N11" s="78" t="s">
        <v>10</v>
      </c>
      <c r="O11" s="82"/>
      <c r="P11" s="78"/>
      <c r="Q11" s="78"/>
      <c r="R11" s="79"/>
    </row>
    <row r="12" spans="4:20" ht="30.75" thickBot="1" x14ac:dyDescent="0.3">
      <c r="D12" s="70"/>
      <c r="E12" s="58"/>
      <c r="F12" s="73"/>
      <c r="G12" s="58"/>
      <c r="H12" s="58"/>
      <c r="I12" s="58"/>
      <c r="J12" s="23" t="s">
        <v>11</v>
      </c>
      <c r="K12" s="7" t="s">
        <v>12</v>
      </c>
      <c r="L12" s="7" t="s">
        <v>13</v>
      </c>
      <c r="M12" s="7" t="s">
        <v>14</v>
      </c>
      <c r="N12" s="24" t="s">
        <v>15</v>
      </c>
      <c r="O12" s="24" t="s">
        <v>16</v>
      </c>
      <c r="P12" s="80"/>
      <c r="Q12" s="80"/>
      <c r="R12" s="81"/>
    </row>
    <row r="13" spans="4:20" ht="84.75" customHeight="1" thickTop="1" x14ac:dyDescent="0.25">
      <c r="D13" s="83" t="s">
        <v>121</v>
      </c>
      <c r="E13" s="51" t="s">
        <v>17</v>
      </c>
      <c r="F13" s="53" t="s">
        <v>22</v>
      </c>
      <c r="G13" s="53" t="s">
        <v>171</v>
      </c>
      <c r="H13" s="55">
        <v>18</v>
      </c>
      <c r="I13" s="53" t="s">
        <v>18</v>
      </c>
      <c r="J13" s="8">
        <v>23</v>
      </c>
      <c r="K13" s="9">
        <v>0.23</v>
      </c>
      <c r="L13" s="9"/>
      <c r="M13" s="10"/>
      <c r="N13" s="42">
        <f t="shared" ref="N13" si="0">IFERROR(J13/J14,"ND")</f>
        <v>1.2777777777777777</v>
      </c>
      <c r="O13" s="44">
        <v>1.2778</v>
      </c>
      <c r="P13" s="46" t="s">
        <v>172</v>
      </c>
      <c r="Q13" s="47"/>
      <c r="R13" s="48"/>
    </row>
    <row r="14" spans="4:20" ht="84.75" customHeight="1" x14ac:dyDescent="0.25">
      <c r="D14" s="84"/>
      <c r="E14" s="52"/>
      <c r="F14" s="54"/>
      <c r="G14" s="54"/>
      <c r="H14" s="56"/>
      <c r="I14" s="54"/>
      <c r="J14" s="8">
        <v>18</v>
      </c>
      <c r="K14" s="8">
        <v>18</v>
      </c>
      <c r="L14" s="8">
        <v>18</v>
      </c>
      <c r="M14" s="11">
        <v>18</v>
      </c>
      <c r="N14" s="43"/>
      <c r="O14" s="45"/>
      <c r="P14" s="49"/>
      <c r="Q14" s="49"/>
      <c r="R14" s="50"/>
      <c r="S14" s="12"/>
      <c r="T14" s="12"/>
    </row>
    <row r="15" spans="4:20" ht="51.75" customHeight="1" x14ac:dyDescent="0.25">
      <c r="D15" s="84" t="s">
        <v>122</v>
      </c>
      <c r="E15" s="88" t="s">
        <v>31</v>
      </c>
      <c r="F15" s="86" t="s">
        <v>22</v>
      </c>
      <c r="G15" s="86" t="s">
        <v>24</v>
      </c>
      <c r="H15" s="90">
        <v>50000</v>
      </c>
      <c r="I15" s="86" t="s">
        <v>23</v>
      </c>
      <c r="J15" s="13">
        <v>12212</v>
      </c>
      <c r="K15" s="13">
        <v>20477</v>
      </c>
      <c r="L15" s="13"/>
      <c r="M15" s="13"/>
      <c r="N15" s="30">
        <f>IFERROR(K15/K16,"ND")</f>
        <v>1.6381600000000001</v>
      </c>
      <c r="O15" s="30">
        <f>IFERROR(( J15 + K15)/(H15),"ND")</f>
        <v>0.65378000000000003</v>
      </c>
      <c r="P15" s="92" t="s">
        <v>186</v>
      </c>
      <c r="Q15" s="89"/>
      <c r="R15" s="93"/>
    </row>
    <row r="16" spans="4:20" ht="90.75" customHeight="1" x14ac:dyDescent="0.25">
      <c r="D16" s="84"/>
      <c r="E16" s="89"/>
      <c r="F16" s="86"/>
      <c r="G16" s="86"/>
      <c r="H16" s="90"/>
      <c r="I16" s="86"/>
      <c r="J16" s="13">
        <v>12500</v>
      </c>
      <c r="K16" s="13">
        <v>12500</v>
      </c>
      <c r="L16" s="13">
        <v>12500</v>
      </c>
      <c r="M16" s="13">
        <v>12500</v>
      </c>
      <c r="N16" s="30"/>
      <c r="O16" s="30"/>
      <c r="P16" s="89"/>
      <c r="Q16" s="89"/>
      <c r="R16" s="93"/>
    </row>
    <row r="17" spans="4:18" ht="51.75" customHeight="1" x14ac:dyDescent="0.25">
      <c r="D17" s="91" t="s">
        <v>123</v>
      </c>
      <c r="E17" s="25" t="s">
        <v>32</v>
      </c>
      <c r="F17" s="41" t="s">
        <v>22</v>
      </c>
      <c r="G17" s="41" t="s">
        <v>24</v>
      </c>
      <c r="H17" s="87">
        <v>1294</v>
      </c>
      <c r="I17" s="41" t="s">
        <v>23</v>
      </c>
      <c r="J17" s="14">
        <v>310</v>
      </c>
      <c r="K17" s="14">
        <v>413</v>
      </c>
      <c r="L17" s="14"/>
      <c r="M17" s="14"/>
      <c r="N17" s="30">
        <f>IFERROR(K17/K18,"ND")</f>
        <v>1.137741046831956</v>
      </c>
      <c r="O17" s="30">
        <f t="shared" ref="O17" si="1">IFERROR(( J17 + K17)/(H17),"ND")</f>
        <v>0.5587326120556414</v>
      </c>
      <c r="P17" s="25" t="s">
        <v>87</v>
      </c>
      <c r="Q17" s="25"/>
      <c r="R17" s="26"/>
    </row>
    <row r="18" spans="4:18" ht="51" customHeight="1" x14ac:dyDescent="0.25">
      <c r="D18" s="91"/>
      <c r="E18" s="25"/>
      <c r="F18" s="41"/>
      <c r="G18" s="41"/>
      <c r="H18" s="41"/>
      <c r="I18" s="41"/>
      <c r="J18" s="14">
        <v>236</v>
      </c>
      <c r="K18" s="14">
        <v>363</v>
      </c>
      <c r="L18" s="14">
        <v>334</v>
      </c>
      <c r="M18" s="14">
        <v>334</v>
      </c>
      <c r="N18" s="30"/>
      <c r="O18" s="30"/>
      <c r="P18" s="25"/>
      <c r="Q18" s="25"/>
      <c r="R18" s="26"/>
    </row>
    <row r="19" spans="4:18" ht="79.5" customHeight="1" x14ac:dyDescent="0.25">
      <c r="D19" s="34" t="s">
        <v>124</v>
      </c>
      <c r="E19" s="28" t="s">
        <v>33</v>
      </c>
      <c r="F19" s="33" t="s">
        <v>22</v>
      </c>
      <c r="G19" s="33" t="s">
        <v>24</v>
      </c>
      <c r="H19" s="33">
        <v>200</v>
      </c>
      <c r="I19" s="33" t="s">
        <v>23</v>
      </c>
      <c r="J19" s="15">
        <v>85</v>
      </c>
      <c r="K19" s="15">
        <v>92</v>
      </c>
      <c r="L19" s="15"/>
      <c r="M19" s="15"/>
      <c r="N19" s="30">
        <f>IFERROR(K19/K20,"ND")</f>
        <v>1.84</v>
      </c>
      <c r="O19" s="30">
        <f t="shared" ref="O19" si="2">IFERROR(( J19 + K19)/(H19),"ND")</f>
        <v>0.88500000000000001</v>
      </c>
      <c r="P19" s="31" t="s">
        <v>88</v>
      </c>
      <c r="Q19" s="28"/>
      <c r="R19" s="29"/>
    </row>
    <row r="20" spans="4:18" ht="82.5" customHeight="1" x14ac:dyDescent="0.25">
      <c r="D20" s="34"/>
      <c r="E20" s="28"/>
      <c r="F20" s="33"/>
      <c r="G20" s="33"/>
      <c r="H20" s="33"/>
      <c r="I20" s="33"/>
      <c r="J20" s="16">
        <v>50</v>
      </c>
      <c r="K20" s="16">
        <v>50</v>
      </c>
      <c r="L20" s="16">
        <v>50</v>
      </c>
      <c r="M20" s="16">
        <v>50</v>
      </c>
      <c r="N20" s="30"/>
      <c r="O20" s="30"/>
      <c r="P20" s="28"/>
      <c r="Q20" s="28"/>
      <c r="R20" s="29"/>
    </row>
    <row r="21" spans="4:18" ht="63" customHeight="1" x14ac:dyDescent="0.25">
      <c r="D21" s="34" t="s">
        <v>125</v>
      </c>
      <c r="E21" s="28" t="s">
        <v>34</v>
      </c>
      <c r="F21" s="33" t="s">
        <v>22</v>
      </c>
      <c r="G21" s="33" t="s">
        <v>24</v>
      </c>
      <c r="H21" s="33">
        <v>200</v>
      </c>
      <c r="I21" s="33" t="s">
        <v>23</v>
      </c>
      <c r="J21" s="15">
        <v>38</v>
      </c>
      <c r="K21" s="16">
        <v>48</v>
      </c>
      <c r="L21" s="16"/>
      <c r="M21" s="16"/>
      <c r="N21" s="30">
        <f>IFERROR(K21/K22,"ND")</f>
        <v>0.96</v>
      </c>
      <c r="O21" s="30">
        <f t="shared" ref="O21" si="3">IFERROR(( J21 + K21)/(H21),"ND")</f>
        <v>0.43</v>
      </c>
      <c r="P21" s="31" t="s">
        <v>89</v>
      </c>
      <c r="Q21" s="28"/>
      <c r="R21" s="29"/>
    </row>
    <row r="22" spans="4:18" ht="63" customHeight="1" x14ac:dyDescent="0.25">
      <c r="D22" s="34"/>
      <c r="E22" s="28"/>
      <c r="F22" s="33"/>
      <c r="G22" s="33"/>
      <c r="H22" s="33"/>
      <c r="I22" s="33"/>
      <c r="J22" s="15">
        <v>50</v>
      </c>
      <c r="K22" s="15">
        <v>50</v>
      </c>
      <c r="L22" s="15">
        <v>50</v>
      </c>
      <c r="M22" s="15">
        <v>50</v>
      </c>
      <c r="N22" s="30"/>
      <c r="O22" s="30"/>
      <c r="P22" s="28"/>
      <c r="Q22" s="28"/>
      <c r="R22" s="29"/>
    </row>
    <row r="23" spans="4:18" ht="63" customHeight="1" x14ac:dyDescent="0.25">
      <c r="D23" s="34" t="s">
        <v>126</v>
      </c>
      <c r="E23" s="28" t="s">
        <v>35</v>
      </c>
      <c r="F23" s="33" t="s">
        <v>22</v>
      </c>
      <c r="G23" s="33" t="s">
        <v>24</v>
      </c>
      <c r="H23" s="33">
        <v>200</v>
      </c>
      <c r="I23" s="33" t="s">
        <v>25</v>
      </c>
      <c r="J23" s="15">
        <v>53</v>
      </c>
      <c r="K23" s="16">
        <v>42</v>
      </c>
      <c r="L23" s="16"/>
      <c r="M23" s="16"/>
      <c r="N23" s="30">
        <f>IFERROR(K23/K24,"ND")</f>
        <v>0.84</v>
      </c>
      <c r="O23" s="30">
        <f t="shared" ref="O23" si="4">IFERROR(( J23 + K23)/(H23),"ND")</f>
        <v>0.47499999999999998</v>
      </c>
      <c r="P23" s="31" t="s">
        <v>90</v>
      </c>
      <c r="Q23" s="28"/>
      <c r="R23" s="29"/>
    </row>
    <row r="24" spans="4:18" ht="63" customHeight="1" x14ac:dyDescent="0.25">
      <c r="D24" s="34"/>
      <c r="E24" s="28"/>
      <c r="F24" s="33"/>
      <c r="G24" s="33"/>
      <c r="H24" s="33"/>
      <c r="I24" s="33"/>
      <c r="J24" s="15">
        <v>50</v>
      </c>
      <c r="K24" s="15">
        <v>50</v>
      </c>
      <c r="L24" s="15">
        <v>50</v>
      </c>
      <c r="M24" s="15">
        <v>50</v>
      </c>
      <c r="N24" s="30"/>
      <c r="O24" s="30"/>
      <c r="P24" s="28"/>
      <c r="Q24" s="28"/>
      <c r="R24" s="29"/>
    </row>
    <row r="25" spans="4:18" ht="63" customHeight="1" x14ac:dyDescent="0.25">
      <c r="D25" s="34" t="s">
        <v>127</v>
      </c>
      <c r="E25" s="28" t="s">
        <v>36</v>
      </c>
      <c r="F25" s="33" t="s">
        <v>22</v>
      </c>
      <c r="G25" s="33" t="s">
        <v>24</v>
      </c>
      <c r="H25" s="33">
        <v>40</v>
      </c>
      <c r="I25" s="33" t="s">
        <v>23</v>
      </c>
      <c r="J25" s="15">
        <v>13</v>
      </c>
      <c r="K25" s="16">
        <v>7</v>
      </c>
      <c r="L25" s="16"/>
      <c r="M25" s="16"/>
      <c r="N25" s="30">
        <f>IFERROR(K25/K26,"ND")</f>
        <v>0.7</v>
      </c>
      <c r="O25" s="30">
        <f t="shared" ref="O25" si="5">IFERROR(( J25 + K25)/(H25),"ND")</f>
        <v>0.5</v>
      </c>
      <c r="P25" s="31" t="s">
        <v>91</v>
      </c>
      <c r="Q25" s="28"/>
      <c r="R25" s="29"/>
    </row>
    <row r="26" spans="4:18" ht="63" customHeight="1" x14ac:dyDescent="0.25">
      <c r="D26" s="34"/>
      <c r="E26" s="28"/>
      <c r="F26" s="33"/>
      <c r="G26" s="33"/>
      <c r="H26" s="33"/>
      <c r="I26" s="33"/>
      <c r="J26" s="15">
        <v>10</v>
      </c>
      <c r="K26" s="15">
        <v>10</v>
      </c>
      <c r="L26" s="15">
        <v>10</v>
      </c>
      <c r="M26" s="15">
        <v>10</v>
      </c>
      <c r="N26" s="30"/>
      <c r="O26" s="30"/>
      <c r="P26" s="28"/>
      <c r="Q26" s="28"/>
      <c r="R26" s="29"/>
    </row>
    <row r="27" spans="4:18" ht="63" customHeight="1" x14ac:dyDescent="0.25">
      <c r="D27" s="34" t="s">
        <v>128</v>
      </c>
      <c r="E27" s="28" t="s">
        <v>37</v>
      </c>
      <c r="F27" s="33" t="s">
        <v>22</v>
      </c>
      <c r="G27" s="33" t="s">
        <v>24</v>
      </c>
      <c r="H27" s="33">
        <v>636</v>
      </c>
      <c r="I27" s="33" t="s">
        <v>23</v>
      </c>
      <c r="J27" s="15">
        <v>118</v>
      </c>
      <c r="K27" s="16">
        <v>200</v>
      </c>
      <c r="L27" s="16"/>
      <c r="M27" s="16"/>
      <c r="N27" s="30">
        <f>IFERROR(K27/K28,"ND")</f>
        <v>1</v>
      </c>
      <c r="O27" s="30">
        <f t="shared" ref="O27" si="6">IFERROR(( J27 + K27)/(H27),"ND")</f>
        <v>0.5</v>
      </c>
      <c r="P27" s="38" t="s">
        <v>81</v>
      </c>
      <c r="Q27" s="28"/>
      <c r="R27" s="29"/>
    </row>
    <row r="28" spans="4:18" ht="63" customHeight="1" x14ac:dyDescent="0.25">
      <c r="D28" s="34"/>
      <c r="E28" s="28"/>
      <c r="F28" s="33"/>
      <c r="G28" s="33"/>
      <c r="H28" s="33"/>
      <c r="I28" s="33"/>
      <c r="J28" s="15">
        <v>100</v>
      </c>
      <c r="K28" s="15">
        <v>200</v>
      </c>
      <c r="L28" s="15">
        <v>168</v>
      </c>
      <c r="M28" s="15">
        <v>168</v>
      </c>
      <c r="N28" s="30"/>
      <c r="O28" s="30"/>
      <c r="P28" s="28"/>
      <c r="Q28" s="28"/>
      <c r="R28" s="29"/>
    </row>
    <row r="29" spans="4:18" ht="63" customHeight="1" x14ac:dyDescent="0.25">
      <c r="D29" s="34" t="s">
        <v>129</v>
      </c>
      <c r="E29" s="28" t="s">
        <v>38</v>
      </c>
      <c r="F29" s="33" t="s">
        <v>22</v>
      </c>
      <c r="G29" s="33" t="s">
        <v>26</v>
      </c>
      <c r="H29" s="33">
        <v>6</v>
      </c>
      <c r="I29" s="33" t="s">
        <v>23</v>
      </c>
      <c r="J29" s="17" t="s">
        <v>173</v>
      </c>
      <c r="K29" s="22" t="s">
        <v>173</v>
      </c>
      <c r="L29" s="16"/>
      <c r="M29" s="16"/>
      <c r="N29" s="30" t="str">
        <f>IFERROR(J29/J30,"ND")</f>
        <v>ND</v>
      </c>
      <c r="O29" s="30" t="str">
        <f t="shared" ref="O29" si="7">IFERROR(( J29 + K29)/(H29),"ND")</f>
        <v>ND</v>
      </c>
      <c r="P29" s="31" t="s">
        <v>92</v>
      </c>
      <c r="Q29" s="28"/>
      <c r="R29" s="29"/>
    </row>
    <row r="30" spans="4:18" ht="63" customHeight="1" x14ac:dyDescent="0.25">
      <c r="D30" s="34"/>
      <c r="E30" s="28"/>
      <c r="F30" s="33"/>
      <c r="G30" s="33"/>
      <c r="H30" s="33"/>
      <c r="I30" s="33"/>
      <c r="J30" s="17" t="s">
        <v>173</v>
      </c>
      <c r="K30" s="17" t="s">
        <v>173</v>
      </c>
      <c r="L30" s="15">
        <v>3</v>
      </c>
      <c r="M30" s="15">
        <v>3</v>
      </c>
      <c r="N30" s="30"/>
      <c r="O30" s="30"/>
      <c r="P30" s="28"/>
      <c r="Q30" s="28"/>
      <c r="R30" s="29"/>
    </row>
    <row r="31" spans="4:18" ht="63" customHeight="1" x14ac:dyDescent="0.25">
      <c r="D31" s="34" t="s">
        <v>130</v>
      </c>
      <c r="E31" s="28" t="s">
        <v>39</v>
      </c>
      <c r="F31" s="33" t="s">
        <v>22</v>
      </c>
      <c r="G31" s="33" t="s">
        <v>26</v>
      </c>
      <c r="H31" s="33">
        <v>12</v>
      </c>
      <c r="I31" s="33" t="s">
        <v>23</v>
      </c>
      <c r="J31" s="15">
        <v>3</v>
      </c>
      <c r="K31" s="16">
        <v>4</v>
      </c>
      <c r="L31" s="16"/>
      <c r="M31" s="16"/>
      <c r="N31" s="30">
        <f>IFERROR(K31/K32,"ND")</f>
        <v>1.3333333333333333</v>
      </c>
      <c r="O31" s="30">
        <f t="shared" ref="O31" si="8">IFERROR(( J31 + K31)/(H31),"ND")</f>
        <v>0.58333333333333337</v>
      </c>
      <c r="P31" s="31" t="s">
        <v>93</v>
      </c>
      <c r="Q31" s="28"/>
      <c r="R31" s="29"/>
    </row>
    <row r="32" spans="4:18" ht="63" customHeight="1" x14ac:dyDescent="0.25">
      <c r="D32" s="34"/>
      <c r="E32" s="28"/>
      <c r="F32" s="33"/>
      <c r="G32" s="33"/>
      <c r="H32" s="33"/>
      <c r="I32" s="33"/>
      <c r="J32" s="15">
        <v>3</v>
      </c>
      <c r="K32" s="15">
        <v>3</v>
      </c>
      <c r="L32" s="15">
        <v>3</v>
      </c>
      <c r="M32" s="15">
        <v>3</v>
      </c>
      <c r="N32" s="30"/>
      <c r="O32" s="30"/>
      <c r="P32" s="28"/>
      <c r="Q32" s="28"/>
      <c r="R32" s="29"/>
    </row>
    <row r="33" spans="4:18" ht="63" customHeight="1" x14ac:dyDescent="0.25">
      <c r="D33" s="40" t="s">
        <v>131</v>
      </c>
      <c r="E33" s="25" t="s">
        <v>40</v>
      </c>
      <c r="F33" s="41" t="s">
        <v>22</v>
      </c>
      <c r="G33" s="41" t="s">
        <v>24</v>
      </c>
      <c r="H33" s="41">
        <v>489</v>
      </c>
      <c r="I33" s="41" t="s">
        <v>23</v>
      </c>
      <c r="J33" s="14">
        <v>102</v>
      </c>
      <c r="K33" s="14">
        <v>79</v>
      </c>
      <c r="L33" s="14"/>
      <c r="M33" s="14"/>
      <c r="N33" s="30">
        <f>IFERROR(K33/K34,"ND")</f>
        <v>0.42934782608695654</v>
      </c>
      <c r="O33" s="30">
        <f t="shared" ref="O33" si="9">IFERROR(( J33 + K33)/(H33),"ND")</f>
        <v>0.37014314928425357</v>
      </c>
      <c r="P33" s="25" t="s">
        <v>94</v>
      </c>
      <c r="Q33" s="25"/>
      <c r="R33" s="26"/>
    </row>
    <row r="34" spans="4:18" ht="63" customHeight="1" x14ac:dyDescent="0.25">
      <c r="D34" s="40"/>
      <c r="E34" s="25"/>
      <c r="F34" s="41"/>
      <c r="G34" s="41"/>
      <c r="H34" s="41"/>
      <c r="I34" s="41"/>
      <c r="J34" s="14">
        <v>74</v>
      </c>
      <c r="K34" s="14">
        <v>184</v>
      </c>
      <c r="L34" s="14">
        <v>153</v>
      </c>
      <c r="M34" s="14">
        <v>78</v>
      </c>
      <c r="N34" s="30"/>
      <c r="O34" s="30"/>
      <c r="P34" s="25"/>
      <c r="Q34" s="25"/>
      <c r="R34" s="26"/>
    </row>
    <row r="35" spans="4:18" ht="63" customHeight="1" x14ac:dyDescent="0.25">
      <c r="D35" s="34" t="s">
        <v>132</v>
      </c>
      <c r="E35" s="28" t="s">
        <v>41</v>
      </c>
      <c r="F35" s="33" t="s">
        <v>22</v>
      </c>
      <c r="G35" s="33" t="s">
        <v>24</v>
      </c>
      <c r="H35" s="33">
        <v>74</v>
      </c>
      <c r="I35" s="33" t="s">
        <v>23</v>
      </c>
      <c r="J35" s="15">
        <v>1</v>
      </c>
      <c r="K35" s="15"/>
      <c r="L35" s="15"/>
      <c r="M35" s="15"/>
      <c r="N35" s="30">
        <f>IFERROR(K35/K36,"ND")</f>
        <v>0</v>
      </c>
      <c r="O35" s="30">
        <f t="shared" ref="O35" si="10">IFERROR(( J35 + K35)/(H35),"ND")</f>
        <v>1.3513513513513514E-2</v>
      </c>
      <c r="P35" s="31" t="s">
        <v>95</v>
      </c>
      <c r="Q35" s="28"/>
      <c r="R35" s="29"/>
    </row>
    <row r="36" spans="4:18" ht="63" customHeight="1" x14ac:dyDescent="0.25">
      <c r="D36" s="34"/>
      <c r="E36" s="28"/>
      <c r="F36" s="33"/>
      <c r="G36" s="33"/>
      <c r="H36" s="33"/>
      <c r="I36" s="33"/>
      <c r="J36" s="16">
        <v>11</v>
      </c>
      <c r="K36" s="16">
        <v>31</v>
      </c>
      <c r="L36" s="16">
        <v>16</v>
      </c>
      <c r="M36" s="16">
        <v>16</v>
      </c>
      <c r="N36" s="30"/>
      <c r="O36" s="30"/>
      <c r="P36" s="28"/>
      <c r="Q36" s="28"/>
      <c r="R36" s="29"/>
    </row>
    <row r="37" spans="4:18" ht="63" customHeight="1" x14ac:dyDescent="0.25">
      <c r="D37" s="34" t="s">
        <v>133</v>
      </c>
      <c r="E37" s="28" t="s">
        <v>42</v>
      </c>
      <c r="F37" s="33" t="s">
        <v>22</v>
      </c>
      <c r="G37" s="33" t="s">
        <v>26</v>
      </c>
      <c r="H37" s="33">
        <v>90</v>
      </c>
      <c r="I37" s="33" t="s">
        <v>23</v>
      </c>
      <c r="J37" s="16">
        <v>11</v>
      </c>
      <c r="K37" s="16"/>
      <c r="L37" s="16"/>
      <c r="M37" s="16"/>
      <c r="N37" s="30">
        <f>IFERROR(K37/K38,"ND")</f>
        <v>0</v>
      </c>
      <c r="O37" s="30">
        <f t="shared" ref="O37" si="11">IFERROR(( J37 + K37)/(H37),"ND")</f>
        <v>0.12222222222222222</v>
      </c>
      <c r="P37" s="31" t="s">
        <v>96</v>
      </c>
      <c r="Q37" s="28"/>
      <c r="R37" s="29"/>
    </row>
    <row r="38" spans="4:18" ht="63" customHeight="1" x14ac:dyDescent="0.25">
      <c r="D38" s="34"/>
      <c r="E38" s="28"/>
      <c r="F38" s="33"/>
      <c r="G38" s="33"/>
      <c r="H38" s="33"/>
      <c r="I38" s="33"/>
      <c r="J38" s="16">
        <v>11</v>
      </c>
      <c r="K38" s="16">
        <v>37</v>
      </c>
      <c r="L38" s="16">
        <v>31</v>
      </c>
      <c r="M38" s="16">
        <v>11</v>
      </c>
      <c r="N38" s="30"/>
      <c r="O38" s="30"/>
      <c r="P38" s="28"/>
      <c r="Q38" s="28"/>
      <c r="R38" s="29"/>
    </row>
    <row r="39" spans="4:18" ht="63" customHeight="1" x14ac:dyDescent="0.25">
      <c r="D39" s="39" t="s">
        <v>134</v>
      </c>
      <c r="E39" s="28" t="s">
        <v>43</v>
      </c>
      <c r="F39" s="33" t="s">
        <v>22</v>
      </c>
      <c r="G39" s="33" t="s">
        <v>26</v>
      </c>
      <c r="H39" s="33">
        <v>324</v>
      </c>
      <c r="I39" s="33" t="s">
        <v>23</v>
      </c>
      <c r="J39" s="16">
        <v>101</v>
      </c>
      <c r="K39" s="16">
        <v>79</v>
      </c>
      <c r="L39" s="16"/>
      <c r="M39" s="16"/>
      <c r="N39" s="30">
        <f>IFERROR(K39/K40,"ND")</f>
        <v>0.68695652173913047</v>
      </c>
      <c r="O39" s="30">
        <f t="shared" ref="O39" si="12">IFERROR(( J39 + K39)/(H39),"ND")</f>
        <v>0.55555555555555558</v>
      </c>
      <c r="P39" s="31" t="s">
        <v>97</v>
      </c>
      <c r="Q39" s="28"/>
      <c r="R39" s="29"/>
    </row>
    <row r="40" spans="4:18" ht="63" customHeight="1" x14ac:dyDescent="0.25">
      <c r="D40" s="39"/>
      <c r="E40" s="28"/>
      <c r="F40" s="33"/>
      <c r="G40" s="33"/>
      <c r="H40" s="33"/>
      <c r="I40" s="33"/>
      <c r="J40" s="16">
        <v>52</v>
      </c>
      <c r="K40" s="16">
        <v>115</v>
      </c>
      <c r="L40" s="16">
        <v>105</v>
      </c>
      <c r="M40" s="16">
        <v>52</v>
      </c>
      <c r="N40" s="30"/>
      <c r="O40" s="30"/>
      <c r="P40" s="28"/>
      <c r="Q40" s="28"/>
      <c r="R40" s="29"/>
    </row>
    <row r="41" spans="4:18" ht="63" customHeight="1" x14ac:dyDescent="0.25">
      <c r="D41" s="34" t="s">
        <v>135</v>
      </c>
      <c r="E41" s="28" t="s">
        <v>44</v>
      </c>
      <c r="F41" s="33" t="s">
        <v>22</v>
      </c>
      <c r="G41" s="33" t="s">
        <v>26</v>
      </c>
      <c r="H41" s="37">
        <v>6952</v>
      </c>
      <c r="I41" s="33" t="s">
        <v>23</v>
      </c>
      <c r="J41" s="16">
        <v>1487</v>
      </c>
      <c r="K41" s="14">
        <v>1622</v>
      </c>
      <c r="L41" s="14"/>
      <c r="M41" s="14"/>
      <c r="N41" s="30">
        <f>IFERROR(K41/K42,"ND")</f>
        <v>1.0318066157760815</v>
      </c>
      <c r="O41" s="30">
        <f t="shared" ref="O41" si="13">IFERROR(( J41 + K41)/(H41),"ND")</f>
        <v>0.44720943613348679</v>
      </c>
      <c r="P41" s="25" t="s">
        <v>99</v>
      </c>
      <c r="Q41" s="28"/>
      <c r="R41" s="29"/>
    </row>
    <row r="42" spans="4:18" ht="63" customHeight="1" x14ac:dyDescent="0.25">
      <c r="D42" s="34"/>
      <c r="E42" s="28"/>
      <c r="F42" s="33"/>
      <c r="G42" s="33"/>
      <c r="H42" s="33"/>
      <c r="I42" s="33"/>
      <c r="J42" s="18">
        <v>1865</v>
      </c>
      <c r="K42" s="18">
        <v>1572</v>
      </c>
      <c r="L42" s="18">
        <v>1835</v>
      </c>
      <c r="M42" s="18">
        <v>1680</v>
      </c>
      <c r="N42" s="30"/>
      <c r="O42" s="30"/>
      <c r="P42" s="28"/>
      <c r="Q42" s="28"/>
      <c r="R42" s="29"/>
    </row>
    <row r="43" spans="4:18" ht="63" customHeight="1" x14ac:dyDescent="0.25">
      <c r="D43" s="34" t="s">
        <v>136</v>
      </c>
      <c r="E43" s="28" t="s">
        <v>45</v>
      </c>
      <c r="F43" s="33" t="s">
        <v>22</v>
      </c>
      <c r="G43" s="33" t="s">
        <v>26</v>
      </c>
      <c r="H43" s="37">
        <v>3070</v>
      </c>
      <c r="I43" s="33" t="s">
        <v>23</v>
      </c>
      <c r="J43" s="16">
        <v>549</v>
      </c>
      <c r="K43" s="16">
        <v>736</v>
      </c>
      <c r="L43" s="16"/>
      <c r="M43" s="16"/>
      <c r="N43" s="30">
        <f>IFERROR(K43/K44,"ND")</f>
        <v>1.0222222222222221</v>
      </c>
      <c r="O43" s="30">
        <f t="shared" ref="O43" si="14">IFERROR(( J43 + K43)/(H43),"ND")</f>
        <v>0.41856677524429969</v>
      </c>
      <c r="P43" s="31" t="s">
        <v>98</v>
      </c>
      <c r="Q43" s="28"/>
      <c r="R43" s="29"/>
    </row>
    <row r="44" spans="4:18" ht="63" customHeight="1" x14ac:dyDescent="0.25">
      <c r="D44" s="34"/>
      <c r="E44" s="28"/>
      <c r="F44" s="33"/>
      <c r="G44" s="33"/>
      <c r="H44" s="33"/>
      <c r="I44" s="33"/>
      <c r="J44" s="16">
        <v>780</v>
      </c>
      <c r="K44" s="16">
        <v>720</v>
      </c>
      <c r="L44" s="16">
        <v>650</v>
      </c>
      <c r="M44" s="16">
        <v>920</v>
      </c>
      <c r="N44" s="30"/>
      <c r="O44" s="30"/>
      <c r="P44" s="28"/>
      <c r="Q44" s="28"/>
      <c r="R44" s="29"/>
    </row>
    <row r="45" spans="4:18" ht="63" customHeight="1" x14ac:dyDescent="0.25">
      <c r="D45" s="34" t="s">
        <v>137</v>
      </c>
      <c r="E45" s="28" t="s">
        <v>46</v>
      </c>
      <c r="F45" s="33" t="s">
        <v>22</v>
      </c>
      <c r="G45" s="33" t="s">
        <v>26</v>
      </c>
      <c r="H45" s="37">
        <v>3190</v>
      </c>
      <c r="I45" s="33" t="s">
        <v>23</v>
      </c>
      <c r="J45" s="16">
        <v>853</v>
      </c>
      <c r="K45" s="16">
        <v>730</v>
      </c>
      <c r="L45" s="16"/>
      <c r="M45" s="16"/>
      <c r="N45" s="30">
        <f>IFERROR(K45/K46,"ND")</f>
        <v>1.0428571428571429</v>
      </c>
      <c r="O45" s="30">
        <f t="shared" ref="O45" si="15">IFERROR(( J45 + K45)/(H45),"ND")</f>
        <v>0.49623824451410659</v>
      </c>
      <c r="P45" s="31" t="s">
        <v>100</v>
      </c>
      <c r="Q45" s="28"/>
      <c r="R45" s="29"/>
    </row>
    <row r="46" spans="4:18" ht="63" customHeight="1" x14ac:dyDescent="0.25">
      <c r="D46" s="34"/>
      <c r="E46" s="28"/>
      <c r="F46" s="33"/>
      <c r="G46" s="33"/>
      <c r="H46" s="33"/>
      <c r="I46" s="33"/>
      <c r="J46" s="16">
        <v>900</v>
      </c>
      <c r="K46" s="16">
        <v>700</v>
      </c>
      <c r="L46" s="16">
        <v>990</v>
      </c>
      <c r="M46" s="16">
        <v>600</v>
      </c>
      <c r="N46" s="30"/>
      <c r="O46" s="30"/>
      <c r="P46" s="28"/>
      <c r="Q46" s="28"/>
      <c r="R46" s="29"/>
    </row>
    <row r="47" spans="4:18" ht="63" customHeight="1" x14ac:dyDescent="0.25">
      <c r="D47" s="34" t="s">
        <v>138</v>
      </c>
      <c r="E47" s="28" t="s">
        <v>47</v>
      </c>
      <c r="F47" s="33" t="s">
        <v>22</v>
      </c>
      <c r="G47" s="33" t="s">
        <v>26</v>
      </c>
      <c r="H47" s="33">
        <v>527</v>
      </c>
      <c r="I47" s="33" t="s">
        <v>23</v>
      </c>
      <c r="J47" s="16">
        <v>48</v>
      </c>
      <c r="K47" s="16">
        <v>85</v>
      </c>
      <c r="L47" s="16"/>
      <c r="M47" s="16"/>
      <c r="N47" s="30">
        <f>IFERROR(K47/K48,"ND")</f>
        <v>0.79439252336448596</v>
      </c>
      <c r="O47" s="30">
        <f t="shared" ref="O47" si="16">IFERROR(( J47 + K47)/(H47),"ND")</f>
        <v>0.25237191650853891</v>
      </c>
      <c r="P47" s="31" t="s">
        <v>101</v>
      </c>
      <c r="Q47" s="28"/>
      <c r="R47" s="29"/>
    </row>
    <row r="48" spans="4:18" ht="63" customHeight="1" x14ac:dyDescent="0.25">
      <c r="D48" s="34"/>
      <c r="E48" s="28"/>
      <c r="F48" s="33"/>
      <c r="G48" s="33"/>
      <c r="H48" s="33"/>
      <c r="I48" s="33"/>
      <c r="J48" s="16">
        <v>150</v>
      </c>
      <c r="K48" s="16">
        <v>107</v>
      </c>
      <c r="L48" s="16">
        <v>150</v>
      </c>
      <c r="M48" s="16">
        <v>120</v>
      </c>
      <c r="N48" s="30"/>
      <c r="O48" s="30"/>
      <c r="P48" s="28"/>
      <c r="Q48" s="28"/>
      <c r="R48" s="29"/>
    </row>
    <row r="49" spans="4:18" ht="63" customHeight="1" x14ac:dyDescent="0.25">
      <c r="D49" s="34" t="s">
        <v>139</v>
      </c>
      <c r="E49" s="28" t="s">
        <v>48</v>
      </c>
      <c r="F49" s="33" t="s">
        <v>22</v>
      </c>
      <c r="G49" s="33" t="s">
        <v>26</v>
      </c>
      <c r="H49" s="33">
        <v>165</v>
      </c>
      <c r="I49" s="33" t="s">
        <v>23</v>
      </c>
      <c r="J49" s="16">
        <v>37</v>
      </c>
      <c r="K49" s="16">
        <v>71</v>
      </c>
      <c r="L49" s="16"/>
      <c r="M49" s="16"/>
      <c r="N49" s="30">
        <f>IFERROR(K49/K50,"ND")</f>
        <v>1.5777777777777777</v>
      </c>
      <c r="O49" s="30">
        <f t="shared" ref="O49" si="17">IFERROR(( J49 + K49)/(H49),"ND")</f>
        <v>0.65454545454545454</v>
      </c>
      <c r="P49" s="31" t="s">
        <v>102</v>
      </c>
      <c r="Q49" s="28"/>
      <c r="R49" s="29"/>
    </row>
    <row r="50" spans="4:18" ht="63" customHeight="1" x14ac:dyDescent="0.25">
      <c r="D50" s="34"/>
      <c r="E50" s="28"/>
      <c r="F50" s="33"/>
      <c r="G50" s="33"/>
      <c r="H50" s="33"/>
      <c r="I50" s="33"/>
      <c r="J50" s="16">
        <v>35</v>
      </c>
      <c r="K50" s="16">
        <v>45</v>
      </c>
      <c r="L50" s="16">
        <v>45</v>
      </c>
      <c r="M50" s="16">
        <v>40</v>
      </c>
      <c r="N50" s="30"/>
      <c r="O50" s="30"/>
      <c r="P50" s="28"/>
      <c r="Q50" s="28"/>
      <c r="R50" s="29"/>
    </row>
    <row r="51" spans="4:18" ht="63" customHeight="1" x14ac:dyDescent="0.25">
      <c r="D51" s="34" t="s">
        <v>140</v>
      </c>
      <c r="E51" s="28" t="s">
        <v>49</v>
      </c>
      <c r="F51" s="33" t="s">
        <v>22</v>
      </c>
      <c r="G51" s="33" t="s">
        <v>26</v>
      </c>
      <c r="H51" s="33">
        <v>623</v>
      </c>
      <c r="I51" s="33" t="s">
        <v>23</v>
      </c>
      <c r="J51" s="16">
        <v>71</v>
      </c>
      <c r="K51" s="14">
        <v>101</v>
      </c>
      <c r="L51" s="14"/>
      <c r="M51" s="14"/>
      <c r="N51" s="30">
        <f>IFERROR(K51/K52,"ND")</f>
        <v>0.62732919254658381</v>
      </c>
      <c r="O51" s="30">
        <f t="shared" ref="O51" si="18">IFERROR(( J51 + K51)/(H51),"ND")</f>
        <v>0.27608346709470305</v>
      </c>
      <c r="P51" s="25" t="s">
        <v>103</v>
      </c>
      <c r="Q51" s="28"/>
      <c r="R51" s="29"/>
    </row>
    <row r="52" spans="4:18" ht="63" customHeight="1" x14ac:dyDescent="0.25">
      <c r="D52" s="34"/>
      <c r="E52" s="28"/>
      <c r="F52" s="33"/>
      <c r="G52" s="33"/>
      <c r="H52" s="33"/>
      <c r="I52" s="33"/>
      <c r="J52" s="16">
        <v>181</v>
      </c>
      <c r="K52" s="16">
        <v>161</v>
      </c>
      <c r="L52" s="16">
        <v>136</v>
      </c>
      <c r="M52" s="16">
        <v>145</v>
      </c>
      <c r="N52" s="30"/>
      <c r="O52" s="30"/>
      <c r="P52" s="28"/>
      <c r="Q52" s="28"/>
      <c r="R52" s="29"/>
    </row>
    <row r="53" spans="4:18" ht="63" customHeight="1" x14ac:dyDescent="0.25">
      <c r="D53" s="34" t="s">
        <v>141</v>
      </c>
      <c r="E53" s="28" t="s">
        <v>50</v>
      </c>
      <c r="F53" s="33" t="s">
        <v>22</v>
      </c>
      <c r="G53" s="33" t="s">
        <v>24</v>
      </c>
      <c r="H53" s="33">
        <f t="shared" ref="H53:H77" si="19">J54+K54+L54+M54</f>
        <v>23</v>
      </c>
      <c r="I53" s="33" t="s">
        <v>23</v>
      </c>
      <c r="J53" s="16">
        <v>6</v>
      </c>
      <c r="K53" s="16">
        <v>5</v>
      </c>
      <c r="L53" s="16"/>
      <c r="M53" s="16"/>
      <c r="N53" s="30">
        <f>IFERROR(K53/K54,"ND")</f>
        <v>0.83333333333333337</v>
      </c>
      <c r="O53" s="30">
        <f t="shared" ref="O53" si="20">IFERROR(( J53 + K53)/(H53),"ND")</f>
        <v>0.47826086956521741</v>
      </c>
      <c r="P53" s="31" t="s">
        <v>104</v>
      </c>
      <c r="Q53" s="28"/>
      <c r="R53" s="29"/>
    </row>
    <row r="54" spans="4:18" ht="63" customHeight="1" x14ac:dyDescent="0.25">
      <c r="D54" s="34"/>
      <c r="E54" s="28"/>
      <c r="F54" s="33"/>
      <c r="G54" s="33"/>
      <c r="H54" s="33"/>
      <c r="I54" s="33"/>
      <c r="J54" s="16">
        <v>6</v>
      </c>
      <c r="K54" s="16">
        <v>6</v>
      </c>
      <c r="L54" s="16">
        <v>6</v>
      </c>
      <c r="M54" s="16">
        <v>5</v>
      </c>
      <c r="N54" s="30"/>
      <c r="O54" s="30"/>
      <c r="P54" s="28"/>
      <c r="Q54" s="28"/>
      <c r="R54" s="29"/>
    </row>
    <row r="55" spans="4:18" ht="63" customHeight="1" x14ac:dyDescent="0.25">
      <c r="D55" s="34" t="s">
        <v>142</v>
      </c>
      <c r="E55" s="28" t="s">
        <v>51</v>
      </c>
      <c r="F55" s="33" t="s">
        <v>22</v>
      </c>
      <c r="G55" s="33" t="s">
        <v>24</v>
      </c>
      <c r="H55" s="33">
        <v>480</v>
      </c>
      <c r="I55" s="33" t="s">
        <v>23</v>
      </c>
      <c r="J55" s="16">
        <v>51</v>
      </c>
      <c r="K55" s="16">
        <v>78</v>
      </c>
      <c r="L55" s="16"/>
      <c r="M55" s="16"/>
      <c r="N55" s="30">
        <f>IFERROR(K55/K56,"ND")</f>
        <v>0.6</v>
      </c>
      <c r="O55" s="30">
        <f t="shared" ref="O55" si="21">IFERROR(( J55 + K55)/(H55),"ND")</f>
        <v>0.26874999999999999</v>
      </c>
      <c r="P55" s="31" t="s">
        <v>105</v>
      </c>
      <c r="Q55" s="28"/>
      <c r="R55" s="29"/>
    </row>
    <row r="56" spans="4:18" ht="63" customHeight="1" x14ac:dyDescent="0.25">
      <c r="D56" s="34"/>
      <c r="E56" s="28"/>
      <c r="F56" s="33"/>
      <c r="G56" s="33"/>
      <c r="H56" s="33"/>
      <c r="I56" s="33"/>
      <c r="J56" s="16">
        <v>150</v>
      </c>
      <c r="K56" s="16">
        <v>130</v>
      </c>
      <c r="L56" s="16">
        <v>100</v>
      </c>
      <c r="M56" s="16">
        <v>100</v>
      </c>
      <c r="N56" s="30"/>
      <c r="O56" s="30"/>
      <c r="P56" s="28"/>
      <c r="Q56" s="28"/>
      <c r="R56" s="29"/>
    </row>
    <row r="57" spans="4:18" ht="63" customHeight="1" x14ac:dyDescent="0.25">
      <c r="D57" s="34" t="s">
        <v>143</v>
      </c>
      <c r="E57" s="28" t="s">
        <v>52</v>
      </c>
      <c r="F57" s="33" t="s">
        <v>22</v>
      </c>
      <c r="G57" s="33" t="s">
        <v>24</v>
      </c>
      <c r="H57" s="33">
        <v>120</v>
      </c>
      <c r="I57" s="33" t="s">
        <v>23</v>
      </c>
      <c r="J57" s="16">
        <v>14</v>
      </c>
      <c r="K57" s="16">
        <v>18</v>
      </c>
      <c r="L57" s="16"/>
      <c r="M57" s="16"/>
      <c r="N57" s="30">
        <f>IFERROR(K57/K58,"ND")</f>
        <v>0.72</v>
      </c>
      <c r="O57" s="30">
        <f t="shared" ref="O57" si="22">IFERROR(( J57 + K57)/(H57),"ND")</f>
        <v>0.26666666666666666</v>
      </c>
      <c r="P57" s="31" t="s">
        <v>106</v>
      </c>
      <c r="Q57" s="28"/>
      <c r="R57" s="29"/>
    </row>
    <row r="58" spans="4:18" ht="63" customHeight="1" x14ac:dyDescent="0.25">
      <c r="D58" s="34"/>
      <c r="E58" s="28"/>
      <c r="F58" s="33"/>
      <c r="G58" s="33"/>
      <c r="H58" s="33"/>
      <c r="I58" s="33"/>
      <c r="J58" s="16">
        <v>25</v>
      </c>
      <c r="K58" s="16">
        <v>25</v>
      </c>
      <c r="L58" s="16">
        <v>30</v>
      </c>
      <c r="M58" s="16">
        <v>40</v>
      </c>
      <c r="N58" s="30"/>
      <c r="O58" s="30"/>
      <c r="P58" s="28"/>
      <c r="Q58" s="28"/>
      <c r="R58" s="29"/>
    </row>
    <row r="59" spans="4:18" ht="63" customHeight="1" x14ac:dyDescent="0.25">
      <c r="D59" s="34" t="s">
        <v>144</v>
      </c>
      <c r="E59" s="28" t="s">
        <v>53</v>
      </c>
      <c r="F59" s="33" t="s">
        <v>22</v>
      </c>
      <c r="G59" s="33" t="s">
        <v>24</v>
      </c>
      <c r="H59" s="33">
        <v>47</v>
      </c>
      <c r="I59" s="33" t="s">
        <v>23</v>
      </c>
      <c r="J59" s="16">
        <v>14</v>
      </c>
      <c r="K59" s="16">
        <v>7</v>
      </c>
      <c r="L59" s="16"/>
      <c r="M59" s="16"/>
      <c r="N59" s="30">
        <f>IFERROR(K59/K60,"ND")</f>
        <v>0.53846153846153844</v>
      </c>
      <c r="O59" s="30">
        <f t="shared" ref="O59" si="23">IFERROR(( J59 + K59)/(H59),"ND")</f>
        <v>0.44680851063829785</v>
      </c>
      <c r="P59" s="25" t="s">
        <v>107</v>
      </c>
      <c r="Q59" s="25"/>
      <c r="R59" s="26"/>
    </row>
    <row r="60" spans="4:18" ht="63" customHeight="1" x14ac:dyDescent="0.25">
      <c r="D60" s="34"/>
      <c r="E60" s="28"/>
      <c r="F60" s="33"/>
      <c r="G60" s="33"/>
      <c r="H60" s="33"/>
      <c r="I60" s="33"/>
      <c r="J60" s="16">
        <v>14</v>
      </c>
      <c r="K60" s="16">
        <v>13</v>
      </c>
      <c r="L60" s="16">
        <v>10</v>
      </c>
      <c r="M60" s="16">
        <v>10</v>
      </c>
      <c r="N60" s="30"/>
      <c r="O60" s="30"/>
      <c r="P60" s="25"/>
      <c r="Q60" s="25"/>
      <c r="R60" s="26"/>
    </row>
    <row r="61" spans="4:18" ht="63" customHeight="1" x14ac:dyDescent="0.25">
      <c r="D61" s="34" t="s">
        <v>145</v>
      </c>
      <c r="E61" s="28" t="s">
        <v>54</v>
      </c>
      <c r="F61" s="33" t="s">
        <v>22</v>
      </c>
      <c r="G61" s="33" t="s">
        <v>24</v>
      </c>
      <c r="H61" s="33">
        <v>11</v>
      </c>
      <c r="I61" s="33" t="s">
        <v>23</v>
      </c>
      <c r="J61" s="16">
        <v>2</v>
      </c>
      <c r="K61" s="16"/>
      <c r="L61" s="16"/>
      <c r="M61" s="16"/>
      <c r="N61" s="30">
        <f>IFERROR(K61/K62,"ND")</f>
        <v>0</v>
      </c>
      <c r="O61" s="30">
        <f t="shared" ref="O61" si="24">IFERROR(( J61 + K61)/(H61),"ND")</f>
        <v>0.18181818181818182</v>
      </c>
      <c r="P61" s="31" t="s">
        <v>108</v>
      </c>
      <c r="Q61" s="28"/>
      <c r="R61" s="29"/>
    </row>
    <row r="62" spans="4:18" ht="63" customHeight="1" x14ac:dyDescent="0.25">
      <c r="D62" s="34"/>
      <c r="E62" s="28"/>
      <c r="F62" s="33"/>
      <c r="G62" s="33"/>
      <c r="H62" s="33"/>
      <c r="I62" s="33"/>
      <c r="J62" s="16">
        <v>2</v>
      </c>
      <c r="K62" s="16">
        <v>3</v>
      </c>
      <c r="L62" s="16">
        <v>3</v>
      </c>
      <c r="M62" s="16">
        <v>3</v>
      </c>
      <c r="N62" s="30"/>
      <c r="O62" s="30"/>
      <c r="P62" s="28"/>
      <c r="Q62" s="28"/>
      <c r="R62" s="29"/>
    </row>
    <row r="63" spans="4:18" ht="63" customHeight="1" x14ac:dyDescent="0.25">
      <c r="D63" s="34" t="s">
        <v>146</v>
      </c>
      <c r="E63" s="28" t="s">
        <v>55</v>
      </c>
      <c r="F63" s="33" t="s">
        <v>22</v>
      </c>
      <c r="G63" s="33" t="s">
        <v>24</v>
      </c>
      <c r="H63" s="33">
        <v>9</v>
      </c>
      <c r="I63" s="33" t="s">
        <v>23</v>
      </c>
      <c r="J63" s="16">
        <v>7</v>
      </c>
      <c r="K63" s="16"/>
      <c r="L63" s="16"/>
      <c r="M63" s="16"/>
      <c r="N63" s="30">
        <f>IFERROR(K63/K64,"ND")</f>
        <v>0</v>
      </c>
      <c r="O63" s="30">
        <f t="shared" ref="O63" si="25">IFERROR(( J63 + K63)/(H63),"ND")</f>
        <v>0.77777777777777779</v>
      </c>
      <c r="P63" s="31" t="s">
        <v>109</v>
      </c>
      <c r="Q63" s="28"/>
      <c r="R63" s="29"/>
    </row>
    <row r="64" spans="4:18" ht="63" customHeight="1" x14ac:dyDescent="0.25">
      <c r="D64" s="34"/>
      <c r="E64" s="28"/>
      <c r="F64" s="33"/>
      <c r="G64" s="33"/>
      <c r="H64" s="33"/>
      <c r="I64" s="33"/>
      <c r="J64" s="16">
        <v>5</v>
      </c>
      <c r="K64" s="16">
        <v>4</v>
      </c>
      <c r="L64" s="16"/>
      <c r="M64" s="16"/>
      <c r="N64" s="30"/>
      <c r="O64" s="30"/>
      <c r="P64" s="28"/>
      <c r="Q64" s="28"/>
      <c r="R64" s="29"/>
    </row>
    <row r="65" spans="4:18" ht="63" customHeight="1" x14ac:dyDescent="0.25">
      <c r="D65" s="34" t="s">
        <v>147</v>
      </c>
      <c r="E65" s="28" t="s">
        <v>56</v>
      </c>
      <c r="F65" s="33" t="s">
        <v>22</v>
      </c>
      <c r="G65" s="33" t="s">
        <v>24</v>
      </c>
      <c r="H65" s="33">
        <f t="shared" si="19"/>
        <v>3</v>
      </c>
      <c r="I65" s="33" t="s">
        <v>23</v>
      </c>
      <c r="J65" s="16">
        <v>0</v>
      </c>
      <c r="K65" s="16">
        <v>1</v>
      </c>
      <c r="L65" s="16"/>
      <c r="M65" s="16"/>
      <c r="N65" s="30" t="str">
        <f>IFERROR(K65/K66,"ND")</f>
        <v>ND</v>
      </c>
      <c r="O65" s="30">
        <f t="shared" ref="O65" si="26">IFERROR(( J65 + K65)/(H65),"ND")</f>
        <v>0.33333333333333331</v>
      </c>
      <c r="P65" s="31" t="s">
        <v>110</v>
      </c>
      <c r="Q65" s="28"/>
      <c r="R65" s="29"/>
    </row>
    <row r="66" spans="4:18" ht="63" customHeight="1" x14ac:dyDescent="0.25">
      <c r="D66" s="34"/>
      <c r="E66" s="28"/>
      <c r="F66" s="33"/>
      <c r="G66" s="33"/>
      <c r="H66" s="33"/>
      <c r="I66" s="33"/>
      <c r="J66" s="16">
        <v>1</v>
      </c>
      <c r="K66" s="16"/>
      <c r="L66" s="16">
        <v>1</v>
      </c>
      <c r="M66" s="16">
        <v>1</v>
      </c>
      <c r="N66" s="30"/>
      <c r="O66" s="30"/>
      <c r="P66" s="28"/>
      <c r="Q66" s="28"/>
      <c r="R66" s="29"/>
    </row>
    <row r="67" spans="4:18" ht="63" customHeight="1" x14ac:dyDescent="0.25">
      <c r="D67" s="34" t="s">
        <v>148</v>
      </c>
      <c r="E67" s="28" t="s">
        <v>57</v>
      </c>
      <c r="F67" s="33" t="s">
        <v>22</v>
      </c>
      <c r="G67" s="33" t="s">
        <v>26</v>
      </c>
      <c r="H67" s="33">
        <f t="shared" si="19"/>
        <v>24</v>
      </c>
      <c r="I67" s="33" t="s">
        <v>23</v>
      </c>
      <c r="J67" s="16">
        <v>7</v>
      </c>
      <c r="K67" s="16">
        <v>6</v>
      </c>
      <c r="L67" s="16"/>
      <c r="M67" s="16"/>
      <c r="N67" s="30">
        <f>IFERROR(K67/K68,"ND")</f>
        <v>1</v>
      </c>
      <c r="O67" s="30">
        <f t="shared" ref="O67" si="27">IFERROR(( J67 + K67)/(H67),"ND")</f>
        <v>0.54166666666666663</v>
      </c>
      <c r="P67" s="31" t="s">
        <v>111</v>
      </c>
      <c r="Q67" s="28"/>
      <c r="R67" s="29"/>
    </row>
    <row r="68" spans="4:18" ht="63" customHeight="1" x14ac:dyDescent="0.25">
      <c r="D68" s="34"/>
      <c r="E68" s="28"/>
      <c r="F68" s="33"/>
      <c r="G68" s="33"/>
      <c r="H68" s="33"/>
      <c r="I68" s="33"/>
      <c r="J68" s="16">
        <v>6</v>
      </c>
      <c r="K68" s="16">
        <v>6</v>
      </c>
      <c r="L68" s="16">
        <v>6</v>
      </c>
      <c r="M68" s="16">
        <v>6</v>
      </c>
      <c r="N68" s="30"/>
      <c r="O68" s="30"/>
      <c r="P68" s="28"/>
      <c r="Q68" s="28"/>
      <c r="R68" s="29"/>
    </row>
    <row r="69" spans="4:18" ht="63" customHeight="1" x14ac:dyDescent="0.25">
      <c r="D69" s="34" t="s">
        <v>149</v>
      </c>
      <c r="E69" s="28" t="s">
        <v>58</v>
      </c>
      <c r="F69" s="33" t="s">
        <v>28</v>
      </c>
      <c r="G69" s="33" t="s">
        <v>26</v>
      </c>
      <c r="H69" s="33">
        <v>556</v>
      </c>
      <c r="I69" s="33" t="s">
        <v>23</v>
      </c>
      <c r="J69" s="16">
        <v>152</v>
      </c>
      <c r="K69" s="16">
        <v>136</v>
      </c>
      <c r="L69" s="16"/>
      <c r="M69" s="16"/>
      <c r="N69" s="30">
        <f>IFERROR(K69/K70,"ND")</f>
        <v>0.93793103448275861</v>
      </c>
      <c r="O69" s="30">
        <f t="shared" ref="O69" si="28">IFERROR(( J69 + K69)/(H69),"ND")</f>
        <v>0.51798561151079137</v>
      </c>
      <c r="P69" s="25" t="s">
        <v>112</v>
      </c>
      <c r="Q69" s="25"/>
      <c r="R69" s="26"/>
    </row>
    <row r="70" spans="4:18" ht="63" customHeight="1" x14ac:dyDescent="0.25">
      <c r="D70" s="34"/>
      <c r="E70" s="28"/>
      <c r="F70" s="33"/>
      <c r="G70" s="33"/>
      <c r="H70" s="33"/>
      <c r="I70" s="33"/>
      <c r="J70" s="16">
        <v>153</v>
      </c>
      <c r="K70" s="16">
        <v>145</v>
      </c>
      <c r="L70" s="16">
        <v>133</v>
      </c>
      <c r="M70" s="16">
        <v>125</v>
      </c>
      <c r="N70" s="30"/>
      <c r="O70" s="30"/>
      <c r="P70" s="25"/>
      <c r="Q70" s="25"/>
      <c r="R70" s="26"/>
    </row>
    <row r="71" spans="4:18" ht="63" customHeight="1" x14ac:dyDescent="0.25">
      <c r="D71" s="34" t="s">
        <v>150</v>
      </c>
      <c r="E71" s="28" t="s">
        <v>59</v>
      </c>
      <c r="F71" s="33" t="s">
        <v>22</v>
      </c>
      <c r="G71" s="33" t="s">
        <v>24</v>
      </c>
      <c r="H71" s="33">
        <f t="shared" si="19"/>
        <v>8</v>
      </c>
      <c r="I71" s="33" t="s">
        <v>23</v>
      </c>
      <c r="J71" s="16">
        <v>2</v>
      </c>
      <c r="K71" s="16">
        <v>1</v>
      </c>
      <c r="L71" s="16"/>
      <c r="M71" s="16"/>
      <c r="N71" s="30">
        <f>IFERROR(K71/K72,"ND")</f>
        <v>0.5</v>
      </c>
      <c r="O71" s="30">
        <f t="shared" ref="O71" si="29">IFERROR(( J71 + K71)/(H71),"ND")</f>
        <v>0.375</v>
      </c>
      <c r="P71" s="31" t="s">
        <v>113</v>
      </c>
      <c r="Q71" s="28"/>
      <c r="R71" s="29"/>
    </row>
    <row r="72" spans="4:18" ht="63" customHeight="1" x14ac:dyDescent="0.25">
      <c r="D72" s="34"/>
      <c r="E72" s="28"/>
      <c r="F72" s="33"/>
      <c r="G72" s="33"/>
      <c r="H72" s="33"/>
      <c r="I72" s="33"/>
      <c r="J72" s="16">
        <v>2</v>
      </c>
      <c r="K72" s="16">
        <v>2</v>
      </c>
      <c r="L72" s="16">
        <v>2</v>
      </c>
      <c r="M72" s="16">
        <v>2</v>
      </c>
      <c r="N72" s="30"/>
      <c r="O72" s="30"/>
      <c r="P72" s="28"/>
      <c r="Q72" s="28"/>
      <c r="R72" s="29"/>
    </row>
    <row r="73" spans="4:18" ht="63" customHeight="1" x14ac:dyDescent="0.25">
      <c r="D73" s="34" t="s">
        <v>151</v>
      </c>
      <c r="E73" s="28" t="s">
        <v>60</v>
      </c>
      <c r="F73" s="33" t="s">
        <v>22</v>
      </c>
      <c r="G73" s="33" t="s">
        <v>24</v>
      </c>
      <c r="H73" s="33">
        <v>40</v>
      </c>
      <c r="I73" s="33" t="s">
        <v>23</v>
      </c>
      <c r="J73" s="16">
        <v>8</v>
      </c>
      <c r="K73" s="16">
        <v>8</v>
      </c>
      <c r="L73" s="16"/>
      <c r="M73" s="16"/>
      <c r="N73" s="30">
        <f>IFERROR(K73/K74,"ND")</f>
        <v>0.53333333333333333</v>
      </c>
      <c r="O73" s="30">
        <f t="shared" ref="O73" si="30">IFERROR(( J73 + K73)/(H73),"ND")</f>
        <v>0.4</v>
      </c>
      <c r="P73" s="31" t="s">
        <v>114</v>
      </c>
      <c r="Q73" s="28"/>
      <c r="R73" s="29"/>
    </row>
    <row r="74" spans="4:18" ht="63" customHeight="1" x14ac:dyDescent="0.25">
      <c r="D74" s="34"/>
      <c r="E74" s="28"/>
      <c r="F74" s="33"/>
      <c r="G74" s="33"/>
      <c r="H74" s="33"/>
      <c r="I74" s="33"/>
      <c r="J74" s="16">
        <v>5</v>
      </c>
      <c r="K74" s="16">
        <v>15</v>
      </c>
      <c r="L74" s="16">
        <v>5</v>
      </c>
      <c r="M74" s="16">
        <v>15</v>
      </c>
      <c r="N74" s="30"/>
      <c r="O74" s="30"/>
      <c r="P74" s="28"/>
      <c r="Q74" s="28"/>
      <c r="R74" s="29"/>
    </row>
    <row r="75" spans="4:18" ht="63" customHeight="1" x14ac:dyDescent="0.25">
      <c r="D75" s="34" t="s">
        <v>152</v>
      </c>
      <c r="E75" s="28" t="s">
        <v>61</v>
      </c>
      <c r="F75" s="33" t="s">
        <v>22</v>
      </c>
      <c r="G75" s="33" t="s">
        <v>29</v>
      </c>
      <c r="H75" s="33">
        <v>20</v>
      </c>
      <c r="I75" s="33" t="s">
        <v>23</v>
      </c>
      <c r="J75" s="16">
        <v>2</v>
      </c>
      <c r="K75" s="16">
        <v>9</v>
      </c>
      <c r="L75" s="16"/>
      <c r="M75" s="16"/>
      <c r="N75" s="30">
        <f>IFERROR(K75/K76,"ND")</f>
        <v>1.5</v>
      </c>
      <c r="O75" s="30">
        <f t="shared" ref="O75" si="31">IFERROR(( J75 + K75)/(H75),"ND")</f>
        <v>0.55000000000000004</v>
      </c>
      <c r="P75" s="32" t="s">
        <v>82</v>
      </c>
      <c r="Q75" s="28"/>
      <c r="R75" s="29"/>
    </row>
    <row r="76" spans="4:18" ht="63" customHeight="1" x14ac:dyDescent="0.25">
      <c r="D76" s="34"/>
      <c r="E76" s="28"/>
      <c r="F76" s="33"/>
      <c r="G76" s="33"/>
      <c r="H76" s="33"/>
      <c r="I76" s="33"/>
      <c r="J76" s="16">
        <v>4</v>
      </c>
      <c r="K76" s="16">
        <v>6</v>
      </c>
      <c r="L76" s="16">
        <v>4</v>
      </c>
      <c r="M76" s="16">
        <v>6</v>
      </c>
      <c r="N76" s="30"/>
      <c r="O76" s="30"/>
      <c r="P76" s="28"/>
      <c r="Q76" s="28"/>
      <c r="R76" s="29"/>
    </row>
    <row r="77" spans="4:18" ht="63" customHeight="1" x14ac:dyDescent="0.25">
      <c r="D77" s="34" t="s">
        <v>153</v>
      </c>
      <c r="E77" s="28" t="s">
        <v>62</v>
      </c>
      <c r="F77" s="33" t="s">
        <v>22</v>
      </c>
      <c r="G77" s="33" t="s">
        <v>24</v>
      </c>
      <c r="H77" s="33">
        <f t="shared" si="19"/>
        <v>8</v>
      </c>
      <c r="I77" s="33" t="s">
        <v>23</v>
      </c>
      <c r="J77" s="16">
        <v>1</v>
      </c>
      <c r="K77" s="16">
        <v>5</v>
      </c>
      <c r="L77" s="16"/>
      <c r="M77" s="16"/>
      <c r="N77" s="30">
        <f>IFERROR(K77/K78,"ND")</f>
        <v>2.5</v>
      </c>
      <c r="O77" s="30">
        <f t="shared" ref="O77" si="32">IFERROR(( J77 + K77)/(H77),"ND")</f>
        <v>0.75</v>
      </c>
      <c r="P77" s="32" t="s">
        <v>83</v>
      </c>
      <c r="Q77" s="28"/>
      <c r="R77" s="29"/>
    </row>
    <row r="78" spans="4:18" ht="63" customHeight="1" x14ac:dyDescent="0.25">
      <c r="D78" s="34"/>
      <c r="E78" s="28"/>
      <c r="F78" s="33"/>
      <c r="G78" s="33"/>
      <c r="H78" s="33"/>
      <c r="I78" s="33"/>
      <c r="J78" s="16">
        <v>2</v>
      </c>
      <c r="K78" s="16">
        <v>2</v>
      </c>
      <c r="L78" s="16">
        <v>2</v>
      </c>
      <c r="M78" s="16">
        <v>2</v>
      </c>
      <c r="N78" s="30"/>
      <c r="O78" s="30"/>
      <c r="P78" s="28"/>
      <c r="Q78" s="28"/>
      <c r="R78" s="29"/>
    </row>
    <row r="79" spans="4:18" ht="63" customHeight="1" x14ac:dyDescent="0.25">
      <c r="D79" s="34" t="s">
        <v>154</v>
      </c>
      <c r="E79" s="28" t="s">
        <v>63</v>
      </c>
      <c r="F79" s="33" t="s">
        <v>22</v>
      </c>
      <c r="G79" s="33" t="s">
        <v>24</v>
      </c>
      <c r="H79" s="33">
        <v>210</v>
      </c>
      <c r="I79" s="33" t="s">
        <v>23</v>
      </c>
      <c r="J79" s="16">
        <v>58</v>
      </c>
      <c r="K79" s="16">
        <v>47</v>
      </c>
      <c r="L79" s="16"/>
      <c r="M79" s="16"/>
      <c r="N79" s="30">
        <f>IFERROR(K79/K80,"ND")</f>
        <v>0.94</v>
      </c>
      <c r="O79" s="30">
        <f t="shared" ref="O79" si="33">IFERROR(( J79 + K79)/(H79),"ND")</f>
        <v>0.5</v>
      </c>
      <c r="P79" s="32" t="s">
        <v>84</v>
      </c>
      <c r="Q79" s="28"/>
      <c r="R79" s="29"/>
    </row>
    <row r="80" spans="4:18" ht="63" customHeight="1" x14ac:dyDescent="0.25">
      <c r="D80" s="34"/>
      <c r="E80" s="28"/>
      <c r="F80" s="33"/>
      <c r="G80" s="33"/>
      <c r="H80" s="33"/>
      <c r="I80" s="33"/>
      <c r="J80" s="16">
        <v>60</v>
      </c>
      <c r="K80" s="16">
        <v>50</v>
      </c>
      <c r="L80" s="16">
        <v>50</v>
      </c>
      <c r="M80" s="16">
        <v>50</v>
      </c>
      <c r="N80" s="30"/>
      <c r="O80" s="30"/>
      <c r="P80" s="28"/>
      <c r="Q80" s="28"/>
      <c r="R80" s="29"/>
    </row>
    <row r="81" spans="4:18" ht="63" customHeight="1" x14ac:dyDescent="0.25">
      <c r="D81" s="34" t="s">
        <v>155</v>
      </c>
      <c r="E81" s="28" t="s">
        <v>64</v>
      </c>
      <c r="F81" s="33" t="s">
        <v>22</v>
      </c>
      <c r="G81" s="33" t="s">
        <v>24</v>
      </c>
      <c r="H81" s="33">
        <v>270</v>
      </c>
      <c r="I81" s="33" t="s">
        <v>23</v>
      </c>
      <c r="J81" s="16">
        <v>81</v>
      </c>
      <c r="K81" s="16">
        <v>66</v>
      </c>
      <c r="L81" s="16"/>
      <c r="M81" s="16"/>
      <c r="N81" s="30">
        <f>IFERROR(K81/K82,"ND")</f>
        <v>0.94285714285714284</v>
      </c>
      <c r="O81" s="30">
        <f t="shared" ref="O81" si="34">IFERROR(( J81 + K81)/(H81),"ND")</f>
        <v>0.5444444444444444</v>
      </c>
      <c r="P81" s="31" t="s">
        <v>116</v>
      </c>
      <c r="Q81" s="28"/>
      <c r="R81" s="29"/>
    </row>
    <row r="82" spans="4:18" ht="63" customHeight="1" x14ac:dyDescent="0.25">
      <c r="D82" s="34"/>
      <c r="E82" s="28"/>
      <c r="F82" s="33"/>
      <c r="G82" s="33"/>
      <c r="H82" s="33"/>
      <c r="I82" s="33"/>
      <c r="J82" s="16">
        <v>80</v>
      </c>
      <c r="K82" s="16">
        <v>70</v>
      </c>
      <c r="L82" s="16">
        <v>70</v>
      </c>
      <c r="M82" s="16">
        <v>50</v>
      </c>
      <c r="N82" s="30"/>
      <c r="O82" s="30"/>
      <c r="P82" s="28"/>
      <c r="Q82" s="28"/>
      <c r="R82" s="29"/>
    </row>
    <row r="83" spans="4:18" ht="63" customHeight="1" x14ac:dyDescent="0.25">
      <c r="D83" s="34" t="s">
        <v>156</v>
      </c>
      <c r="E83" s="28" t="s">
        <v>65</v>
      </c>
      <c r="F83" s="33" t="s">
        <v>22</v>
      </c>
      <c r="G83" s="33" t="s">
        <v>29</v>
      </c>
      <c r="H83" s="37">
        <v>14200</v>
      </c>
      <c r="I83" s="33" t="s">
        <v>23</v>
      </c>
      <c r="J83" s="16">
        <v>2305</v>
      </c>
      <c r="K83" s="16">
        <v>4625</v>
      </c>
      <c r="L83" s="16"/>
      <c r="M83" s="16"/>
      <c r="N83" s="30">
        <f>IFERROR(K83/K84,"ND")</f>
        <v>1.050658791458428</v>
      </c>
      <c r="O83" s="30">
        <f t="shared" ref="O83" si="35">IFERROR(( J83 + K83)/(H83),"ND")</f>
        <v>0.48802816901408452</v>
      </c>
      <c r="P83" s="25" t="s">
        <v>117</v>
      </c>
      <c r="Q83" s="25"/>
      <c r="R83" s="26"/>
    </row>
    <row r="84" spans="4:18" ht="63" customHeight="1" x14ac:dyDescent="0.25">
      <c r="D84" s="34"/>
      <c r="E84" s="28"/>
      <c r="F84" s="33"/>
      <c r="G84" s="33"/>
      <c r="H84" s="33"/>
      <c r="I84" s="33"/>
      <c r="J84" s="16">
        <v>4544</v>
      </c>
      <c r="K84" s="16">
        <v>4402</v>
      </c>
      <c r="L84" s="16">
        <v>2414</v>
      </c>
      <c r="M84" s="16">
        <v>2840</v>
      </c>
      <c r="N84" s="30"/>
      <c r="O84" s="30"/>
      <c r="P84" s="25"/>
      <c r="Q84" s="25"/>
      <c r="R84" s="26"/>
    </row>
    <row r="85" spans="4:18" ht="63" customHeight="1" x14ac:dyDescent="0.25">
      <c r="D85" s="34" t="s">
        <v>157</v>
      </c>
      <c r="E85" s="28" t="s">
        <v>66</v>
      </c>
      <c r="F85" s="33" t="s">
        <v>22</v>
      </c>
      <c r="G85" s="33" t="s">
        <v>24</v>
      </c>
      <c r="H85" s="33">
        <v>200</v>
      </c>
      <c r="I85" s="33" t="s">
        <v>23</v>
      </c>
      <c r="J85" s="16">
        <v>67</v>
      </c>
      <c r="K85" s="16">
        <v>58</v>
      </c>
      <c r="L85" s="16"/>
      <c r="M85" s="16"/>
      <c r="N85" s="30">
        <f>IFERROR(K85/K86,"ND")</f>
        <v>1.1153846153846154</v>
      </c>
      <c r="O85" s="30">
        <f t="shared" ref="O85" si="36">IFERROR(( J85 + K85)/(H85),"ND")</f>
        <v>0.625</v>
      </c>
      <c r="P85" s="31" t="s">
        <v>115</v>
      </c>
      <c r="Q85" s="28"/>
      <c r="R85" s="29"/>
    </row>
    <row r="86" spans="4:18" ht="63" customHeight="1" x14ac:dyDescent="0.25">
      <c r="D86" s="34"/>
      <c r="E86" s="28"/>
      <c r="F86" s="33"/>
      <c r="G86" s="33"/>
      <c r="H86" s="33"/>
      <c r="I86" s="33"/>
      <c r="J86" s="16">
        <v>56</v>
      </c>
      <c r="K86" s="16">
        <v>52</v>
      </c>
      <c r="L86" s="16">
        <v>14</v>
      </c>
      <c r="M86" s="16">
        <v>78</v>
      </c>
      <c r="N86" s="30"/>
      <c r="O86" s="30"/>
      <c r="P86" s="28"/>
      <c r="Q86" s="28"/>
      <c r="R86" s="29"/>
    </row>
    <row r="87" spans="4:18" ht="63" customHeight="1" x14ac:dyDescent="0.25">
      <c r="D87" s="34" t="s">
        <v>158</v>
      </c>
      <c r="E87" s="28" t="s">
        <v>67</v>
      </c>
      <c r="F87" s="33" t="s">
        <v>22</v>
      </c>
      <c r="G87" s="33" t="s">
        <v>24</v>
      </c>
      <c r="H87" s="37">
        <v>1465</v>
      </c>
      <c r="I87" s="33" t="s">
        <v>23</v>
      </c>
      <c r="J87" s="16">
        <v>273</v>
      </c>
      <c r="K87" s="16">
        <v>487</v>
      </c>
      <c r="L87" s="16"/>
      <c r="M87" s="16"/>
      <c r="N87" s="30">
        <f>IFERROR(K87/K88,"ND")</f>
        <v>1.0383795309168444</v>
      </c>
      <c r="O87" s="30">
        <f t="shared" ref="O87" si="37">IFERROR(( J87 + K87)/(H87),"ND")</f>
        <v>0.51877133105802042</v>
      </c>
      <c r="P87" s="31" t="s">
        <v>119</v>
      </c>
      <c r="Q87" s="28"/>
      <c r="R87" s="29"/>
    </row>
    <row r="88" spans="4:18" ht="63" customHeight="1" x14ac:dyDescent="0.25">
      <c r="D88" s="34"/>
      <c r="E88" s="28"/>
      <c r="F88" s="33"/>
      <c r="G88" s="33"/>
      <c r="H88" s="33"/>
      <c r="I88" s="33"/>
      <c r="J88" s="16">
        <v>571</v>
      </c>
      <c r="K88" s="16">
        <v>469</v>
      </c>
      <c r="L88" s="16">
        <v>117</v>
      </c>
      <c r="M88" s="16">
        <v>308</v>
      </c>
      <c r="N88" s="30"/>
      <c r="O88" s="30"/>
      <c r="P88" s="28"/>
      <c r="Q88" s="28"/>
      <c r="R88" s="29"/>
    </row>
    <row r="89" spans="4:18" ht="63" customHeight="1" x14ac:dyDescent="0.25">
      <c r="D89" s="34" t="s">
        <v>159</v>
      </c>
      <c r="E89" s="28" t="s">
        <v>68</v>
      </c>
      <c r="F89" s="33" t="s">
        <v>22</v>
      </c>
      <c r="G89" s="33" t="s">
        <v>26</v>
      </c>
      <c r="H89" s="37">
        <v>12536</v>
      </c>
      <c r="I89" s="33" t="s">
        <v>23</v>
      </c>
      <c r="J89" s="16">
        <v>1965</v>
      </c>
      <c r="K89" s="16">
        <v>4085</v>
      </c>
      <c r="L89" s="16"/>
      <c r="M89" s="16"/>
      <c r="N89" s="30">
        <f>IFERROR(K89/K90,"ND")</f>
        <v>1.0181954137587239</v>
      </c>
      <c r="O89" s="30">
        <f t="shared" ref="O89" si="38">IFERROR(( J89 + K89)/(H89),"ND")</f>
        <v>0.48261008296107211</v>
      </c>
      <c r="P89" s="31" t="s">
        <v>118</v>
      </c>
      <c r="Q89" s="28"/>
      <c r="R89" s="29"/>
    </row>
    <row r="90" spans="4:18" ht="63" customHeight="1" x14ac:dyDescent="0.25">
      <c r="D90" s="34"/>
      <c r="E90" s="28"/>
      <c r="F90" s="33"/>
      <c r="G90" s="33"/>
      <c r="H90" s="33"/>
      <c r="I90" s="33"/>
      <c r="J90" s="16">
        <v>4011</v>
      </c>
      <c r="K90" s="16">
        <v>4012</v>
      </c>
      <c r="L90" s="16">
        <v>2131</v>
      </c>
      <c r="M90" s="16">
        <v>2382</v>
      </c>
      <c r="N90" s="30"/>
      <c r="O90" s="30"/>
      <c r="P90" s="28"/>
      <c r="Q90" s="28"/>
      <c r="R90" s="29"/>
    </row>
    <row r="91" spans="4:18" ht="63" customHeight="1" x14ac:dyDescent="0.25">
      <c r="D91" s="34" t="s">
        <v>160</v>
      </c>
      <c r="E91" s="28" t="s">
        <v>69</v>
      </c>
      <c r="F91" s="33" t="s">
        <v>22</v>
      </c>
      <c r="G91" s="33" t="s">
        <v>24</v>
      </c>
      <c r="H91" s="33">
        <v>700</v>
      </c>
      <c r="I91" s="33" t="s">
        <v>23</v>
      </c>
      <c r="J91" s="16">
        <v>182</v>
      </c>
      <c r="K91" s="16">
        <v>200</v>
      </c>
      <c r="L91" s="16"/>
      <c r="M91" s="16"/>
      <c r="N91" s="30">
        <f>IFERROR(K91/K92,"ND")</f>
        <v>1.1560693641618498</v>
      </c>
      <c r="O91" s="30">
        <f>IFERROR(( J91 + K91)/(H91),"ND")</f>
        <v>0.54571428571428571</v>
      </c>
      <c r="P91" s="25" t="s">
        <v>185</v>
      </c>
      <c r="Q91" s="25"/>
      <c r="R91" s="26"/>
    </row>
    <row r="92" spans="4:18" ht="63" customHeight="1" x14ac:dyDescent="0.25">
      <c r="D92" s="34"/>
      <c r="E92" s="28"/>
      <c r="F92" s="33"/>
      <c r="G92" s="33"/>
      <c r="H92" s="33"/>
      <c r="I92" s="33"/>
      <c r="J92" s="16">
        <v>180</v>
      </c>
      <c r="K92" s="16">
        <v>173</v>
      </c>
      <c r="L92" s="16">
        <v>174</v>
      </c>
      <c r="M92" s="16">
        <v>173</v>
      </c>
      <c r="N92" s="30"/>
      <c r="O92" s="30"/>
      <c r="P92" s="25"/>
      <c r="Q92" s="25"/>
      <c r="R92" s="26"/>
    </row>
    <row r="93" spans="4:18" ht="63" customHeight="1" x14ac:dyDescent="0.25">
      <c r="D93" s="34" t="s">
        <v>161</v>
      </c>
      <c r="E93" s="28" t="s">
        <v>70</v>
      </c>
      <c r="F93" s="33" t="s">
        <v>22</v>
      </c>
      <c r="G93" s="33" t="s">
        <v>24</v>
      </c>
      <c r="H93" s="37">
        <v>25400</v>
      </c>
      <c r="I93" s="33" t="s">
        <v>23</v>
      </c>
      <c r="J93" s="16">
        <v>7591</v>
      </c>
      <c r="K93" s="16">
        <v>6647</v>
      </c>
      <c r="L93" s="16"/>
      <c r="M93" s="16"/>
      <c r="N93" s="30">
        <f>IFERROR(K93/K94,"ND")</f>
        <v>1.0467716535433071</v>
      </c>
      <c r="O93" s="30">
        <f>IFERROR((J93 + K93)/(H93),"ND")</f>
        <v>0.56055118110236224</v>
      </c>
      <c r="P93" s="27" t="s">
        <v>184</v>
      </c>
      <c r="Q93" s="28"/>
      <c r="R93" s="29"/>
    </row>
    <row r="94" spans="4:18" ht="63" customHeight="1" x14ac:dyDescent="0.25">
      <c r="D94" s="34"/>
      <c r="E94" s="28"/>
      <c r="F94" s="33"/>
      <c r="G94" s="33"/>
      <c r="H94" s="33"/>
      <c r="I94" s="33"/>
      <c r="J94" s="16">
        <v>6350</v>
      </c>
      <c r="K94" s="16">
        <v>6350</v>
      </c>
      <c r="L94" s="16">
        <v>6350</v>
      </c>
      <c r="M94" s="16">
        <v>6350</v>
      </c>
      <c r="N94" s="30"/>
      <c r="O94" s="30"/>
      <c r="P94" s="28"/>
      <c r="Q94" s="28"/>
      <c r="R94" s="29"/>
    </row>
    <row r="95" spans="4:18" ht="63" customHeight="1" x14ac:dyDescent="0.25">
      <c r="D95" s="34" t="s">
        <v>162</v>
      </c>
      <c r="E95" s="28" t="s">
        <v>71</v>
      </c>
      <c r="F95" s="33" t="s">
        <v>22</v>
      </c>
      <c r="G95" s="33" t="s">
        <v>24</v>
      </c>
      <c r="H95" s="37">
        <v>22000</v>
      </c>
      <c r="I95" s="33" t="s">
        <v>23</v>
      </c>
      <c r="J95" s="16">
        <v>6247</v>
      </c>
      <c r="K95" s="16">
        <v>866</v>
      </c>
      <c r="L95" s="16"/>
      <c r="M95" s="16"/>
      <c r="N95" s="30">
        <f>IFERROR(K95/K96,"ND")</f>
        <v>0.15745454545454546</v>
      </c>
      <c r="O95" s="30">
        <f>IFERROR((J95 + K95)/(H95),"ND")</f>
        <v>0.32331818181818184</v>
      </c>
      <c r="P95" s="27" t="s">
        <v>183</v>
      </c>
      <c r="Q95" s="28"/>
      <c r="R95" s="29"/>
    </row>
    <row r="96" spans="4:18" ht="63" customHeight="1" x14ac:dyDescent="0.25">
      <c r="D96" s="34"/>
      <c r="E96" s="28"/>
      <c r="F96" s="33"/>
      <c r="G96" s="33"/>
      <c r="H96" s="33"/>
      <c r="I96" s="33"/>
      <c r="J96" s="16">
        <v>5500</v>
      </c>
      <c r="K96" s="16">
        <v>5500</v>
      </c>
      <c r="L96" s="16">
        <v>5500</v>
      </c>
      <c r="M96" s="16">
        <v>5500</v>
      </c>
      <c r="N96" s="30"/>
      <c r="O96" s="30"/>
      <c r="P96" s="28"/>
      <c r="Q96" s="28"/>
      <c r="R96" s="29"/>
    </row>
    <row r="97" spans="4:18" ht="63" customHeight="1" x14ac:dyDescent="0.25">
      <c r="D97" s="34" t="s">
        <v>163</v>
      </c>
      <c r="E97" s="28" t="s">
        <v>72</v>
      </c>
      <c r="F97" s="33" t="s">
        <v>22</v>
      </c>
      <c r="G97" s="33" t="s">
        <v>24</v>
      </c>
      <c r="H97" s="37">
        <v>36000</v>
      </c>
      <c r="I97" s="33" t="s">
        <v>23</v>
      </c>
      <c r="J97" s="16">
        <v>14472</v>
      </c>
      <c r="K97" s="16">
        <v>2313</v>
      </c>
      <c r="L97" s="16"/>
      <c r="M97" s="16"/>
      <c r="N97" s="30">
        <f>IFERROR(K97/K98,"ND")</f>
        <v>0.28912500000000002</v>
      </c>
      <c r="O97" s="30">
        <f>IFERROR((J97 + K97)/(H97),"ND")</f>
        <v>0.46625</v>
      </c>
      <c r="P97" s="27" t="s">
        <v>181</v>
      </c>
      <c r="Q97" s="28"/>
      <c r="R97" s="29"/>
    </row>
    <row r="98" spans="4:18" ht="63" customHeight="1" x14ac:dyDescent="0.25">
      <c r="D98" s="34"/>
      <c r="E98" s="28"/>
      <c r="F98" s="33"/>
      <c r="G98" s="33"/>
      <c r="H98" s="33"/>
      <c r="I98" s="33"/>
      <c r="J98" s="16">
        <v>12000</v>
      </c>
      <c r="K98" s="16">
        <v>8000</v>
      </c>
      <c r="L98" s="16">
        <v>8000</v>
      </c>
      <c r="M98" s="16">
        <v>8000</v>
      </c>
      <c r="N98" s="30"/>
      <c r="O98" s="30"/>
      <c r="P98" s="28"/>
      <c r="Q98" s="28"/>
      <c r="R98" s="29"/>
    </row>
    <row r="99" spans="4:18" ht="63" customHeight="1" x14ac:dyDescent="0.25">
      <c r="D99" s="34" t="s">
        <v>30</v>
      </c>
      <c r="E99" s="28" t="s">
        <v>73</v>
      </c>
      <c r="F99" s="33" t="s">
        <v>22</v>
      </c>
      <c r="G99" s="33" t="s">
        <v>26</v>
      </c>
      <c r="H99" s="33">
        <v>4500</v>
      </c>
      <c r="I99" s="33" t="s">
        <v>23</v>
      </c>
      <c r="J99" s="16">
        <v>1310</v>
      </c>
      <c r="K99" s="16">
        <v>1098</v>
      </c>
      <c r="L99" s="16"/>
      <c r="M99" s="16"/>
      <c r="N99" s="30">
        <f>IFERROR(K99/K100,"ND")</f>
        <v>0.97599999999999998</v>
      </c>
      <c r="O99" s="30">
        <f>IFERROR((J99 + K99)/(H99),"ND")</f>
        <v>0.53511111111111109</v>
      </c>
      <c r="P99" s="27" t="s">
        <v>182</v>
      </c>
      <c r="Q99" s="28"/>
      <c r="R99" s="29"/>
    </row>
    <row r="100" spans="4:18" ht="63" customHeight="1" x14ac:dyDescent="0.25">
      <c r="D100" s="34"/>
      <c r="E100" s="28"/>
      <c r="F100" s="33"/>
      <c r="G100" s="33"/>
      <c r="H100" s="33"/>
      <c r="I100" s="33"/>
      <c r="J100" s="16">
        <v>1125</v>
      </c>
      <c r="K100" s="16">
        <v>1125</v>
      </c>
      <c r="L100" s="16">
        <v>1125</v>
      </c>
      <c r="M100" s="16">
        <v>1125</v>
      </c>
      <c r="N100" s="30"/>
      <c r="O100" s="30"/>
      <c r="P100" s="28"/>
      <c r="Q100" s="28"/>
      <c r="R100" s="29"/>
    </row>
    <row r="101" spans="4:18" ht="63" customHeight="1" x14ac:dyDescent="0.25">
      <c r="D101" s="35" t="s">
        <v>164</v>
      </c>
      <c r="E101" s="36" t="s">
        <v>74</v>
      </c>
      <c r="F101" s="33" t="s">
        <v>22</v>
      </c>
      <c r="G101" s="33" t="s">
        <v>26</v>
      </c>
      <c r="H101" s="33">
        <v>1200</v>
      </c>
      <c r="I101" s="33" t="s">
        <v>23</v>
      </c>
      <c r="J101" s="16">
        <v>321</v>
      </c>
      <c r="K101" s="16">
        <v>444</v>
      </c>
      <c r="L101" s="16"/>
      <c r="M101" s="16"/>
      <c r="N101" s="30">
        <f>IFERROR(K101/K102,"ND")</f>
        <v>1.48</v>
      </c>
      <c r="O101" s="30">
        <f>IFERROR((J101 + K101)/(H101),"ND")</f>
        <v>0.63749999999999996</v>
      </c>
      <c r="P101" s="25" t="s">
        <v>180</v>
      </c>
      <c r="Q101" s="25"/>
      <c r="R101" s="26"/>
    </row>
    <row r="102" spans="4:18" ht="63" customHeight="1" x14ac:dyDescent="0.25">
      <c r="D102" s="34"/>
      <c r="E102" s="28"/>
      <c r="F102" s="33"/>
      <c r="G102" s="33"/>
      <c r="H102" s="33"/>
      <c r="I102" s="33"/>
      <c r="J102" s="16">
        <v>300</v>
      </c>
      <c r="K102" s="16">
        <v>300</v>
      </c>
      <c r="L102" s="16">
        <v>310</v>
      </c>
      <c r="M102" s="16">
        <v>290</v>
      </c>
      <c r="N102" s="30"/>
      <c r="O102" s="30"/>
      <c r="P102" s="25"/>
      <c r="Q102" s="25"/>
      <c r="R102" s="26"/>
    </row>
    <row r="103" spans="4:18" ht="63" customHeight="1" x14ac:dyDescent="0.25">
      <c r="D103" s="34" t="s">
        <v>165</v>
      </c>
      <c r="E103" s="28" t="s">
        <v>75</v>
      </c>
      <c r="F103" s="33" t="s">
        <v>22</v>
      </c>
      <c r="G103" s="33" t="s">
        <v>24</v>
      </c>
      <c r="H103" s="33">
        <v>1400</v>
      </c>
      <c r="I103" s="33" t="s">
        <v>23</v>
      </c>
      <c r="J103" s="16">
        <v>66</v>
      </c>
      <c r="K103" s="16">
        <v>728</v>
      </c>
      <c r="L103" s="16"/>
      <c r="M103" s="16"/>
      <c r="N103" s="30">
        <f>IFERROR(K103/K104,"ND")</f>
        <v>1.6433408577878104</v>
      </c>
      <c r="O103" s="30">
        <f>IFERROR((J103 + K103)/(H103),"ND")</f>
        <v>0.56714285714285717</v>
      </c>
      <c r="P103" s="27" t="s">
        <v>179</v>
      </c>
      <c r="Q103" s="28"/>
      <c r="R103" s="29"/>
    </row>
    <row r="104" spans="4:18" ht="63" customHeight="1" x14ac:dyDescent="0.25">
      <c r="D104" s="34"/>
      <c r="E104" s="28"/>
      <c r="F104" s="33"/>
      <c r="G104" s="33"/>
      <c r="H104" s="33"/>
      <c r="I104" s="33"/>
      <c r="J104" s="16">
        <v>70</v>
      </c>
      <c r="K104" s="16">
        <v>443</v>
      </c>
      <c r="L104" s="16">
        <v>443</v>
      </c>
      <c r="M104" s="16">
        <v>444</v>
      </c>
      <c r="N104" s="30"/>
      <c r="O104" s="30"/>
      <c r="P104" s="28"/>
      <c r="Q104" s="28"/>
      <c r="R104" s="29"/>
    </row>
    <row r="105" spans="4:18" ht="63" customHeight="1" x14ac:dyDescent="0.25">
      <c r="D105" s="34" t="s">
        <v>166</v>
      </c>
      <c r="E105" s="28" t="s">
        <v>76</v>
      </c>
      <c r="F105" s="33" t="s">
        <v>22</v>
      </c>
      <c r="G105" s="33" t="s">
        <v>24</v>
      </c>
      <c r="H105" s="33">
        <v>2300</v>
      </c>
      <c r="I105" s="33" t="s">
        <v>23</v>
      </c>
      <c r="J105" s="16">
        <v>463</v>
      </c>
      <c r="K105" s="16">
        <v>401</v>
      </c>
      <c r="L105" s="16"/>
      <c r="M105" s="16"/>
      <c r="N105" s="30">
        <f>IFERROR(K105/K106,"ND")</f>
        <v>0.66833333333333333</v>
      </c>
      <c r="O105" s="30">
        <f>IFERROR((J105 + K105)/(H105),"ND")</f>
        <v>0.37565217391304345</v>
      </c>
      <c r="P105" s="25" t="s">
        <v>120</v>
      </c>
      <c r="Q105" s="25"/>
      <c r="R105" s="26"/>
    </row>
    <row r="106" spans="4:18" ht="63" customHeight="1" x14ac:dyDescent="0.25">
      <c r="D106" s="34"/>
      <c r="E106" s="28"/>
      <c r="F106" s="33"/>
      <c r="G106" s="33"/>
      <c r="H106" s="33"/>
      <c r="I106" s="33"/>
      <c r="J106" s="16">
        <v>500</v>
      </c>
      <c r="K106" s="16">
        <v>600</v>
      </c>
      <c r="L106" s="16">
        <v>600</v>
      </c>
      <c r="M106" s="16">
        <v>600</v>
      </c>
      <c r="N106" s="30"/>
      <c r="O106" s="30"/>
      <c r="P106" s="25"/>
      <c r="Q106" s="25"/>
      <c r="R106" s="26"/>
    </row>
    <row r="107" spans="4:18" ht="63" customHeight="1" x14ac:dyDescent="0.25">
      <c r="D107" s="34" t="s">
        <v>167</v>
      </c>
      <c r="E107" s="28" t="s">
        <v>77</v>
      </c>
      <c r="F107" s="33" t="s">
        <v>22</v>
      </c>
      <c r="G107" s="33" t="s">
        <v>24</v>
      </c>
      <c r="H107" s="33">
        <v>2500</v>
      </c>
      <c r="I107" s="33" t="s">
        <v>23</v>
      </c>
      <c r="J107" s="16">
        <v>498</v>
      </c>
      <c r="K107" s="16">
        <v>337</v>
      </c>
      <c r="L107" s="16"/>
      <c r="M107" s="16"/>
      <c r="N107" s="30">
        <f>IFERROR(K107/K108,"ND")</f>
        <v>0.53920000000000001</v>
      </c>
      <c r="O107" s="30">
        <f>IFERROR((J107 + K107)/(H107),"ND")</f>
        <v>0.33400000000000002</v>
      </c>
      <c r="P107" s="27" t="s">
        <v>178</v>
      </c>
      <c r="Q107" s="28"/>
      <c r="R107" s="29"/>
    </row>
    <row r="108" spans="4:18" ht="63" customHeight="1" x14ac:dyDescent="0.25">
      <c r="D108" s="34"/>
      <c r="E108" s="28"/>
      <c r="F108" s="33"/>
      <c r="G108" s="33"/>
      <c r="H108" s="33"/>
      <c r="I108" s="33"/>
      <c r="J108" s="16">
        <v>625</v>
      </c>
      <c r="K108" s="16">
        <v>625</v>
      </c>
      <c r="L108" s="16">
        <v>625</v>
      </c>
      <c r="M108" s="16">
        <v>625</v>
      </c>
      <c r="N108" s="30"/>
      <c r="O108" s="30"/>
      <c r="P108" s="28"/>
      <c r="Q108" s="28"/>
      <c r="R108" s="29"/>
    </row>
    <row r="109" spans="4:18" ht="63" customHeight="1" x14ac:dyDescent="0.25">
      <c r="D109" s="34" t="s">
        <v>168</v>
      </c>
      <c r="E109" s="28" t="s">
        <v>78</v>
      </c>
      <c r="F109" s="33" t="s">
        <v>22</v>
      </c>
      <c r="G109" s="33" t="s">
        <v>24</v>
      </c>
      <c r="H109" s="33">
        <v>2200</v>
      </c>
      <c r="I109" s="33" t="s">
        <v>23</v>
      </c>
      <c r="J109" s="16">
        <v>560</v>
      </c>
      <c r="K109" s="16">
        <v>460</v>
      </c>
      <c r="L109" s="16"/>
      <c r="M109" s="16"/>
      <c r="N109" s="30">
        <f>IFERROR(K109/K110,"ND")</f>
        <v>0.83636363636363631</v>
      </c>
      <c r="O109" s="30">
        <f>IFERROR((J109 + K109)/(H109),"ND")</f>
        <v>0.46363636363636362</v>
      </c>
      <c r="P109" s="25" t="s">
        <v>177</v>
      </c>
      <c r="Q109" s="25"/>
      <c r="R109" s="26"/>
    </row>
    <row r="110" spans="4:18" ht="63" customHeight="1" x14ac:dyDescent="0.25">
      <c r="D110" s="34"/>
      <c r="E110" s="28"/>
      <c r="F110" s="33"/>
      <c r="G110" s="33"/>
      <c r="H110" s="33"/>
      <c r="I110" s="33"/>
      <c r="J110" s="16">
        <v>550</v>
      </c>
      <c r="K110" s="16">
        <v>550</v>
      </c>
      <c r="L110" s="16">
        <v>550</v>
      </c>
      <c r="M110" s="16">
        <v>550</v>
      </c>
      <c r="N110" s="30"/>
      <c r="O110" s="30"/>
      <c r="P110" s="25"/>
      <c r="Q110" s="25"/>
      <c r="R110" s="26"/>
    </row>
    <row r="111" spans="4:18" ht="63" customHeight="1" x14ac:dyDescent="0.25">
      <c r="D111" s="34" t="s">
        <v>169</v>
      </c>
      <c r="E111" s="28" t="s">
        <v>79</v>
      </c>
      <c r="F111" s="33" t="s">
        <v>22</v>
      </c>
      <c r="G111" s="33" t="s">
        <v>24</v>
      </c>
      <c r="H111" s="33">
        <v>1000</v>
      </c>
      <c r="I111" s="33" t="s">
        <v>23</v>
      </c>
      <c r="J111" s="16">
        <v>360</v>
      </c>
      <c r="K111" s="16">
        <v>257</v>
      </c>
      <c r="L111" s="16"/>
      <c r="M111" s="16"/>
      <c r="N111" s="30">
        <f>IFERROR(K111/K112,"ND")</f>
        <v>1.028</v>
      </c>
      <c r="O111" s="30">
        <f>IFERROR((J111 + K111)/(H111),"ND")</f>
        <v>0.61699999999999999</v>
      </c>
      <c r="P111" s="27" t="s">
        <v>176</v>
      </c>
      <c r="Q111" s="28"/>
      <c r="R111" s="29"/>
    </row>
    <row r="112" spans="4:18" ht="63" customHeight="1" x14ac:dyDescent="0.25">
      <c r="D112" s="34"/>
      <c r="E112" s="28"/>
      <c r="F112" s="33"/>
      <c r="G112" s="33"/>
      <c r="H112" s="33"/>
      <c r="I112" s="33"/>
      <c r="J112" s="16">
        <v>250</v>
      </c>
      <c r="K112" s="16">
        <v>250</v>
      </c>
      <c r="L112" s="16">
        <v>250</v>
      </c>
      <c r="M112" s="16">
        <v>250</v>
      </c>
      <c r="N112" s="30"/>
      <c r="O112" s="30"/>
      <c r="P112" s="28"/>
      <c r="Q112" s="28"/>
      <c r="R112" s="29"/>
    </row>
    <row r="113" spans="4:18" ht="63" customHeight="1" x14ac:dyDescent="0.25">
      <c r="D113" s="34" t="s">
        <v>170</v>
      </c>
      <c r="E113" s="103" t="s">
        <v>85</v>
      </c>
      <c r="F113" s="33" t="s">
        <v>22</v>
      </c>
      <c r="G113" s="33" t="s">
        <v>24</v>
      </c>
      <c r="H113" s="33">
        <v>700</v>
      </c>
      <c r="I113" s="33" t="s">
        <v>23</v>
      </c>
      <c r="J113" s="15">
        <v>200</v>
      </c>
      <c r="K113" s="15">
        <v>203</v>
      </c>
      <c r="L113" s="15"/>
      <c r="M113" s="15"/>
      <c r="N113" s="30">
        <f>IFERROR(K113/K114,"ND")</f>
        <v>1.1599999999999999</v>
      </c>
      <c r="O113" s="30">
        <f>IFERROR((J113 + K113)/(H113),"ND")</f>
        <v>0.57571428571428573</v>
      </c>
      <c r="P113" s="27" t="s">
        <v>175</v>
      </c>
      <c r="Q113" s="28"/>
      <c r="R113" s="29"/>
    </row>
    <row r="114" spans="4:18" ht="60.75" customHeight="1" thickBot="1" x14ac:dyDescent="0.3">
      <c r="D114" s="98"/>
      <c r="E114" s="104"/>
      <c r="F114" s="85"/>
      <c r="G114" s="85"/>
      <c r="H114" s="85"/>
      <c r="I114" s="85"/>
      <c r="J114" s="19">
        <v>175</v>
      </c>
      <c r="K114" s="19">
        <v>175</v>
      </c>
      <c r="L114" s="19">
        <v>175</v>
      </c>
      <c r="M114" s="19">
        <v>175</v>
      </c>
      <c r="N114" s="100"/>
      <c r="O114" s="100"/>
      <c r="P114" s="101"/>
      <c r="Q114" s="101"/>
      <c r="R114" s="102"/>
    </row>
    <row r="115" spans="4:18" x14ac:dyDescent="0.25">
      <c r="D115" s="5"/>
      <c r="R115" s="6"/>
    </row>
    <row r="118" spans="4:18" ht="70.5" customHeight="1" x14ac:dyDescent="0.25">
      <c r="D118" s="94" t="s">
        <v>80</v>
      </c>
      <c r="E118" s="95"/>
      <c r="F118" s="95"/>
      <c r="G118" s="95"/>
      <c r="I118" s="99" t="s">
        <v>21</v>
      </c>
      <c r="J118" s="99"/>
      <c r="K118" s="99"/>
      <c r="L118" s="99"/>
      <c r="M118" s="99"/>
      <c r="N118" s="20"/>
      <c r="O118" s="94" t="s">
        <v>27</v>
      </c>
      <c r="P118" s="95"/>
      <c r="Q118" s="95"/>
      <c r="R118" s="21"/>
    </row>
    <row r="119" spans="4:18" x14ac:dyDescent="0.25">
      <c r="D119" s="96"/>
      <c r="E119" s="97"/>
      <c r="F119" s="97"/>
      <c r="G119" s="97"/>
      <c r="I119" s="96"/>
      <c r="J119" s="97"/>
      <c r="K119" s="97"/>
      <c r="L119" s="97"/>
      <c r="M119" s="97"/>
      <c r="O119" s="96"/>
      <c r="P119" s="97"/>
      <c r="Q119" s="97"/>
      <c r="R119" s="97"/>
    </row>
  </sheetData>
  <mergeCells count="480">
    <mergeCell ref="P19:R20"/>
    <mergeCell ref="I21:I22"/>
    <mergeCell ref="P21:R22"/>
    <mergeCell ref="N21:N22"/>
    <mergeCell ref="O21:O22"/>
    <mergeCell ref="O118:Q118"/>
    <mergeCell ref="D119:G119"/>
    <mergeCell ref="I119:M119"/>
    <mergeCell ref="O119:R119"/>
    <mergeCell ref="O19:O20"/>
    <mergeCell ref="D113:D114"/>
    <mergeCell ref="D118:G118"/>
    <mergeCell ref="I118:M118"/>
    <mergeCell ref="I113:I114"/>
    <mergeCell ref="N113:N114"/>
    <mergeCell ref="O113:O114"/>
    <mergeCell ref="P113:R114"/>
    <mergeCell ref="E113:E114"/>
    <mergeCell ref="F113:F114"/>
    <mergeCell ref="G113:G114"/>
    <mergeCell ref="D19:D20"/>
    <mergeCell ref="G23:G24"/>
    <mergeCell ref="H23:H24"/>
    <mergeCell ref="D21:D22"/>
    <mergeCell ref="P35:R36"/>
    <mergeCell ref="P37:R38"/>
    <mergeCell ref="D15:D16"/>
    <mergeCell ref="E15:E16"/>
    <mergeCell ref="F15:F16"/>
    <mergeCell ref="G15:G16"/>
    <mergeCell ref="H15:H16"/>
    <mergeCell ref="D17:D18"/>
    <mergeCell ref="D23:D24"/>
    <mergeCell ref="D25:D26"/>
    <mergeCell ref="H25:H26"/>
    <mergeCell ref="E19:E20"/>
    <mergeCell ref="F19:F20"/>
    <mergeCell ref="G19:G20"/>
    <mergeCell ref="E17:E18"/>
    <mergeCell ref="F17:F18"/>
    <mergeCell ref="G17:G18"/>
    <mergeCell ref="E23:E24"/>
    <mergeCell ref="F23:F24"/>
    <mergeCell ref="P15:R16"/>
    <mergeCell ref="O17:O18"/>
    <mergeCell ref="P17:R18"/>
    <mergeCell ref="I19:I20"/>
    <mergeCell ref="N19:N20"/>
    <mergeCell ref="H113:H114"/>
    <mergeCell ref="I15:I16"/>
    <mergeCell ref="N15:N16"/>
    <mergeCell ref="O15:O16"/>
    <mergeCell ref="I23:I24"/>
    <mergeCell ref="I25:I26"/>
    <mergeCell ref="I27:I28"/>
    <mergeCell ref="H19:H20"/>
    <mergeCell ref="H17:H18"/>
    <mergeCell ref="I29:I30"/>
    <mergeCell ref="I33:I34"/>
    <mergeCell ref="O35:O36"/>
    <mergeCell ref="I37:I38"/>
    <mergeCell ref="I41:I42"/>
    <mergeCell ref="H51:H52"/>
    <mergeCell ref="I51:I52"/>
    <mergeCell ref="I17:I18"/>
    <mergeCell ref="N17:N18"/>
    <mergeCell ref="H21:H22"/>
    <mergeCell ref="O59:O60"/>
    <mergeCell ref="O61:O62"/>
    <mergeCell ref="O63:O64"/>
    <mergeCell ref="O65:O66"/>
    <mergeCell ref="O67:O68"/>
    <mergeCell ref="E27:E28"/>
    <mergeCell ref="F27:F28"/>
    <mergeCell ref="G27:G28"/>
    <mergeCell ref="H27:H28"/>
    <mergeCell ref="E25:E26"/>
    <mergeCell ref="F25:F26"/>
    <mergeCell ref="G25:G26"/>
    <mergeCell ref="D13:D14"/>
    <mergeCell ref="I13:I14"/>
    <mergeCell ref="E21:E22"/>
    <mergeCell ref="F21:F22"/>
    <mergeCell ref="G21:G22"/>
    <mergeCell ref="D27:D28"/>
    <mergeCell ref="N13:N14"/>
    <mergeCell ref="O13:O14"/>
    <mergeCell ref="P13:R14"/>
    <mergeCell ref="E13:E14"/>
    <mergeCell ref="F13:F14"/>
    <mergeCell ref="H13:H14"/>
    <mergeCell ref="H11:H12"/>
    <mergeCell ref="G13:G14"/>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D31:D32"/>
    <mergeCell ref="E31:E32"/>
    <mergeCell ref="F31:F32"/>
    <mergeCell ref="G31:G32"/>
    <mergeCell ref="H31:H32"/>
    <mergeCell ref="I31:I32"/>
    <mergeCell ref="D29:D30"/>
    <mergeCell ref="E29:E30"/>
    <mergeCell ref="F29:F30"/>
    <mergeCell ref="G29:G30"/>
    <mergeCell ref="H29:H30"/>
    <mergeCell ref="D35:D36"/>
    <mergeCell ref="E35:E36"/>
    <mergeCell ref="F35:F36"/>
    <mergeCell ref="G35:G36"/>
    <mergeCell ref="H35:H36"/>
    <mergeCell ref="I35:I36"/>
    <mergeCell ref="D33:D34"/>
    <mergeCell ref="E33:E34"/>
    <mergeCell ref="F33:F34"/>
    <mergeCell ref="G33:G34"/>
    <mergeCell ref="H33:H34"/>
    <mergeCell ref="D39:D40"/>
    <mergeCell ref="E39:E40"/>
    <mergeCell ref="F39:F40"/>
    <mergeCell ref="G39:G40"/>
    <mergeCell ref="H39:H40"/>
    <mergeCell ref="I39:I40"/>
    <mergeCell ref="D37:D38"/>
    <mergeCell ref="E37:E38"/>
    <mergeCell ref="F37:F38"/>
    <mergeCell ref="G37:G38"/>
    <mergeCell ref="H37:H38"/>
    <mergeCell ref="D43:D44"/>
    <mergeCell ref="E43:E44"/>
    <mergeCell ref="F43:F44"/>
    <mergeCell ref="G43:G44"/>
    <mergeCell ref="H43:H44"/>
    <mergeCell ref="I43:I44"/>
    <mergeCell ref="D41:D42"/>
    <mergeCell ref="E41:E42"/>
    <mergeCell ref="F41:F42"/>
    <mergeCell ref="G41:G42"/>
    <mergeCell ref="H41:H42"/>
    <mergeCell ref="D49:D50"/>
    <mergeCell ref="E49:E50"/>
    <mergeCell ref="F49:F50"/>
    <mergeCell ref="G49:G50"/>
    <mergeCell ref="H49:H50"/>
    <mergeCell ref="I45:I46"/>
    <mergeCell ref="D47:D48"/>
    <mergeCell ref="E47:E48"/>
    <mergeCell ref="F47:F48"/>
    <mergeCell ref="G47:G48"/>
    <mergeCell ref="H47:H48"/>
    <mergeCell ref="I47:I48"/>
    <mergeCell ref="D45:D46"/>
    <mergeCell ref="E45:E46"/>
    <mergeCell ref="F45:F46"/>
    <mergeCell ref="G45:G46"/>
    <mergeCell ref="H45:H46"/>
    <mergeCell ref="P55:R56"/>
    <mergeCell ref="E51:E52"/>
    <mergeCell ref="F51:F52"/>
    <mergeCell ref="G51:G52"/>
    <mergeCell ref="P41:R42"/>
    <mergeCell ref="P43:R44"/>
    <mergeCell ref="P45:R46"/>
    <mergeCell ref="P47:R48"/>
    <mergeCell ref="P49:R50"/>
    <mergeCell ref="P53:R54"/>
    <mergeCell ref="I49:I50"/>
    <mergeCell ref="O41:O42"/>
    <mergeCell ref="O43:O44"/>
    <mergeCell ref="O45:O46"/>
    <mergeCell ref="O47:O48"/>
    <mergeCell ref="O49:O50"/>
    <mergeCell ref="N41:N42"/>
    <mergeCell ref="N43:N44"/>
    <mergeCell ref="N45:N46"/>
    <mergeCell ref="N47:N48"/>
    <mergeCell ref="N49:N50"/>
    <mergeCell ref="P51:R52"/>
    <mergeCell ref="N55:N56"/>
    <mergeCell ref="I55:I56"/>
    <mergeCell ref="D53:D54"/>
    <mergeCell ref="E53:E54"/>
    <mergeCell ref="F53:F54"/>
    <mergeCell ref="G53:G54"/>
    <mergeCell ref="H53:H54"/>
    <mergeCell ref="I53:I54"/>
    <mergeCell ref="N51:N52"/>
    <mergeCell ref="N53:N54"/>
    <mergeCell ref="O51:O52"/>
    <mergeCell ref="O53:O54"/>
    <mergeCell ref="D51:D52"/>
    <mergeCell ref="P39:R40"/>
    <mergeCell ref="N31:N32"/>
    <mergeCell ref="N33:N34"/>
    <mergeCell ref="N35:N36"/>
    <mergeCell ref="N37:N38"/>
    <mergeCell ref="N39:N40"/>
    <mergeCell ref="N23:N24"/>
    <mergeCell ref="N25:N26"/>
    <mergeCell ref="N27:N28"/>
    <mergeCell ref="N29:N30"/>
    <mergeCell ref="O39:O40"/>
    <mergeCell ref="O23:O24"/>
    <mergeCell ref="O25:O26"/>
    <mergeCell ref="O27:O28"/>
    <mergeCell ref="O29:O30"/>
    <mergeCell ref="O31:O32"/>
    <mergeCell ref="O33:O34"/>
    <mergeCell ref="O37:O38"/>
    <mergeCell ref="P23:R24"/>
    <mergeCell ref="P25:R26"/>
    <mergeCell ref="P33:R34"/>
    <mergeCell ref="P27:R28"/>
    <mergeCell ref="P29:R30"/>
    <mergeCell ref="P31:R32"/>
    <mergeCell ref="D55:D56"/>
    <mergeCell ref="E55:E56"/>
    <mergeCell ref="F55:F56"/>
    <mergeCell ref="G55:G56"/>
    <mergeCell ref="H55:H56"/>
    <mergeCell ref="O55:O56"/>
    <mergeCell ref="N57:N58"/>
    <mergeCell ref="G59:G60"/>
    <mergeCell ref="H59:H60"/>
    <mergeCell ref="D57:D58"/>
    <mergeCell ref="E57:E58"/>
    <mergeCell ref="F57:F58"/>
    <mergeCell ref="G57:G58"/>
    <mergeCell ref="H57:H58"/>
    <mergeCell ref="I57:I58"/>
    <mergeCell ref="O57:O58"/>
    <mergeCell ref="N59:N60"/>
    <mergeCell ref="O69:O70"/>
    <mergeCell ref="D67:D68"/>
    <mergeCell ref="E67:E68"/>
    <mergeCell ref="F67:F68"/>
    <mergeCell ref="G67:G68"/>
    <mergeCell ref="H67:H68"/>
    <mergeCell ref="I63:I64"/>
    <mergeCell ref="D65:D66"/>
    <mergeCell ref="E65:E66"/>
    <mergeCell ref="F65:F66"/>
    <mergeCell ref="G65:G66"/>
    <mergeCell ref="H65:H66"/>
    <mergeCell ref="I65:I66"/>
    <mergeCell ref="D63:D64"/>
    <mergeCell ref="E63:E64"/>
    <mergeCell ref="F63:F64"/>
    <mergeCell ref="G63:G64"/>
    <mergeCell ref="H63:H64"/>
    <mergeCell ref="I67:I68"/>
    <mergeCell ref="D69:D70"/>
    <mergeCell ref="E69:E70"/>
    <mergeCell ref="F69:F70"/>
    <mergeCell ref="G69:G70"/>
    <mergeCell ref="H69:H70"/>
    <mergeCell ref="N61:N62"/>
    <mergeCell ref="N63:N64"/>
    <mergeCell ref="N65:N66"/>
    <mergeCell ref="N67:N68"/>
    <mergeCell ref="I59:I60"/>
    <mergeCell ref="I69:I70"/>
    <mergeCell ref="N69:N70"/>
    <mergeCell ref="D61:D62"/>
    <mergeCell ref="E61:E62"/>
    <mergeCell ref="F61:F62"/>
    <mergeCell ref="G61:G62"/>
    <mergeCell ref="H61:H62"/>
    <mergeCell ref="I61:I62"/>
    <mergeCell ref="D59:D60"/>
    <mergeCell ref="E59:E60"/>
    <mergeCell ref="F59:F60"/>
    <mergeCell ref="O71:O72"/>
    <mergeCell ref="D73:D74"/>
    <mergeCell ref="E73:E74"/>
    <mergeCell ref="F73:F74"/>
    <mergeCell ref="G73:G74"/>
    <mergeCell ref="H73:H74"/>
    <mergeCell ref="I73:I74"/>
    <mergeCell ref="I75:I76"/>
    <mergeCell ref="N73:N74"/>
    <mergeCell ref="N75:N76"/>
    <mergeCell ref="O73:O74"/>
    <mergeCell ref="O75:O76"/>
    <mergeCell ref="F71:F72"/>
    <mergeCell ref="G71:G72"/>
    <mergeCell ref="H71:H72"/>
    <mergeCell ref="I71:I72"/>
    <mergeCell ref="D71:D72"/>
    <mergeCell ref="E71:E72"/>
    <mergeCell ref="N71:N72"/>
    <mergeCell ref="D77:D78"/>
    <mergeCell ref="E77:E78"/>
    <mergeCell ref="F77:F78"/>
    <mergeCell ref="G77:G78"/>
    <mergeCell ref="H77:H78"/>
    <mergeCell ref="I77:I78"/>
    <mergeCell ref="N77:N78"/>
    <mergeCell ref="D75:D76"/>
    <mergeCell ref="E75:E76"/>
    <mergeCell ref="F75:F76"/>
    <mergeCell ref="G75:G76"/>
    <mergeCell ref="H75:H76"/>
    <mergeCell ref="D81:D82"/>
    <mergeCell ref="E81:E82"/>
    <mergeCell ref="F81:F82"/>
    <mergeCell ref="G81:G82"/>
    <mergeCell ref="H81:H82"/>
    <mergeCell ref="I81:I82"/>
    <mergeCell ref="N81:N82"/>
    <mergeCell ref="D79:D80"/>
    <mergeCell ref="E79:E80"/>
    <mergeCell ref="F79:F80"/>
    <mergeCell ref="G79:G80"/>
    <mergeCell ref="I79:I80"/>
    <mergeCell ref="H79:H80"/>
    <mergeCell ref="D85:D86"/>
    <mergeCell ref="E85:E86"/>
    <mergeCell ref="F85:F86"/>
    <mergeCell ref="G85:G86"/>
    <mergeCell ref="H85:H86"/>
    <mergeCell ref="I85:I86"/>
    <mergeCell ref="D83:D84"/>
    <mergeCell ref="E83:E84"/>
    <mergeCell ref="F83:F84"/>
    <mergeCell ref="G83:G84"/>
    <mergeCell ref="H83:H84"/>
    <mergeCell ref="D89:D90"/>
    <mergeCell ref="E89:E90"/>
    <mergeCell ref="F89:F90"/>
    <mergeCell ref="G89:G90"/>
    <mergeCell ref="H89:H90"/>
    <mergeCell ref="I89:I90"/>
    <mergeCell ref="N89:N90"/>
    <mergeCell ref="D87:D88"/>
    <mergeCell ref="E87:E88"/>
    <mergeCell ref="F87:F88"/>
    <mergeCell ref="G87:G88"/>
    <mergeCell ref="H87:H88"/>
    <mergeCell ref="D93:D94"/>
    <mergeCell ref="E93:E94"/>
    <mergeCell ref="F93:F94"/>
    <mergeCell ref="G93:G94"/>
    <mergeCell ref="H93:H94"/>
    <mergeCell ref="I93:I94"/>
    <mergeCell ref="O93:O94"/>
    <mergeCell ref="P81:R82"/>
    <mergeCell ref="P83:R84"/>
    <mergeCell ref="P85:R86"/>
    <mergeCell ref="P87:R88"/>
    <mergeCell ref="P89:R90"/>
    <mergeCell ref="P91:R92"/>
    <mergeCell ref="P93:R94"/>
    <mergeCell ref="I91:I92"/>
    <mergeCell ref="N91:N92"/>
    <mergeCell ref="D91:D92"/>
    <mergeCell ref="E91:E92"/>
    <mergeCell ref="F91:F92"/>
    <mergeCell ref="G91:G92"/>
    <mergeCell ref="H91:H92"/>
    <mergeCell ref="I87:I88"/>
    <mergeCell ref="N85:N86"/>
    <mergeCell ref="N87:N88"/>
    <mergeCell ref="O77:O78"/>
    <mergeCell ref="O79:O80"/>
    <mergeCell ref="O81:O82"/>
    <mergeCell ref="O83:O84"/>
    <mergeCell ref="O85:O86"/>
    <mergeCell ref="I95:I96"/>
    <mergeCell ref="N93:N94"/>
    <mergeCell ref="N95:N96"/>
    <mergeCell ref="I83:I84"/>
    <mergeCell ref="N83:N84"/>
    <mergeCell ref="N79:N80"/>
    <mergeCell ref="D97:D98"/>
    <mergeCell ref="E97:E98"/>
    <mergeCell ref="F97:F98"/>
    <mergeCell ref="G97:G98"/>
    <mergeCell ref="H97:H98"/>
    <mergeCell ref="I97:I98"/>
    <mergeCell ref="N97:N98"/>
    <mergeCell ref="D95:D96"/>
    <mergeCell ref="E95:E96"/>
    <mergeCell ref="F95:F96"/>
    <mergeCell ref="G95:G96"/>
    <mergeCell ref="H95:H96"/>
    <mergeCell ref="I99:I100"/>
    <mergeCell ref="N99:N100"/>
    <mergeCell ref="D101:D102"/>
    <mergeCell ref="E101:E102"/>
    <mergeCell ref="F101:F102"/>
    <mergeCell ref="G101:G102"/>
    <mergeCell ref="H101:H102"/>
    <mergeCell ref="I101:I102"/>
    <mergeCell ref="N101:N102"/>
    <mergeCell ref="D99:D100"/>
    <mergeCell ref="E99:E100"/>
    <mergeCell ref="F99:F100"/>
    <mergeCell ref="G99:G100"/>
    <mergeCell ref="H99:H100"/>
    <mergeCell ref="N107:N108"/>
    <mergeCell ref="H107:H108"/>
    <mergeCell ref="I107:I108"/>
    <mergeCell ref="D107:D108"/>
    <mergeCell ref="E107:E108"/>
    <mergeCell ref="F107:F108"/>
    <mergeCell ref="G107:G108"/>
    <mergeCell ref="I103:I104"/>
    <mergeCell ref="N103:N104"/>
    <mergeCell ref="D105:D106"/>
    <mergeCell ref="E105:E106"/>
    <mergeCell ref="F105:F106"/>
    <mergeCell ref="G105:G106"/>
    <mergeCell ref="H105:H106"/>
    <mergeCell ref="I105:I106"/>
    <mergeCell ref="N105:N106"/>
    <mergeCell ref="D103:D104"/>
    <mergeCell ref="E103:E104"/>
    <mergeCell ref="F103:F104"/>
    <mergeCell ref="G103:G104"/>
    <mergeCell ref="H103:H104"/>
    <mergeCell ref="I109:I110"/>
    <mergeCell ref="N109:N110"/>
    <mergeCell ref="D111:D112"/>
    <mergeCell ref="E111:E112"/>
    <mergeCell ref="F111:F112"/>
    <mergeCell ref="G111:G112"/>
    <mergeCell ref="H111:H112"/>
    <mergeCell ref="I111:I112"/>
    <mergeCell ref="N111:N112"/>
    <mergeCell ref="D109:D110"/>
    <mergeCell ref="E109:E110"/>
    <mergeCell ref="F109:F110"/>
    <mergeCell ref="G109:G110"/>
    <mergeCell ref="H109:H110"/>
    <mergeCell ref="O105:O106"/>
    <mergeCell ref="O107:O108"/>
    <mergeCell ref="O109:O110"/>
    <mergeCell ref="O111:O112"/>
    <mergeCell ref="P57:R58"/>
    <mergeCell ref="P59:R60"/>
    <mergeCell ref="P61:R62"/>
    <mergeCell ref="P63:R64"/>
    <mergeCell ref="P65:R66"/>
    <mergeCell ref="P67:R68"/>
    <mergeCell ref="P69:R70"/>
    <mergeCell ref="P71:R72"/>
    <mergeCell ref="P73:R74"/>
    <mergeCell ref="P75:R76"/>
    <mergeCell ref="P77:R78"/>
    <mergeCell ref="P79:R80"/>
    <mergeCell ref="O95:O96"/>
    <mergeCell ref="O97:O98"/>
    <mergeCell ref="O99:O100"/>
    <mergeCell ref="O101:O102"/>
    <mergeCell ref="O103:O104"/>
    <mergeCell ref="O87:O88"/>
    <mergeCell ref="O89:O90"/>
    <mergeCell ref="O91:O92"/>
    <mergeCell ref="P105:R106"/>
    <mergeCell ref="P107:R108"/>
    <mergeCell ref="P109:R110"/>
    <mergeCell ref="P111:R112"/>
    <mergeCell ref="P95:R96"/>
    <mergeCell ref="P97:R98"/>
    <mergeCell ref="P99:R100"/>
    <mergeCell ref="P101:R102"/>
    <mergeCell ref="P103:R104"/>
  </mergeCells>
  <pageMargins left="0.70866141732283472" right="0.70866141732283472" top="0.74803149606299213" bottom="0.74803149606299213" header="0.31496062992125984" footer="0.31496062992125984"/>
  <pageSetup paperSize="5" scale="48" fitToHeight="0" orientation="landscape" r:id="rId1"/>
  <rowBreaks count="10" manualBreakCount="10">
    <brk id="22" min="3" max="17" man="1"/>
    <brk id="34" min="3" max="17" man="1"/>
    <brk id="44" min="3" max="17" man="1"/>
    <brk id="54" min="3" max="17" man="1"/>
    <brk id="62" min="3" max="17" man="1"/>
    <brk id="70" min="3" max="17" man="1"/>
    <brk id="78" min="3" max="17" man="1"/>
    <brk id="88" min="3" max="17" man="1"/>
    <brk id="96" min="3" max="17" man="1"/>
    <brk id="10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T4</vt:lpstr>
      <vt:lpstr>'CEDULA EJE 3 T4'!Área_de_impresión</vt:lpstr>
      <vt:lpstr>'CEDULA EJE 3 T4'!Títulos_a_imprimir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Planeación Municipal</cp:lastModifiedBy>
  <cp:revision/>
  <cp:lastPrinted>2023-04-27T18:05:02Z</cp:lastPrinted>
  <dcterms:created xsi:type="dcterms:W3CDTF">2020-03-29T23:09:10Z</dcterms:created>
  <dcterms:modified xsi:type="dcterms:W3CDTF">2024-07-16T19:20:20Z</dcterms:modified>
  <cp:category/>
  <cp:contentStatus/>
</cp:coreProperties>
</file>