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Paola\Desktop\Coordinación Técnica 2021-2024\2024\Planeación\Tercer Trimestre 2024\ICA - Tercer Trimestre 2024\"/>
    </mc:Choice>
  </mc:AlternateContent>
  <bookViews>
    <workbookView xWindow="-120" yWindow="-120" windowWidth="29040" windowHeight="15840"/>
  </bookViews>
  <sheets>
    <sheet name="CEDULA EJE4 T3" sheetId="2" r:id="rId1"/>
  </sheets>
  <definedNames>
    <definedName name="_xlnm.Print_Area" localSheetId="0">'CEDULA EJE4 T3'!$C$47:$Q$60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M13" i="2" l="1"/>
  <c r="N13" i="2"/>
  <c r="M21" i="2" l="1"/>
  <c r="M19" i="2"/>
  <c r="M17" i="2"/>
  <c r="M15" i="2"/>
  <c r="M45" i="2" l="1"/>
  <c r="N49" i="2"/>
  <c r="M49" i="2"/>
  <c r="N47" i="2"/>
  <c r="M47" i="2"/>
  <c r="M43" i="2"/>
  <c r="N41" i="2"/>
  <c r="M41" i="2"/>
  <c r="N39" i="2"/>
  <c r="M39" i="2"/>
  <c r="N45" i="2" l="1"/>
  <c r="N43" i="2"/>
  <c r="N35" i="2"/>
  <c r="M35" i="2"/>
  <c r="N33" i="2"/>
  <c r="M33" i="2"/>
  <c r="N31" i="2"/>
  <c r="M31" i="2"/>
  <c r="N27" i="2" l="1"/>
  <c r="M27" i="2"/>
  <c r="N25" i="2"/>
  <c r="M25" i="2"/>
  <c r="N23" i="2"/>
  <c r="M23" i="2"/>
  <c r="N21" i="2"/>
  <c r="N19" i="2"/>
  <c r="N17" i="2"/>
  <c r="N15" i="2"/>
  <c r="M29" i="2" l="1"/>
  <c r="N37" i="2" l="1"/>
  <c r="M37" i="2"/>
  <c r="N29" i="2" l="1"/>
</calcChain>
</file>

<file path=xl/sharedStrings.xml><?xml version="1.0" encoding="utf-8"?>
<sst xmlns="http://schemas.openxmlformats.org/spreadsheetml/2006/main" count="137" uniqueCount="86">
  <si>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</si>
  <si>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</si>
  <si>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</si>
  <si>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</si>
  <si>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</si>
  <si>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</si>
  <si>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</si>
  <si>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</si>
  <si>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</si>
  <si>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</si>
  <si>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</si>
  <si>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</si>
  <si>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</si>
  <si>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</si>
  <si>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</si>
  <si>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ANUAL</t>
  </si>
  <si>
    <t>Descendente</t>
  </si>
  <si>
    <t>Anual</t>
  </si>
  <si>
    <t>NO</t>
  </si>
  <si>
    <t xml:space="preserve">PROGRAMA PRESUPUESTARIO ANUAL: </t>
  </si>
  <si>
    <t>SENTIDO DEL INDICADOR
(ascendente, descendente, regular o nominal)</t>
  </si>
  <si>
    <t>TRIMESTRAL</t>
  </si>
  <si>
    <r>
      <rPr>
        <b/>
        <sz val="11"/>
        <color theme="1"/>
        <rFont val="Calibri"/>
        <family val="2"/>
        <scheme val="minor"/>
      </rPr>
      <t xml:space="preserve">PPAC: </t>
    </r>
    <r>
      <rPr>
        <sz val="11"/>
        <color theme="1"/>
        <rFont val="Calibri"/>
        <family val="2"/>
        <scheme val="minor"/>
      </rPr>
      <t>Porcentaje personas beneficiadas en las actividades artísticas y culturales.</t>
    </r>
  </si>
  <si>
    <t>Ascendente</t>
  </si>
  <si>
    <t>Trimestral</t>
  </si>
  <si>
    <t>SI</t>
  </si>
  <si>
    <r>
      <rPr>
        <b/>
        <sz val="11"/>
        <color theme="1"/>
        <rFont val="Arial"/>
        <family val="2"/>
      </rPr>
      <t>PACR:</t>
    </r>
    <r>
      <rPr>
        <sz val="11"/>
        <color theme="1"/>
        <rFont val="Arial"/>
        <family val="2"/>
      </rPr>
      <t xml:space="preserve"> Porcentaje de actividades artísticas y culturales realizadas.</t>
    </r>
  </si>
  <si>
    <r>
      <rPr>
        <b/>
        <sz val="11"/>
        <color theme="1"/>
        <rFont val="Arial"/>
        <family val="2"/>
      </rPr>
      <t xml:space="preserve">PECP: </t>
    </r>
    <r>
      <rPr>
        <sz val="11"/>
        <color theme="1"/>
        <rFont val="Arial"/>
        <family val="2"/>
      </rPr>
      <t>Porcentaje de eventos masivos realizados para el fomento de la Cultura de Paz.</t>
    </r>
  </si>
  <si>
    <r>
      <rPr>
        <b/>
        <sz val="11"/>
        <color theme="1"/>
        <rFont val="Calibri"/>
        <family val="2"/>
        <scheme val="minor"/>
      </rPr>
      <t>PACR:</t>
    </r>
    <r>
      <rPr>
        <sz val="11"/>
        <color theme="1"/>
        <rFont val="Calibri"/>
        <family val="2"/>
        <scheme val="minor"/>
      </rPr>
      <t xml:space="preserve"> Porcentaje de actividades de proyectos artísticos y culturales realizadas. </t>
    </r>
  </si>
  <si>
    <r>
      <rPr>
        <b/>
        <sz val="11"/>
        <color theme="1"/>
        <rFont val="Calibri"/>
        <family val="2"/>
        <scheme val="minor"/>
      </rPr>
      <t>PISC:</t>
    </r>
    <r>
      <rPr>
        <sz val="11"/>
        <color theme="1"/>
        <rFont val="Calibri"/>
        <family val="2"/>
        <scheme val="minor"/>
      </rPr>
      <t xml:space="preserve"> Porcentaje de actividades de fomento de las identidades sociales y culturales.</t>
    </r>
  </si>
  <si>
    <r>
      <rPr>
        <b/>
        <sz val="11"/>
        <color theme="1"/>
        <rFont val="Calibri"/>
        <family val="2"/>
        <scheme val="minor"/>
      </rPr>
      <t>PCCA:</t>
    </r>
    <r>
      <rPr>
        <sz val="11"/>
        <color theme="1"/>
        <rFont val="Calibri"/>
        <family val="2"/>
        <scheme val="minor"/>
      </rPr>
      <t xml:space="preserve"> Porcentaje de actividades realizadas en el Centro Cultural de las Artes</t>
    </r>
  </si>
  <si>
    <r>
      <rPr>
        <b/>
        <sz val="11"/>
        <color theme="1"/>
        <rFont val="Calibri"/>
        <family val="2"/>
        <scheme val="minor"/>
      </rPr>
      <t>PT8O:</t>
    </r>
    <r>
      <rPr>
        <sz val="11"/>
        <color theme="1"/>
        <rFont val="Calibri"/>
        <family val="2"/>
        <scheme val="minor"/>
      </rPr>
      <t xml:space="preserve"> Porcentaje de actividades realizadas en el Teatro 8 de Octubre.</t>
    </r>
  </si>
  <si>
    <r>
      <rPr>
        <b/>
        <sz val="11"/>
        <color theme="1"/>
        <rFont val="Calibri"/>
        <family val="2"/>
        <scheme val="minor"/>
      </rPr>
      <t xml:space="preserve">PFCN: </t>
    </r>
    <r>
      <rPr>
        <sz val="11"/>
        <color theme="1"/>
        <rFont val="Calibri"/>
        <family val="2"/>
        <scheme val="minor"/>
      </rPr>
      <t>Porcentaje de actividades realizadas en el Foro Cultural Na´at.</t>
    </r>
  </si>
  <si>
    <r>
      <rPr>
        <b/>
        <sz val="11"/>
        <color theme="1"/>
        <rFont val="Calibri"/>
        <family val="2"/>
        <scheme val="minor"/>
      </rPr>
      <t xml:space="preserve">PEPC: </t>
    </r>
    <r>
      <rPr>
        <sz val="11"/>
        <color theme="1"/>
        <rFont val="Calibri"/>
        <family val="2"/>
        <scheme val="minor"/>
      </rPr>
      <t>Porcentaje de actividades en los espacios públicos de Cancún</t>
    </r>
  </si>
  <si>
    <r>
      <rPr>
        <b/>
        <sz val="11"/>
        <color theme="1"/>
        <rFont val="Calibri"/>
        <family val="2"/>
        <scheme val="minor"/>
      </rPr>
      <t>PPCR:</t>
    </r>
    <r>
      <rPr>
        <sz val="11"/>
        <color theme="1"/>
        <rFont val="Calibri"/>
        <family val="2"/>
        <scheme val="minor"/>
      </rPr>
      <t xml:space="preserve"> Porcentaje de actividades enfocadas en la participación colectiva realizadas.</t>
    </r>
  </si>
  <si>
    <r>
      <rPr>
        <b/>
        <sz val="11"/>
        <color theme="1"/>
        <rFont val="Calibri"/>
        <family val="2"/>
        <scheme val="minor"/>
      </rPr>
      <t>PATC:</t>
    </r>
    <r>
      <rPr>
        <sz val="11"/>
        <color theme="1"/>
        <rFont val="Calibri"/>
        <family val="2"/>
        <scheme val="minor"/>
      </rPr>
      <t xml:space="preserve"> Porcentaje de actividades en el Teatro de la Ciudad realizadas.</t>
    </r>
  </si>
  <si>
    <r>
      <rPr>
        <b/>
        <sz val="11"/>
        <color theme="1"/>
        <rFont val="Calibri"/>
        <family val="2"/>
        <scheme val="minor"/>
      </rPr>
      <t xml:space="preserve">NACC: </t>
    </r>
    <r>
      <rPr>
        <sz val="11"/>
        <color theme="1"/>
        <rFont val="Calibri"/>
        <family val="2"/>
        <scheme val="minor"/>
      </rPr>
      <t>Número de personas asistentes al Carnaval de Cancún.</t>
    </r>
  </si>
  <si>
    <r>
      <rPr>
        <b/>
        <sz val="11"/>
        <color theme="1"/>
        <rFont val="Calibri"/>
        <family val="2"/>
        <scheme val="minor"/>
      </rPr>
      <t>PADI</t>
    </r>
    <r>
      <rPr>
        <sz val="11"/>
        <color theme="1"/>
        <rFont val="Calibri"/>
        <family val="2"/>
        <scheme val="minor"/>
      </rPr>
      <t>: Porcentaje de acciones de desarrollo en infraestructura realizadas.</t>
    </r>
  </si>
  <si>
    <r>
      <t>PAFR:</t>
    </r>
    <r>
      <rPr>
        <sz val="11"/>
        <color theme="1"/>
        <rFont val="Arial"/>
        <family val="2"/>
      </rPr>
      <t xml:space="preserve"> Porcentaje de acciones de fortalecimiento realizadas.</t>
    </r>
  </si>
  <si>
    <r>
      <rPr>
        <b/>
        <sz val="11"/>
        <color theme="1"/>
        <rFont val="Calibri"/>
        <family val="2"/>
        <scheme val="minor"/>
      </rPr>
      <t xml:space="preserve">PAEQ: </t>
    </r>
    <r>
      <rPr>
        <sz val="11"/>
        <color theme="1"/>
        <rFont val="Calibri"/>
        <family val="2"/>
        <scheme val="minor"/>
      </rPr>
      <t>Porcentaje de acciones de equipamiento de los centros culturales realizadas</t>
    </r>
  </si>
  <si>
    <r>
      <rPr>
        <b/>
        <sz val="11"/>
        <color theme="1"/>
        <rFont val="Calibri"/>
        <family val="2"/>
        <scheme val="minor"/>
      </rPr>
      <t>PARR:</t>
    </r>
    <r>
      <rPr>
        <sz val="11"/>
        <color theme="1"/>
        <rFont val="Calibri"/>
        <family val="2"/>
        <scheme val="minor"/>
      </rPr>
      <t xml:space="preserve"> Porcentaje de acciones de rehabilitación de los centros culturales realizadas.</t>
    </r>
  </si>
  <si>
    <r>
      <rPr>
        <b/>
        <sz val="11"/>
        <color theme="1"/>
        <rFont val="Calibri"/>
        <family val="2"/>
        <scheme val="minor"/>
      </rPr>
      <t>PAMR:</t>
    </r>
    <r>
      <rPr>
        <sz val="11"/>
        <color theme="1"/>
        <rFont val="Calibri"/>
        <family val="2"/>
        <scheme val="minor"/>
      </rPr>
      <t xml:space="preserve"> Porcentaje de acciones de mantenimiento de los centros culturales realizadas</t>
    </r>
  </si>
  <si>
    <r>
      <rPr>
        <b/>
        <sz val="11"/>
        <color theme="1"/>
        <rFont val="Calibri"/>
        <family val="2"/>
        <scheme val="minor"/>
      </rPr>
      <t>PCTH:</t>
    </r>
    <r>
      <rPr>
        <sz val="11"/>
        <color theme="1"/>
        <rFont val="Calibri"/>
        <family val="2"/>
        <scheme val="minor"/>
      </rPr>
      <t xml:space="preserve"> Porcentaje de contrataciones de talento humano realizadas.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</si>
  <si>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cuenta con actividades programadas para este periodo.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No se cuenta con actividades programadas para este periodo.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</si>
  <si>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De acuerdo a la operatividad se logró superar la meta programada para este trimestre.
</t>
    </r>
    <r>
      <rPr>
        <b/>
        <sz val="11"/>
        <color theme="1"/>
        <rFont val="Calibri"/>
        <family val="2"/>
        <scheme val="minor"/>
      </rPr>
      <t>Meta Anual</t>
    </r>
    <r>
      <rPr>
        <sz val="11"/>
        <color theme="1"/>
        <rFont val="Calibri"/>
        <family val="2"/>
        <scheme val="minor"/>
      </rPr>
      <t>: De acuerdo a la operatividad se logró superar la meta programada para este trimestre.</t>
    </r>
  </si>
  <si>
    <r>
      <rPr>
        <b/>
        <sz val="11"/>
        <color theme="1"/>
        <rFont val="Calibri"/>
        <family val="2"/>
        <scheme val="minor"/>
      </rPr>
      <t>PPPIVCENVIPE: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
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</si>
  <si>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 xml:space="preserve">Descendente
</t>
  </si>
  <si>
    <t>-</t>
  </si>
  <si>
    <t>F. 4.3.1: Contribuir en la promoción de  acciones que combatan las causas que generan las violencias y la delincuencia contribuyendo a la paz y la justica mediante la preservación, fomento y ejercicio de la cultura y las disciplinas artísticas.</t>
  </si>
  <si>
    <t>4.3.1.1 La población del municipio de Benito Juárez desarrolla sus habilidades a través de la preservación, fomento y ejercicio de la cultura y las disciplinas artísticas.</t>
  </si>
  <si>
    <t>4.3.1.1.1 Actividades artísticas y culturales que promuevan  la recomposición del tejido social y la Cultura de Paz en el municipio realizadas.</t>
  </si>
  <si>
    <t>4.3.1.1.1.1 Realización de eventos artísticos y culturales masivos para el fomento de la Cultura de Paz.</t>
  </si>
  <si>
    <t>4.3.1.1.1.2 Realización de actividades de proyectos en materia de arte y cultura en el municipio.</t>
  </si>
  <si>
    <t xml:space="preserve">4.3.1.1.1.3 Realización de actividades para el fomento de la pluralidad de la identidad social y cultural. </t>
  </si>
  <si>
    <t>4.3.1.1.1.4 Impulso de actividades artísticas y culturales en el Centro Cultural de las Artes.</t>
  </si>
  <si>
    <t>4.3.1.1.1.5  Impulso de actividades artísticas y culturales en el Teatro Ocho de Octubre.</t>
  </si>
  <si>
    <t>4.3.1.1.1.6 Impulso de actividades artísticas y culturales en el Foro Cultural Na´at.</t>
  </si>
  <si>
    <t xml:space="preserve">4.3.1.1.1.7 Impulso de actividades en los espacios públicos orientadas al fomento de la Cultura de Paz. </t>
  </si>
  <si>
    <t>4.3.1.1.1.8 Participación colectiva en proyectos artísticos, culturales y cívicos.</t>
  </si>
  <si>
    <t>4.3.1.1.1.9 Desarrollo de la Agenda Artística y Cultural del Teatro de la Ciudad.</t>
  </si>
  <si>
    <t>4.3.1.1.1.10 Realización del Carnaval de Cancún.</t>
  </si>
  <si>
    <t>4.3.1.1.1.11 Desarrollo de infraestructura artística y cultural.</t>
  </si>
  <si>
    <t>4.3.1.1.2 Centros Culturales  y estructura orgánica del Instituto de Cultura y las Artes del municipio de Benito Juárez fortalecidos.</t>
  </si>
  <si>
    <t>4.3.1.1.2.1 Equipamiento de los Centros Culturales.</t>
  </si>
  <si>
    <t>4.3.1.1.2.2 Rehabilitación de los Centros Culturales.</t>
  </si>
  <si>
    <t>4.3.1.1.2.3 Mantenimiento del Centro Culturales.</t>
  </si>
  <si>
    <t>4.3.1.1.2.4 Fortalecimiento de la Estructura Orgánica del Instituto de la Cultura y las Artes del Municipio de Benito Juárez</t>
  </si>
  <si>
    <t>E-PP 4.3 LA CULTURA Y EL ARTE POR LA PAZ</t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</si>
  <si>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cuenta con actividades programadas para este periodo.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No se cuenta con actividades programadas para este periodo.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</si>
  <si>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Debido a la operatividad y requerimientos del Instituto se superó el 100% de la meta programada para este trimestre.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Por motivos de operatividad se ha logrado un gran avance en el acumulado anual. </t>
    </r>
  </si>
  <si>
    <r>
      <t xml:space="preserve">Meta trimestral: </t>
    </r>
    <r>
      <rPr>
        <sz val="11"/>
        <color theme="1"/>
        <rFont val="Calibri"/>
        <family val="2"/>
        <scheme val="minor"/>
      </rPr>
      <t xml:space="preserve">De acuerdo a las necesidades del Instituto se supero el 100% de lo programado.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Con las acciones realizadas se ha logrado un gran avance en relación a la meta anual.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</si>
  <si>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este periodo se logró cumplir la meta trimestral gracias a la participación de la ciudadanía en las actividades realizadas por el Instituto.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Con la participación de la ciudadanía en las actividades se logró superar la meta estimada para este periodo.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</si>
  <si>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este trimestre se superó la meta programada por los prestamos de espacio solicitados por la ciudadanía.
</t>
    </r>
    <r>
      <rPr>
        <b/>
        <sz val="11"/>
        <color theme="1"/>
        <rFont val="Calibri"/>
        <family val="2"/>
        <scheme val="minor"/>
      </rPr>
      <t>Meta Anual</t>
    </r>
    <r>
      <rPr>
        <sz val="11"/>
        <color theme="1"/>
        <rFont val="Calibri"/>
        <family val="2"/>
        <scheme val="minor"/>
      </rPr>
      <t>: Durante este trimestre se superó la meta programada por los prestamos de espacio solicitados por la ciudadanía.</t>
    </r>
  </si>
  <si>
    <t>PERÍODO QUE SE INFORMA: DEL 1 DE ENERO AL 30 DE SEPTIEMBRE DE 2024</t>
  </si>
  <si>
    <r>
      <t xml:space="preserve">Meta trimestral: </t>
    </r>
    <r>
      <rPr>
        <sz val="11"/>
        <color theme="1"/>
        <rFont val="Calibri"/>
        <family val="2"/>
        <scheme val="minor"/>
      </rPr>
      <t>De acuerdo a lo programado para este periodo se logró la realización de 255 actividades de las 430 programadas, esto debido a que los centros culturales del Instituto como el Escenario del Parque de las Palapas y el Centro Cultural de las Artes, reción reanudo su actividades y el Foro Cultural Na´at, continúa cerrado.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Para este periodo se logró un 48.99% de acuerdo a lo programado.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</si>
  <si>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En función de la operatividad del Instituto se realizaron las actividades que estaban pendientes por realizarse de los trimestres anteriores logrando así, superar la meta programada en un 925%.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El porcentaje logró para este periodo corresponde de acuerdo a lo programado en la meta anual.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</si>
  <si>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este periodo se alcanzó un 61.88% de la meta programada gracias a la participación activa de la población en los programas realizados por el Instituto.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El porcentaje logrado durante este trimestre se considera importante en cuanto a la meta anual programada.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</si>
  <si>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Por razones de operatividad 2 de las actividades programadas para el trimestre anterior, se realizó en el presente trimeste.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Con las actividades realizadas durante este periodo se alcanzó un 30% con respecto a la meta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</si>
  <si>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realizó el total de las actividades programadas ya que el Centro Cultural de las Artes recien esta reanudando sus actividades.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Se espera que con la reapertura de este espacio se avance con la realización de estas actividades programadas y cumplir con la meta programada.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</si>
  <si>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espacio cultural se encuentra inhabilitado por momento.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Este espacio cultural se encuentra inhabilitado por momento.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</si>
  <si>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este trimestre no se tenian actividades programadas, sin embargo, se realizaron 16 actividades superando la meta programada.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Gracias a las actividades realizadas durante este trimestre se ha logrado superar el 100% de la meta anual programada.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</si>
  <si>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Durante este trimestre las compañías Municipales de Ballet Folclórico, Danza y Coro, continúan realizando sus presentaciones.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Durante este periodo se logró un acumulado anual del  52.53% de la meta anual programada.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</si>
  <si>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realizó un total de 15 actividades, superando lo meta programada para este periodo.
  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Se ha logrado supetar la meta anual programada con un porcentaje del 283.33%.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</si>
  <si>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Por motivos de operatividad y la reapertura del centro cultural de las artes y el escenario del parque de las palapas, se supero la meta programada, realizando un total de 10 acciones de rehabilitación. 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ha superado el 100% de la meta anual programada debido a los requerimientos de los centros culturales.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</si>
  <si>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Por motivos de presupuesto no se logró la contratación del 100% del personal programado para la apertura del Teatro de la Ciudad en el Centro Cultural de las Artes.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Por motivos de presupuesto no se cumplió con la meta programada.
</t>
    </r>
  </si>
  <si>
    <t>La meta anual programada se modificó en la actualización del PMD 2021-2024 esperando que el porcentaje de población mayor de 18 años que se siente insegura de vivir en Cancun disminuyera al 70% a diciembre del 2024. El indicador calcula la tasa de variación entre lo realizado y lo programado, donde un valor positivo indica que el resultado fue mayor a lo esperado, un valor negativo indica que el % de avance fue menor a lo programado y un valor de cero indica que la meta alcanzada fue igual a la meta programada. Lo deseable es que el % de avance sea negativo.
La tasa de variación en el avance trimestral fue de 11.43%, un valor positivo que indica que el porcentaje de población mayor de 18 años que se siente insegura de vivir en Cancún se incrementó en lugar de disminuir respecto a lo esperado.
El avance anual acumulado en el segundo trimestre es igual al avance trimestral del segundo trimestre debido a que al aplicar la fórmula establecida en la Guía arroja el mismo resultado.
(11.43%+11.43%)/2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</si>
</sst>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sz val="9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6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 style="dotted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/>
      <diagonal/>
    </border>
    <border>
      <left style="dashed">
        <color theme="1"/>
      </left>
      <right style="dashed">
        <color theme="1"/>
      </right>
      <top/>
      <bottom style="dotted">
        <color indexed="64"/>
      </bottom>
      <diagonal/>
    </border>
    <border>
      <left style="medium">
        <color indexed="64"/>
      </left>
      <right style="dashed">
        <color theme="1"/>
      </right>
      <top style="dotted">
        <color indexed="64"/>
      </top>
      <bottom/>
      <diagonal/>
    </border>
    <border>
      <left style="medium">
        <color indexed="64"/>
      </left>
      <right style="dashed">
        <color theme="1"/>
      </right>
      <top/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dashed">
        <color theme="1"/>
      </left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thin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tted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/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</borders>
  <cellStyleXfs count="2">
    <xf numFmtId="0" fontId="0" fillId="0" borderId="0"/>
    <xf numFmtId="0" fontId="3" fillId="0" borderId="0"/>
  </cellStyleXfs>
  <cellXfs count="119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0" borderId="21" xfId="1" applyFont="1" applyFill="1" applyBorder="1" applyAlignment="1">
      <alignment horizontal="center" vertical="center" wrapText="1"/>
    </xf>
    <xf numFmtId="1" fontId="1" fillId="0" borderId="26" xfId="0" applyNumberFormat="1" applyFont="1" applyFill="1" applyBorder="1" applyAlignment="1">
      <alignment horizontal="center" vertical="center"/>
    </xf>
    <xf numFmtId="1" fontId="0" fillId="0" borderId="26" xfId="0" applyNumberFormat="1" applyFont="1" applyFill="1" applyBorder="1" applyAlignment="1">
      <alignment horizontal="center" vertical="center"/>
    </xf>
    <xf numFmtId="1" fontId="1" fillId="0" borderId="46" xfId="0" applyNumberFormat="1" applyFont="1" applyFill="1" applyBorder="1" applyAlignment="1">
      <alignment horizontal="center" vertical="center"/>
    </xf>
    <xf numFmtId="0" fontId="1" fillId="0" borderId="26" xfId="0" applyFont="1" applyFill="1" applyBorder="1" applyAlignment="1">
      <alignment horizontal="center" vertical="center" wrapText="1"/>
    </xf>
    <xf numFmtId="0" fontId="1" fillId="0" borderId="46" xfId="0" applyFont="1" applyFill="1" applyBorder="1" applyAlignment="1">
      <alignment horizontal="center" vertical="center" wrapText="1"/>
    </xf>
    <xf numFmtId="0" fontId="1" fillId="0" borderId="41" xfId="0" applyFont="1" applyFill="1" applyBorder="1" applyAlignment="1">
      <alignment horizontal="center" vertical="center" wrapText="1"/>
    </xf>
    <xf numFmtId="0" fontId="1" fillId="0" borderId="47" xfId="0" applyFont="1" applyFill="1" applyBorder="1" applyAlignment="1">
      <alignment horizontal="center" vertical="center" wrapText="1"/>
    </xf>
    <xf numFmtId="1" fontId="0" fillId="0" borderId="26" xfId="0" applyNumberFormat="1" applyFill="1" applyBorder="1" applyAlignment="1">
      <alignment horizontal="center" vertical="center"/>
    </xf>
    <xf numFmtId="1" fontId="0" fillId="0" borderId="46" xfId="0" applyNumberFormat="1" applyFill="1" applyBorder="1" applyAlignment="1">
      <alignment horizontal="center" vertical="center"/>
    </xf>
    <xf numFmtId="0" fontId="1" fillId="0" borderId="35" xfId="0" applyFont="1" applyFill="1" applyBorder="1" applyAlignment="1">
      <alignment horizontal="center" vertical="center" wrapText="1"/>
    </xf>
    <xf numFmtId="0" fontId="1" fillId="0" borderId="48" xfId="0" applyFont="1" applyFill="1" applyBorder="1" applyAlignment="1">
      <alignment horizontal="center" vertical="center" wrapText="1"/>
    </xf>
    <xf numFmtId="0" fontId="0" fillId="0" borderId="0" xfId="0" applyFill="1"/>
    <xf numFmtId="10" fontId="3" fillId="0" borderId="26" xfId="1" applyNumberFormat="1" applyFont="1" applyBorder="1" applyAlignment="1">
      <alignment horizontal="center" vertical="center"/>
    </xf>
    <xf numFmtId="10" fontId="3" fillId="0" borderId="46" xfId="1" applyNumberFormat="1" applyFont="1" applyBorder="1" applyAlignment="1">
      <alignment horizontal="center" vertical="center"/>
    </xf>
    <xf numFmtId="0" fontId="0" fillId="0" borderId="25" xfId="0" applyFill="1" applyBorder="1" applyAlignment="1">
      <alignment horizontal="center" vertical="center" wrapText="1"/>
    </xf>
    <xf numFmtId="0" fontId="1" fillId="0" borderId="60" xfId="0" applyFont="1" applyFill="1" applyBorder="1" applyAlignment="1">
      <alignment horizontal="center" vertical="center" wrapText="1"/>
    </xf>
    <xf numFmtId="10" fontId="5" fillId="0" borderId="55" xfId="0" applyNumberFormat="1" applyFont="1" applyFill="1" applyBorder="1" applyAlignment="1">
      <alignment horizontal="center" vertical="center" wrapText="1"/>
    </xf>
    <xf numFmtId="10" fontId="5" fillId="0" borderId="53" xfId="0" applyNumberFormat="1" applyFont="1" applyFill="1" applyBorder="1" applyAlignment="1">
      <alignment horizontal="center" vertical="center" wrapText="1"/>
    </xf>
    <xf numFmtId="10" fontId="5" fillId="0" borderId="56" xfId="0" applyNumberFormat="1" applyFont="1" applyFill="1" applyBorder="1" applyAlignment="1">
      <alignment horizontal="center" vertical="center" wrapText="1"/>
    </xf>
    <xf numFmtId="10" fontId="5" fillId="0" borderId="51" xfId="0" applyNumberFormat="1" applyFont="1" applyFill="1" applyBorder="1" applyAlignment="1">
      <alignment horizontal="center" vertical="center" wrapText="1"/>
    </xf>
    <xf numFmtId="0" fontId="0" fillId="0" borderId="49" xfId="0" applyFill="1" applyBorder="1" applyAlignment="1">
      <alignment horizontal="left" vertical="center" wrapText="1"/>
    </xf>
    <xf numFmtId="0" fontId="1" fillId="0" borderId="36" xfId="0" applyFont="1" applyFill="1" applyBorder="1" applyAlignment="1">
      <alignment horizontal="left" vertical="center" wrapText="1"/>
    </xf>
    <xf numFmtId="0" fontId="1" fillId="0" borderId="37" xfId="0" applyFont="1" applyFill="1" applyBorder="1" applyAlignment="1">
      <alignment horizontal="left" vertical="center" wrapText="1"/>
    </xf>
    <xf numFmtId="0" fontId="1" fillId="0" borderId="49" xfId="0" applyFont="1" applyFill="1" applyBorder="1" applyAlignment="1">
      <alignment horizontal="left" vertical="center" wrapText="1"/>
    </xf>
    <xf numFmtId="0" fontId="2" fillId="0" borderId="33" xfId="0" applyFont="1" applyFill="1" applyBorder="1" applyAlignment="1">
      <alignment vertical="center" wrapText="1"/>
    </xf>
    <xf numFmtId="0" fontId="2" fillId="0" borderId="34" xfId="0" applyFont="1" applyFill="1" applyBorder="1" applyAlignment="1">
      <alignment vertical="center" wrapText="1"/>
    </xf>
    <xf numFmtId="0" fontId="0" fillId="0" borderId="26" xfId="0" applyFill="1" applyBorder="1" applyAlignment="1">
      <alignment vertical="center" wrapText="1"/>
    </xf>
    <xf numFmtId="0" fontId="1" fillId="0" borderId="35" xfId="0" applyFont="1" applyFill="1" applyBorder="1" applyAlignment="1">
      <alignment vertical="center" wrapText="1"/>
    </xf>
    <xf numFmtId="0" fontId="0" fillId="0" borderId="26" xfId="0" applyFill="1" applyBorder="1" applyAlignment="1">
      <alignment horizontal="center" vertical="center" wrapText="1"/>
    </xf>
    <xf numFmtId="0" fontId="1" fillId="0" borderId="35" xfId="0" applyFont="1" applyFill="1" applyBorder="1" applyAlignment="1">
      <alignment horizontal="center" vertical="center" wrapText="1"/>
    </xf>
    <xf numFmtId="0" fontId="0" fillId="0" borderId="26" xfId="0" applyFill="1" applyBorder="1" applyAlignment="1">
      <alignment horizontal="center" vertical="center"/>
    </xf>
    <xf numFmtId="0" fontId="1" fillId="0" borderId="35" xfId="0" applyFont="1" applyFill="1" applyBorder="1" applyAlignment="1">
      <alignment horizontal="center" vertical="center"/>
    </xf>
    <xf numFmtId="0" fontId="1" fillId="0" borderId="25" xfId="0" applyFont="1" applyFill="1" applyBorder="1" applyAlignment="1">
      <alignment horizontal="center" vertical="center" wrapText="1"/>
    </xf>
    <xf numFmtId="0" fontId="1" fillId="0" borderId="40" xfId="0" applyFont="1" applyFill="1" applyBorder="1" applyAlignment="1">
      <alignment horizontal="center" vertical="center" wrapText="1"/>
    </xf>
    <xf numFmtId="10" fontId="5" fillId="0" borderId="61" xfId="0" applyNumberFormat="1" applyFont="1" applyFill="1" applyBorder="1" applyAlignment="1">
      <alignment horizontal="center" vertical="center" wrapText="1"/>
    </xf>
    <xf numFmtId="10" fontId="5" fillId="0" borderId="52" xfId="0" applyNumberFormat="1" applyFont="1" applyFill="1" applyBorder="1" applyAlignment="1">
      <alignment horizontal="center" vertical="center" wrapText="1"/>
    </xf>
    <xf numFmtId="0" fontId="1" fillId="0" borderId="50" xfId="0" applyFont="1" applyFill="1" applyBorder="1" applyAlignment="1">
      <alignment horizontal="left" vertical="center" wrapText="1"/>
    </xf>
    <xf numFmtId="0" fontId="1" fillId="0" borderId="38" xfId="0" applyFont="1" applyFill="1" applyBorder="1" applyAlignment="1">
      <alignment horizontal="left" vertical="center" wrapText="1"/>
    </xf>
    <xf numFmtId="0" fontId="1" fillId="0" borderId="39" xfId="0" applyFont="1" applyFill="1" applyBorder="1" applyAlignment="1">
      <alignment horizontal="left" vertical="center" wrapText="1"/>
    </xf>
    <xf numFmtId="0" fontId="1" fillId="0" borderId="26" xfId="0" applyFont="1" applyFill="1" applyBorder="1" applyAlignment="1">
      <alignment vertical="center" wrapText="1"/>
    </xf>
    <xf numFmtId="0" fontId="1" fillId="0" borderId="26" xfId="0" applyFont="1" applyFill="1" applyBorder="1" applyAlignment="1">
      <alignment horizontal="center" vertical="center" wrapText="1"/>
    </xf>
    <xf numFmtId="0" fontId="1" fillId="0" borderId="26" xfId="0" applyFont="1" applyFill="1" applyBorder="1" applyAlignment="1">
      <alignment horizontal="center" vertical="center"/>
    </xf>
    <xf numFmtId="0" fontId="1" fillId="0" borderId="30" xfId="0" applyFont="1" applyFill="1" applyBorder="1" applyAlignment="1">
      <alignment horizontal="center" vertical="center" wrapText="1"/>
    </xf>
    <xf numFmtId="10" fontId="5" fillId="0" borderId="63" xfId="0" applyNumberFormat="1" applyFont="1" applyFill="1" applyBorder="1" applyAlignment="1">
      <alignment horizontal="center" vertical="center" wrapText="1"/>
    </xf>
    <xf numFmtId="10" fontId="5" fillId="0" borderId="54" xfId="0" applyNumberFormat="1" applyFont="1" applyFill="1" applyBorder="1" applyAlignment="1">
      <alignment horizontal="center" vertical="center" wrapText="1"/>
    </xf>
    <xf numFmtId="10" fontId="5" fillId="0" borderId="62" xfId="0" applyNumberFormat="1" applyFont="1" applyFill="1" applyBorder="1" applyAlignment="1">
      <alignment horizontal="center" vertical="center" wrapText="1"/>
    </xf>
    <xf numFmtId="0" fontId="2" fillId="0" borderId="64" xfId="0" applyFont="1" applyFill="1" applyBorder="1" applyAlignment="1">
      <alignment horizontal="left" vertical="center" wrapText="1"/>
    </xf>
    <xf numFmtId="0" fontId="0" fillId="0" borderId="27" xfId="0" applyFill="1" applyBorder="1" applyAlignment="1">
      <alignment horizontal="left" vertical="center" wrapText="1"/>
    </xf>
    <xf numFmtId="0" fontId="0" fillId="0" borderId="28" xfId="0" applyFill="1" applyBorder="1" applyAlignment="1">
      <alignment horizontal="left" vertical="center" wrapText="1"/>
    </xf>
    <xf numFmtId="0" fontId="0" fillId="0" borderId="57" xfId="0" applyFill="1" applyBorder="1" applyAlignment="1">
      <alignment horizontal="left" vertical="center" wrapText="1"/>
    </xf>
    <xf numFmtId="0" fontId="0" fillId="0" borderId="58" xfId="0" applyFill="1" applyBorder="1" applyAlignment="1">
      <alignment horizontal="left" vertical="center" wrapText="1"/>
    </xf>
    <xf numFmtId="0" fontId="0" fillId="0" borderId="59" xfId="0" applyFill="1" applyBorder="1" applyAlignment="1">
      <alignment horizontal="left" vertical="center" wrapText="1"/>
    </xf>
    <xf numFmtId="0" fontId="6" fillId="0" borderId="44" xfId="0" applyFont="1" applyFill="1" applyBorder="1" applyAlignment="1">
      <alignment horizontal="left" vertical="center" wrapText="1"/>
    </xf>
    <xf numFmtId="0" fontId="6" fillId="0" borderId="45" xfId="0" applyFont="1" applyFill="1" applyBorder="1" applyAlignment="1">
      <alignment horizontal="left" vertical="center" wrapText="1"/>
    </xf>
    <xf numFmtId="0" fontId="6" fillId="0" borderId="42" xfId="0" applyFont="1" applyFill="1" applyBorder="1" applyAlignment="1">
      <alignment horizontal="left" vertical="center" wrapText="1"/>
    </xf>
    <xf numFmtId="0" fontId="7" fillId="0" borderId="43" xfId="0" applyFont="1" applyFill="1" applyBorder="1" applyAlignment="1">
      <alignment horizontal="left" vertical="center" wrapText="1"/>
    </xf>
    <xf numFmtId="0" fontId="0" fillId="0" borderId="42" xfId="0" applyFill="1" applyBorder="1" applyAlignment="1">
      <alignment horizontal="center" vertical="center" wrapText="1"/>
    </xf>
    <xf numFmtId="0" fontId="1" fillId="0" borderId="43" xfId="0" applyFont="1" applyFill="1" applyBorder="1" applyAlignment="1">
      <alignment horizontal="center" vertical="center" wrapText="1"/>
    </xf>
    <xf numFmtId="0" fontId="1" fillId="0" borderId="42" xfId="0" applyFont="1" applyFill="1" applyBorder="1" applyAlignment="1">
      <alignment horizontal="center" vertical="center" wrapText="1"/>
    </xf>
    <xf numFmtId="0" fontId="1" fillId="0" borderId="27" xfId="0" applyFont="1" applyFill="1" applyBorder="1" applyAlignment="1">
      <alignment horizontal="left" vertical="center" wrapText="1"/>
    </xf>
    <xf numFmtId="0" fontId="1" fillId="0" borderId="28" xfId="0" applyFont="1" applyFill="1" applyBorder="1" applyAlignment="1">
      <alignment horizontal="left" vertical="center" wrapText="1"/>
    </xf>
    <xf numFmtId="0" fontId="1" fillId="0" borderId="31" xfId="0" applyFont="1" applyFill="1" applyBorder="1" applyAlignment="1">
      <alignment horizontal="left" vertical="center" wrapText="1"/>
    </xf>
    <xf numFmtId="0" fontId="1" fillId="0" borderId="32" xfId="0" applyFont="1" applyFill="1" applyBorder="1" applyAlignment="1">
      <alignment horizontal="left" vertical="center" wrapText="1"/>
    </xf>
    <xf numFmtId="0" fontId="2" fillId="0" borderId="27" xfId="0" applyFont="1" applyFill="1" applyBorder="1" applyAlignment="1">
      <alignment horizontal="left" vertical="center" wrapText="1"/>
    </xf>
    <xf numFmtId="0" fontId="2" fillId="0" borderId="24" xfId="1" applyFont="1" applyFill="1" applyBorder="1" applyAlignment="1">
      <alignment horizontal="left" vertical="center" wrapText="1"/>
    </xf>
    <xf numFmtId="0" fontId="2" fillId="0" borderId="29" xfId="1" applyFont="1" applyFill="1" applyBorder="1" applyAlignment="1">
      <alignment horizontal="left" vertical="center" wrapText="1"/>
    </xf>
    <xf numFmtId="0" fontId="3" fillId="0" borderId="25" xfId="1" applyFont="1" applyBorder="1" applyAlignment="1">
      <alignment horizontal="center" vertical="center"/>
    </xf>
    <xf numFmtId="0" fontId="3" fillId="0" borderId="30" xfId="1" applyFont="1" applyBorder="1" applyAlignment="1">
      <alignment horizontal="center" vertical="center"/>
    </xf>
    <xf numFmtId="10" fontId="3" fillId="0" borderId="65" xfId="0" applyNumberFormat="1" applyFont="1" applyBorder="1" applyAlignment="1">
      <alignment horizontal="center" vertical="center" wrapText="1"/>
    </xf>
    <xf numFmtId="10" fontId="3" fillId="0" borderId="51" xfId="0" applyNumberFormat="1" applyFont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left" vertical="center" wrapText="1"/>
    </xf>
    <xf numFmtId="0" fontId="3" fillId="0" borderId="27" xfId="1" applyFont="1" applyBorder="1" applyAlignment="1">
      <alignment horizontal="justify" vertical="center" wrapText="1"/>
    </xf>
    <xf numFmtId="0" fontId="3" fillId="0" borderId="27" xfId="1" applyFont="1" applyBorder="1" applyAlignment="1">
      <alignment horizontal="justify" vertical="center"/>
    </xf>
    <xf numFmtId="0" fontId="3" fillId="0" borderId="28" xfId="1" applyFont="1" applyBorder="1" applyAlignment="1">
      <alignment horizontal="justify" vertical="center"/>
    </xf>
    <xf numFmtId="0" fontId="3" fillId="0" borderId="31" xfId="1" applyFont="1" applyBorder="1" applyAlignment="1">
      <alignment horizontal="justify" vertical="center"/>
    </xf>
    <xf numFmtId="0" fontId="3" fillId="0" borderId="32" xfId="1" applyFont="1" applyBorder="1" applyAlignment="1">
      <alignment horizontal="justify" vertical="center"/>
    </xf>
    <xf numFmtId="0" fontId="0" fillId="0" borderId="25" xfId="1" applyFont="1" applyFill="1" applyBorder="1" applyAlignment="1">
      <alignment horizontal="justify" vertical="center" wrapText="1"/>
    </xf>
    <xf numFmtId="0" fontId="1" fillId="0" borderId="30" xfId="1" applyFont="1" applyFill="1" applyBorder="1" applyAlignment="1">
      <alignment horizontal="justify" vertical="center" wrapText="1"/>
    </xf>
    <xf numFmtId="0" fontId="0" fillId="0" borderId="25" xfId="1" applyFont="1" applyFill="1" applyBorder="1" applyAlignment="1">
      <alignment horizontal="center" vertical="center" wrapText="1"/>
    </xf>
    <xf numFmtId="0" fontId="1" fillId="0" borderId="30" xfId="1" applyFont="1" applyFill="1" applyBorder="1" applyAlignment="1">
      <alignment horizontal="center" vertical="center" wrapText="1"/>
    </xf>
    <xf numFmtId="0" fontId="1" fillId="0" borderId="25" xfId="1" applyFont="1" applyFill="1" applyBorder="1" applyAlignment="1">
      <alignment horizontal="center" vertical="center"/>
    </xf>
    <xf numFmtId="0" fontId="1" fillId="0" borderId="30" xfId="1" applyFont="1" applyFill="1" applyBorder="1" applyAlignment="1">
      <alignment horizontal="center" vertical="center"/>
    </xf>
    <xf numFmtId="10" fontId="3" fillId="0" borderId="25" xfId="1" applyNumberFormat="1" applyFont="1" applyBorder="1" applyAlignment="1">
      <alignment horizontal="center" vertical="center"/>
    </xf>
    <xf numFmtId="10" fontId="3" fillId="0" borderId="30" xfId="1" applyNumberFormat="1" applyFont="1" applyBorder="1" applyAlignment="1">
      <alignment horizontal="center" vertical="center"/>
    </xf>
    <xf numFmtId="0" fontId="2" fillId="0" borderId="10" xfId="1" applyFont="1" applyFill="1" applyBorder="1" applyAlignment="1">
      <alignment horizontal="center" vertical="center"/>
    </xf>
    <xf numFmtId="0" fontId="2" fillId="0" borderId="14" xfId="1" applyFont="1" applyFill="1" applyBorder="1" applyAlignment="1">
      <alignment horizontal="center" vertical="center"/>
    </xf>
    <xf numFmtId="0" fontId="2" fillId="0" borderId="16" xfId="1" applyFont="1" applyFill="1" applyBorder="1" applyAlignment="1">
      <alignment horizontal="center" vertical="center"/>
    </xf>
    <xf numFmtId="0" fontId="2" fillId="0" borderId="19" xfId="1" applyFont="1" applyFill="1" applyBorder="1" applyAlignment="1">
      <alignment horizontal="center" vertical="center"/>
    </xf>
    <xf numFmtId="0" fontId="2" fillId="0" borderId="21" xfId="1" applyFont="1" applyFill="1" applyBorder="1" applyAlignment="1">
      <alignment horizontal="center" vertical="center"/>
    </xf>
    <xf numFmtId="0" fontId="2" fillId="0" borderId="23" xfId="1" applyFont="1" applyFill="1" applyBorder="1" applyAlignment="1">
      <alignment horizontal="center" vertical="center"/>
    </xf>
    <xf numFmtId="0" fontId="2" fillId="0" borderId="16" xfId="1" applyFont="1" applyFill="1" applyBorder="1" applyAlignment="1">
      <alignment horizontal="center" vertical="center" wrapText="1"/>
    </xf>
    <xf numFmtId="0" fontId="2" fillId="0" borderId="21" xfId="1" applyFont="1" applyFill="1" applyBorder="1" applyAlignment="1">
      <alignment horizontal="center" vertical="center" wrapText="1"/>
    </xf>
    <xf numFmtId="0" fontId="2" fillId="0" borderId="18" xfId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0" borderId="6" xfId="1" applyFont="1" applyFill="1" applyBorder="1" applyAlignment="1">
      <alignment horizontal="center" vertical="center"/>
    </xf>
    <xf numFmtId="0" fontId="4" fillId="0" borderId="7" xfId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2" fillId="0" borderId="9" xfId="1" applyFont="1" applyFill="1" applyBorder="1" applyAlignment="1">
      <alignment horizontal="center" vertical="center" wrapText="1"/>
    </xf>
    <xf numFmtId="0" fontId="2" fillId="0" borderId="15" xfId="1" applyFont="1" applyFill="1" applyBorder="1" applyAlignment="1">
      <alignment horizontal="center" vertical="center" wrapText="1"/>
    </xf>
    <xf numFmtId="0" fontId="2" fillId="0" borderId="20" xfId="1" applyFont="1" applyFill="1" applyBorder="1" applyAlignment="1">
      <alignment horizontal="center" vertical="center" wrapText="1"/>
    </xf>
    <xf numFmtId="0" fontId="2" fillId="0" borderId="10" xfId="1" applyFont="1" applyFill="1" applyBorder="1" applyAlignment="1">
      <alignment horizontal="center" vertical="center" wrapText="1"/>
    </xf>
    <xf numFmtId="0" fontId="2" fillId="0" borderId="11" xfId="1" applyFont="1" applyFill="1" applyBorder="1" applyAlignment="1">
      <alignment horizontal="center" vertical="center" wrapText="1"/>
    </xf>
    <xf numFmtId="0" fontId="2" fillId="0" borderId="17" xfId="1" applyFont="1" applyFill="1" applyBorder="1" applyAlignment="1">
      <alignment horizontal="center" vertical="center" wrapText="1"/>
    </xf>
    <xf numFmtId="0" fontId="2" fillId="0" borderId="22" xfId="1" applyFont="1" applyFill="1" applyBorder="1" applyAlignment="1">
      <alignment horizontal="center" vertical="center" wrapText="1"/>
    </xf>
    <xf numFmtId="0" fontId="2" fillId="0" borderId="12" xfId="1" applyFont="1" applyFill="1" applyBorder="1" applyAlignment="1">
      <alignment horizontal="center" vertical="center"/>
    </xf>
    <xf numFmtId="0" fontId="2" fillId="0" borderId="13" xfId="1" applyFont="1" applyFill="1" applyBorder="1" applyAlignment="1">
      <alignment horizontal="center" vertical="center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619125</xdr:colOff>
      <xdr:row>2</xdr:row>
      <xdr:rowOff>124664</xdr:rowOff>
    </xdr:from>
    <xdr:to>
      <xdr:col>2</xdr:col>
      <xdr:colOff>1666874</xdr:colOff>
      <xdr:row>7</xdr:row>
      <xdr:rowOff>135312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5125" y="537414"/>
          <a:ext cx="1047749" cy="1090148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190501</xdr:colOff>
      <xdr:row>2</xdr:row>
      <xdr:rowOff>202405</xdr:rowOff>
    </xdr:from>
    <xdr:to>
      <xdr:col>16</xdr:col>
      <xdr:colOff>2453822</xdr:colOff>
      <xdr:row>7</xdr:row>
      <xdr:rowOff>148250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7970" y="607218"/>
          <a:ext cx="3787321" cy="1029313"/>
        </a:xfrm>
        <a:prstGeom prst="rect">
          <a:avLst/>
        </a:prstGeom>
      </xdr:spPr>
    </xdr:pic>
    <xdr:clientData/>
  </xdr:twoCellAnchor>
  <xdr:oneCellAnchor>
    <xdr:from>
      <xdr:col>2</xdr:col>
      <xdr:colOff>508000</xdr:colOff>
      <xdr:row>54</xdr:row>
      <xdr:rowOff>111125</xdr:rowOff>
    </xdr:from>
    <xdr:ext cx="4953001" cy="1112232"/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SpPr txBox="1"/>
      </xdr:nvSpPr>
      <xdr:spPr>
        <a:xfrm>
          <a:off x="2032000" y="52422425"/>
          <a:ext cx="4953001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Elaboró                                                                                                                       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Lic. Paola Anais Colorado Hernández</a:t>
          </a:r>
        </a:p>
        <a:p>
          <a:pPr algn="ctr"/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Coordinación Técnica del Instituto de la Cultura y las Artes                                                             </a:t>
          </a:r>
          <a:endParaRPr lang="es-MX" sz="1200">
            <a:effectLst/>
          </a:endParaRPr>
        </a:p>
      </xdr:txBody>
    </xdr:sp>
    <xdr:clientData/>
  </xdr:oneCellAnchor>
  <xdr:oneCellAnchor>
    <xdr:from>
      <xdr:col>8</xdr:col>
      <xdr:colOff>549852</xdr:colOff>
      <xdr:row>54</xdr:row>
      <xdr:rowOff>202045</xdr:rowOff>
    </xdr:from>
    <xdr:ext cx="3635025" cy="960662"/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SpPr txBox="1"/>
      </xdr:nvSpPr>
      <xdr:spPr>
        <a:xfrm>
          <a:off x="10855902" y="52513345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Revisó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M.C. Enrique Eduardo Encalada Sánchez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de Planeación de la DGPM</a:t>
          </a:r>
          <a:endParaRPr lang="es-MX" sz="1200">
            <a:effectLst/>
          </a:endParaRPr>
        </a:p>
      </xdr:txBody>
    </xdr:sp>
    <xdr:clientData/>
  </xdr:oneCellAnchor>
  <xdr:oneCellAnchor>
    <xdr:from>
      <xdr:col>13</xdr:col>
      <xdr:colOff>1998807</xdr:colOff>
      <xdr:row>54</xdr:row>
      <xdr:rowOff>138058</xdr:rowOff>
    </xdr:from>
    <xdr:ext cx="4534395" cy="1016848"/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SpPr txBox="1"/>
      </xdr:nvSpPr>
      <xdr:spPr>
        <a:xfrm>
          <a:off x="17786495" y="52668433"/>
          <a:ext cx="4534395" cy="101684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Autorizó                                                                                                          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C. Sergio</a:t>
          </a:r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Carlos López Jiménez</a:t>
          </a:r>
          <a:endParaRPr lang="es-MX" sz="1100">
            <a:solidFill>
              <a:schemeClr val="tx1"/>
            </a:solidFill>
            <a:effectLst/>
            <a:latin typeface="+mn-lt"/>
            <a:ea typeface="+mn-ea"/>
            <a:cs typeface="+mn-cs"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Encargado del</a:t>
          </a:r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Despacho de la </a:t>
          </a:r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Dirección General del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Instituto de la Cultura y las Artes.</a:t>
          </a:r>
          <a:endParaRPr lang="es-MX" sz="1200">
            <a:effectLst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T53"/>
  <sheetViews>
    <sheetView tabSelected="1" topLeftCell="A45" zoomScale="80" zoomScaleNormal="80" workbookViewId="0">
      <selection activeCell="C47" sqref="C47:Q60"/>
    </sheetView>
  </sheetViews>
  <sheetFormatPr baseColWidth="10" defaultColWidth="11.42578125" defaultRowHeight="15.75" x14ac:dyDescent="0.25"/>
  <cols>
    <col min="1" max="2" width="11.42578125" style="4"/>
    <col min="3" max="3" width="32" style="4" customWidth="1"/>
    <col min="4" max="4" width="24.140625" style="4" customWidth="1"/>
    <col min="5" max="5" width="18.85546875" style="4" customWidth="1"/>
    <col min="6" max="6" width="20.5703125" style="4" customWidth="1"/>
    <col min="7" max="7" width="18.28515625" style="4" customWidth="1"/>
    <col min="8" max="8" width="17.85546875" style="4" customWidth="1"/>
    <col min="9" max="12" width="11.42578125" style="4"/>
    <col min="13" max="13" width="36.5703125" style="4" bestFit="1" customWidth="1"/>
    <col min="14" max="14" width="30.85546875" style="4" customWidth="1"/>
    <col min="15" max="16" width="11.42578125" style="4"/>
    <col min="17" max="17" width="48.5703125" style="4" customWidth="1"/>
    <col min="18" max="16384" width="11.42578125" style="4"/>
  </cols>
  <sheetData>
    <row r="3" spans="3:20" x14ac:dyDescent="0.25">
      <c r="C3" s="1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3"/>
    </row>
    <row r="4" spans="3:20" ht="18" x14ac:dyDescent="0.25">
      <c r="C4" s="5"/>
      <c r="D4" s="102" t="s">
        <v>0</v>
      </c>
      <c r="E4" s="102"/>
      <c r="F4" s="102"/>
      <c r="G4" s="102"/>
      <c r="H4" s="102"/>
      <c r="I4" s="102"/>
      <c r="J4" s="102"/>
      <c r="K4" s="102"/>
      <c r="L4" s="102"/>
      <c r="M4" s="102"/>
      <c r="N4" s="102"/>
      <c r="O4" s="102"/>
      <c r="P4" s="102"/>
      <c r="Q4" s="103"/>
    </row>
    <row r="5" spans="3:20" ht="18" x14ac:dyDescent="0.25">
      <c r="C5" s="5"/>
      <c r="D5" s="102" t="s">
        <v>1</v>
      </c>
      <c r="E5" s="102"/>
      <c r="F5" s="102"/>
      <c r="G5" s="102"/>
      <c r="H5" s="102"/>
      <c r="I5" s="102"/>
      <c r="J5" s="102"/>
      <c r="K5" s="102"/>
      <c r="L5" s="102"/>
      <c r="M5" s="102"/>
      <c r="N5" s="102"/>
      <c r="O5" s="102"/>
      <c r="P5" s="102"/>
      <c r="Q5" s="103"/>
    </row>
    <row r="6" spans="3:20" ht="18" x14ac:dyDescent="0.25">
      <c r="C6" s="5"/>
      <c r="D6" s="104" t="s">
        <v>73</v>
      </c>
      <c r="E6" s="104"/>
      <c r="F6" s="104"/>
      <c r="G6" s="104"/>
      <c r="H6" s="104"/>
      <c r="I6" s="104"/>
      <c r="J6" s="104"/>
      <c r="K6" s="104"/>
      <c r="L6" s="104"/>
      <c r="M6" s="104"/>
      <c r="N6" s="104"/>
      <c r="O6" s="104"/>
      <c r="P6" s="104"/>
      <c r="Q6" s="105"/>
    </row>
    <row r="7" spans="3:20" x14ac:dyDescent="0.25">
      <c r="C7" s="5"/>
      <c r="Q7" s="6"/>
    </row>
    <row r="8" spans="3:20" ht="16.5" thickBot="1" x14ac:dyDescent="0.3">
      <c r="C8" s="5"/>
      <c r="Q8" s="6"/>
    </row>
    <row r="9" spans="3:20" ht="36" customHeight="1" thickBot="1" x14ac:dyDescent="0.3">
      <c r="C9" s="106" t="s">
        <v>19</v>
      </c>
      <c r="D9" s="107"/>
      <c r="E9" s="108" t="s">
        <v>67</v>
      </c>
      <c r="F9" s="108"/>
      <c r="G9" s="108"/>
      <c r="H9" s="108"/>
      <c r="I9" s="108"/>
      <c r="J9" s="108"/>
      <c r="K9" s="108"/>
      <c r="L9" s="108"/>
      <c r="M9" s="108"/>
      <c r="N9" s="108"/>
      <c r="O9" s="108"/>
      <c r="P9" s="108"/>
      <c r="Q9" s="109"/>
    </row>
    <row r="10" spans="3:20" ht="30" customHeight="1" x14ac:dyDescent="0.25">
      <c r="C10" s="110" t="s">
        <v>2</v>
      </c>
      <c r="D10" s="113" t="s">
        <v>3</v>
      </c>
      <c r="E10" s="114" t="s">
        <v>20</v>
      </c>
      <c r="F10" s="113" t="s">
        <v>4</v>
      </c>
      <c r="G10" s="117" t="s">
        <v>5</v>
      </c>
      <c r="H10" s="93"/>
      <c r="I10" s="93"/>
      <c r="J10" s="93"/>
      <c r="K10" s="93"/>
      <c r="L10" s="93"/>
      <c r="M10" s="93"/>
      <c r="N10" s="118"/>
      <c r="O10" s="93" t="s">
        <v>6</v>
      </c>
      <c r="P10" s="93"/>
      <c r="Q10" s="94"/>
    </row>
    <row r="11" spans="3:20" ht="30" customHeight="1" x14ac:dyDescent="0.25">
      <c r="C11" s="111"/>
      <c r="D11" s="99"/>
      <c r="E11" s="115"/>
      <c r="F11" s="99"/>
      <c r="G11" s="99" t="s">
        <v>7</v>
      </c>
      <c r="H11" s="99" t="s">
        <v>8</v>
      </c>
      <c r="I11" s="95" t="s">
        <v>9</v>
      </c>
      <c r="J11" s="95"/>
      <c r="K11" s="95"/>
      <c r="L11" s="95"/>
      <c r="M11" s="95" t="s">
        <v>10</v>
      </c>
      <c r="N11" s="101"/>
      <c r="O11" s="95"/>
      <c r="P11" s="95"/>
      <c r="Q11" s="96"/>
    </row>
    <row r="12" spans="3:20" ht="30" customHeight="1" x14ac:dyDescent="0.25">
      <c r="C12" s="112"/>
      <c r="D12" s="100"/>
      <c r="E12" s="116"/>
      <c r="F12" s="100"/>
      <c r="G12" s="100"/>
      <c r="H12" s="100"/>
      <c r="I12" s="8" t="s">
        <v>11</v>
      </c>
      <c r="J12" s="8" t="s">
        <v>12</v>
      </c>
      <c r="K12" s="8" t="s">
        <v>13</v>
      </c>
      <c r="L12" s="8" t="s">
        <v>14</v>
      </c>
      <c r="M12" s="8" t="s">
        <v>21</v>
      </c>
      <c r="N12" s="8" t="s">
        <v>15</v>
      </c>
      <c r="O12" s="97"/>
      <c r="P12" s="97"/>
      <c r="Q12" s="98"/>
    </row>
    <row r="13" spans="3:20" ht="102.75" customHeight="1" x14ac:dyDescent="0.25">
      <c r="C13" s="73" t="s">
        <v>48</v>
      </c>
      <c r="D13" s="85" t="s">
        <v>45</v>
      </c>
      <c r="E13" s="87" t="s">
        <v>46</v>
      </c>
      <c r="F13" s="89" t="s">
        <v>17</v>
      </c>
      <c r="G13" s="91">
        <v>0.7</v>
      </c>
      <c r="H13" s="75" t="s">
        <v>18</v>
      </c>
      <c r="I13" s="21">
        <v>0.78</v>
      </c>
      <c r="J13" s="21">
        <v>0.78</v>
      </c>
      <c r="K13" s="21">
        <v>0.78</v>
      </c>
      <c r="L13" s="22" t="s">
        <v>47</v>
      </c>
      <c r="M13" s="77">
        <f>IFERROR((K13-K14)/(K14),"ND")</f>
        <v>0.11428571428571439</v>
      </c>
      <c r="N13" s="78">
        <f>IFERROR(((I13+J13+K13)-(I14+J14+K14))/(I14+J14+K14),"ND")</f>
        <v>0.11428571428571441</v>
      </c>
      <c r="O13" s="80" t="s">
        <v>85</v>
      </c>
      <c r="P13" s="81"/>
      <c r="Q13" s="82"/>
      <c r="S13" s="7"/>
      <c r="T13" s="7"/>
    </row>
    <row r="14" spans="3:20" ht="132" customHeight="1" x14ac:dyDescent="0.25">
      <c r="C14" s="74"/>
      <c r="D14" s="86"/>
      <c r="E14" s="88" t="s">
        <v>16</v>
      </c>
      <c r="F14" s="90"/>
      <c r="G14" s="92"/>
      <c r="H14" s="76"/>
      <c r="I14" s="21">
        <v>0.7</v>
      </c>
      <c r="J14" s="21">
        <v>0.7</v>
      </c>
      <c r="K14" s="21">
        <v>0.7</v>
      </c>
      <c r="L14" s="22">
        <v>0.7</v>
      </c>
      <c r="M14" s="77"/>
      <c r="N14" s="78"/>
      <c r="O14" s="83"/>
      <c r="P14" s="83"/>
      <c r="Q14" s="84"/>
    </row>
    <row r="15" spans="3:20" ht="99.95" customHeight="1" x14ac:dyDescent="0.25">
      <c r="C15" s="33" t="s">
        <v>49</v>
      </c>
      <c r="D15" s="35" t="s">
        <v>22</v>
      </c>
      <c r="E15" s="37" t="s">
        <v>23</v>
      </c>
      <c r="F15" s="37" t="s">
        <v>24</v>
      </c>
      <c r="G15" s="41">
        <v>1590000</v>
      </c>
      <c r="H15" s="23" t="s">
        <v>25</v>
      </c>
      <c r="I15" s="9">
        <v>547451</v>
      </c>
      <c r="J15" s="10">
        <v>389841</v>
      </c>
      <c r="K15" s="9">
        <v>377445</v>
      </c>
      <c r="L15" s="11"/>
      <c r="M15" s="25">
        <f>IFERROR((K15/K16),"ND")</f>
        <v>1.0784142857142858</v>
      </c>
      <c r="N15" s="27">
        <f>IFERROR((I15+J15+K15)/(G15),"ND")</f>
        <v>0.82687861635220128</v>
      </c>
      <c r="O15" s="29" t="s">
        <v>71</v>
      </c>
      <c r="P15" s="30"/>
      <c r="Q15" s="31"/>
      <c r="R15" s="7"/>
      <c r="S15" s="7"/>
    </row>
    <row r="16" spans="3:20" ht="99.95" customHeight="1" x14ac:dyDescent="0.25">
      <c r="C16" s="33"/>
      <c r="D16" s="48"/>
      <c r="E16" s="49"/>
      <c r="F16" s="49"/>
      <c r="G16" s="51"/>
      <c r="H16" s="51"/>
      <c r="I16" s="12">
        <v>540000</v>
      </c>
      <c r="J16" s="12">
        <v>350000</v>
      </c>
      <c r="K16" s="12">
        <v>350000</v>
      </c>
      <c r="L16" s="13">
        <v>350000</v>
      </c>
      <c r="M16" s="26"/>
      <c r="N16" s="28"/>
      <c r="O16" s="32"/>
      <c r="P16" s="30"/>
      <c r="Q16" s="31"/>
      <c r="R16" s="7"/>
      <c r="S16" s="7"/>
    </row>
    <row r="17" spans="3:19" ht="99.95" customHeight="1" x14ac:dyDescent="0.25">
      <c r="C17" s="61" t="s">
        <v>50</v>
      </c>
      <c r="D17" s="79" t="s">
        <v>26</v>
      </c>
      <c r="E17" s="65" t="s">
        <v>23</v>
      </c>
      <c r="F17" s="65" t="s">
        <v>24</v>
      </c>
      <c r="G17" s="67">
        <v>1639</v>
      </c>
      <c r="H17" s="65" t="s">
        <v>25</v>
      </c>
      <c r="I17" s="14">
        <v>268</v>
      </c>
      <c r="J17" s="14">
        <v>280</v>
      </c>
      <c r="K17" s="14">
        <v>255</v>
      </c>
      <c r="L17" s="15"/>
      <c r="M17" s="25">
        <f>IFERROR((K17/K18),"ND")</f>
        <v>0.59302325581395354</v>
      </c>
      <c r="N17" s="27">
        <f>IFERROR((I17+J17+K17)/(G17),"ND")</f>
        <v>0.48993288590604028</v>
      </c>
      <c r="O17" s="72" t="s">
        <v>74</v>
      </c>
      <c r="P17" s="68"/>
      <c r="Q17" s="69"/>
      <c r="R17" s="7"/>
      <c r="S17" s="7"/>
    </row>
    <row r="18" spans="3:19" ht="99.95" customHeight="1" x14ac:dyDescent="0.25">
      <c r="C18" s="62"/>
      <c r="D18" s="64"/>
      <c r="E18" s="66"/>
      <c r="F18" s="66"/>
      <c r="G18" s="66"/>
      <c r="H18" s="66"/>
      <c r="I18" s="14">
        <v>283</v>
      </c>
      <c r="J18" s="14">
        <v>460</v>
      </c>
      <c r="K18" s="14">
        <v>430</v>
      </c>
      <c r="L18" s="15">
        <v>466</v>
      </c>
      <c r="M18" s="26"/>
      <c r="N18" s="28"/>
      <c r="O18" s="70"/>
      <c r="P18" s="70"/>
      <c r="Q18" s="71"/>
      <c r="R18" s="7"/>
      <c r="S18" s="7"/>
    </row>
    <row r="19" spans="3:19" ht="99.95" customHeight="1" x14ac:dyDescent="0.25">
      <c r="C19" s="61" t="s">
        <v>51</v>
      </c>
      <c r="D19" s="79" t="s">
        <v>27</v>
      </c>
      <c r="E19" s="37" t="s">
        <v>23</v>
      </c>
      <c r="F19" s="39" t="s">
        <v>24</v>
      </c>
      <c r="G19" s="41">
        <v>64</v>
      </c>
      <c r="H19" s="23" t="s">
        <v>25</v>
      </c>
      <c r="I19" s="9">
        <v>8</v>
      </c>
      <c r="J19" s="9">
        <v>2</v>
      </c>
      <c r="K19" s="9">
        <v>37</v>
      </c>
      <c r="L19" s="11"/>
      <c r="M19" s="25">
        <f>IFERROR((K19/K20),"ND")</f>
        <v>9.25</v>
      </c>
      <c r="N19" s="27">
        <f>IFERROR((I19+J19+K19)/(G19),"ND")</f>
        <v>0.734375</v>
      </c>
      <c r="O19" s="29" t="s">
        <v>75</v>
      </c>
      <c r="P19" s="30"/>
      <c r="Q19" s="31"/>
      <c r="R19" s="7"/>
      <c r="S19" s="7"/>
    </row>
    <row r="20" spans="3:19" ht="99.95" customHeight="1" x14ac:dyDescent="0.25">
      <c r="C20" s="62"/>
      <c r="D20" s="64"/>
      <c r="E20" s="49"/>
      <c r="F20" s="50"/>
      <c r="G20" s="51"/>
      <c r="H20" s="51"/>
      <c r="I20" s="12">
        <v>15</v>
      </c>
      <c r="J20" s="12">
        <v>25</v>
      </c>
      <c r="K20" s="12">
        <v>4</v>
      </c>
      <c r="L20" s="13">
        <v>20</v>
      </c>
      <c r="M20" s="26"/>
      <c r="N20" s="28"/>
      <c r="O20" s="32"/>
      <c r="P20" s="30"/>
      <c r="Q20" s="31"/>
      <c r="R20" s="7"/>
      <c r="S20" s="7"/>
    </row>
    <row r="21" spans="3:19" ht="99.95" customHeight="1" x14ac:dyDescent="0.25">
      <c r="C21" s="33" t="s">
        <v>52</v>
      </c>
      <c r="D21" s="35" t="s">
        <v>28</v>
      </c>
      <c r="E21" s="37" t="s">
        <v>23</v>
      </c>
      <c r="F21" s="39" t="s">
        <v>24</v>
      </c>
      <c r="G21" s="41">
        <v>673</v>
      </c>
      <c r="H21" s="23" t="s">
        <v>25</v>
      </c>
      <c r="I21" s="9">
        <v>104</v>
      </c>
      <c r="J21" s="16">
        <v>73</v>
      </c>
      <c r="K21" s="16">
        <v>112</v>
      </c>
      <c r="L21" s="16"/>
      <c r="M21" s="25">
        <f>IFERROR((K21/K22),"ND")</f>
        <v>0.61878453038674031</v>
      </c>
      <c r="N21" s="53">
        <f>IFERROR((I21+J21+K21)/(G21),"ND")</f>
        <v>0.42942050520059433</v>
      </c>
      <c r="O21" s="29" t="s">
        <v>76</v>
      </c>
      <c r="P21" s="30"/>
      <c r="Q21" s="31"/>
      <c r="R21" s="7"/>
      <c r="S21" s="7"/>
    </row>
    <row r="22" spans="3:19" ht="99.95" customHeight="1" x14ac:dyDescent="0.25">
      <c r="C22" s="33"/>
      <c r="D22" s="48"/>
      <c r="E22" s="49"/>
      <c r="F22" s="50"/>
      <c r="G22" s="51"/>
      <c r="H22" s="51"/>
      <c r="I22" s="12">
        <v>123</v>
      </c>
      <c r="J22" s="12">
        <v>180</v>
      </c>
      <c r="K22" s="12">
        <v>181</v>
      </c>
      <c r="L22" s="13">
        <v>189</v>
      </c>
      <c r="M22" s="52"/>
      <c r="N22" s="54"/>
      <c r="O22" s="32"/>
      <c r="P22" s="30"/>
      <c r="Q22" s="31"/>
      <c r="R22" s="7"/>
      <c r="S22" s="7"/>
    </row>
    <row r="23" spans="3:19" ht="99.95" customHeight="1" x14ac:dyDescent="0.25">
      <c r="C23" s="33" t="s">
        <v>53</v>
      </c>
      <c r="D23" s="35" t="s">
        <v>29</v>
      </c>
      <c r="E23" s="37" t="s">
        <v>23</v>
      </c>
      <c r="F23" s="39" t="s">
        <v>24</v>
      </c>
      <c r="G23" s="41">
        <v>10</v>
      </c>
      <c r="H23" s="23" t="s">
        <v>25</v>
      </c>
      <c r="I23" s="9">
        <v>0</v>
      </c>
      <c r="J23" s="16">
        <v>1</v>
      </c>
      <c r="K23" s="16">
        <v>2</v>
      </c>
      <c r="L23" s="17"/>
      <c r="M23" s="25" t="str">
        <f>IFERROR((K23/K24),"ND")</f>
        <v>ND</v>
      </c>
      <c r="N23" s="53">
        <f>IFERROR((I23+J23+K23)/(G23),"ND")</f>
        <v>0.3</v>
      </c>
      <c r="O23" s="29" t="s">
        <v>77</v>
      </c>
      <c r="P23" s="30"/>
      <c r="Q23" s="31"/>
    </row>
    <row r="24" spans="3:19" ht="99.95" customHeight="1" x14ac:dyDescent="0.25">
      <c r="C24" s="33"/>
      <c r="D24" s="48"/>
      <c r="E24" s="49"/>
      <c r="F24" s="50"/>
      <c r="G24" s="51"/>
      <c r="H24" s="51"/>
      <c r="I24" s="12">
        <v>0</v>
      </c>
      <c r="J24" s="12">
        <v>10</v>
      </c>
      <c r="K24" s="12">
        <v>0</v>
      </c>
      <c r="L24" s="13">
        <v>0</v>
      </c>
      <c r="M24" s="52"/>
      <c r="N24" s="54"/>
      <c r="O24" s="32"/>
      <c r="P24" s="30"/>
      <c r="Q24" s="31"/>
    </row>
    <row r="25" spans="3:19" ht="99.95" customHeight="1" x14ac:dyDescent="0.25">
      <c r="C25" s="33" t="s">
        <v>54</v>
      </c>
      <c r="D25" s="35" t="s">
        <v>30</v>
      </c>
      <c r="E25" s="37" t="s">
        <v>23</v>
      </c>
      <c r="F25" s="39" t="s">
        <v>24</v>
      </c>
      <c r="G25" s="41">
        <v>272</v>
      </c>
      <c r="H25" s="23" t="s">
        <v>25</v>
      </c>
      <c r="I25" s="9">
        <v>0</v>
      </c>
      <c r="J25" s="16">
        <v>7</v>
      </c>
      <c r="K25" s="16">
        <v>6</v>
      </c>
      <c r="L25" s="17"/>
      <c r="M25" s="25">
        <f>IFERROR((K25/K26),"ND")</f>
        <v>6.5934065934065936E-2</v>
      </c>
      <c r="N25" s="53">
        <f>IFERROR((I25+J25+K25)/(G25),"ND")</f>
        <v>4.779411764705882E-2</v>
      </c>
      <c r="O25" s="29" t="s">
        <v>78</v>
      </c>
      <c r="P25" s="30"/>
      <c r="Q25" s="31"/>
    </row>
    <row r="26" spans="3:19" ht="99.95" customHeight="1" x14ac:dyDescent="0.25">
      <c r="C26" s="33"/>
      <c r="D26" s="48"/>
      <c r="E26" s="49"/>
      <c r="F26" s="50"/>
      <c r="G26" s="51"/>
      <c r="H26" s="51"/>
      <c r="I26" s="12">
        <v>0</v>
      </c>
      <c r="J26" s="12">
        <v>90</v>
      </c>
      <c r="K26" s="12">
        <v>91</v>
      </c>
      <c r="L26" s="13">
        <v>91</v>
      </c>
      <c r="M26" s="52"/>
      <c r="N26" s="54"/>
      <c r="O26" s="32"/>
      <c r="P26" s="30"/>
      <c r="Q26" s="31"/>
    </row>
    <row r="27" spans="3:19" ht="99.95" customHeight="1" x14ac:dyDescent="0.25">
      <c r="C27" s="33" t="s">
        <v>55</v>
      </c>
      <c r="D27" s="35" t="s">
        <v>31</v>
      </c>
      <c r="E27" s="37" t="s">
        <v>23</v>
      </c>
      <c r="F27" s="39" t="s">
        <v>24</v>
      </c>
      <c r="G27" s="41">
        <v>9</v>
      </c>
      <c r="H27" s="23" t="s">
        <v>25</v>
      </c>
      <c r="I27" s="9">
        <v>38</v>
      </c>
      <c r="J27" s="16">
        <v>37</v>
      </c>
      <c r="K27" s="16">
        <v>22</v>
      </c>
      <c r="L27" s="17"/>
      <c r="M27" s="25">
        <f>IFERROR((K27/K28),"ND")</f>
        <v>22</v>
      </c>
      <c r="N27" s="53">
        <f>IFERROR((I27+J27+K27)/(G27),"ND")</f>
        <v>10.777777777777779</v>
      </c>
      <c r="O27" s="29" t="s">
        <v>72</v>
      </c>
      <c r="P27" s="30"/>
      <c r="Q27" s="31"/>
    </row>
    <row r="28" spans="3:19" ht="99.95" customHeight="1" x14ac:dyDescent="0.25">
      <c r="C28" s="33"/>
      <c r="D28" s="48"/>
      <c r="E28" s="49"/>
      <c r="F28" s="50"/>
      <c r="G28" s="51"/>
      <c r="H28" s="51"/>
      <c r="I28" s="12">
        <v>7</v>
      </c>
      <c r="J28" s="12">
        <v>0</v>
      </c>
      <c r="K28" s="12">
        <v>1</v>
      </c>
      <c r="L28" s="13">
        <v>1</v>
      </c>
      <c r="M28" s="52"/>
      <c r="N28" s="54"/>
      <c r="O28" s="32"/>
      <c r="P28" s="30"/>
      <c r="Q28" s="31"/>
    </row>
    <row r="29" spans="3:19" ht="99.95" customHeight="1" x14ac:dyDescent="0.25">
      <c r="C29" s="33" t="s">
        <v>56</v>
      </c>
      <c r="D29" s="35" t="s">
        <v>32</v>
      </c>
      <c r="E29" s="37" t="s">
        <v>23</v>
      </c>
      <c r="F29" s="39" t="s">
        <v>24</v>
      </c>
      <c r="G29" s="41">
        <v>3</v>
      </c>
      <c r="H29" s="23" t="s">
        <v>25</v>
      </c>
      <c r="I29" s="9">
        <v>0</v>
      </c>
      <c r="J29" s="16">
        <v>0</v>
      </c>
      <c r="K29" s="16">
        <v>0</v>
      </c>
      <c r="L29" s="17"/>
      <c r="M29" s="25" t="str">
        <f>IFERROR((I29/I30),"ND")</f>
        <v>ND</v>
      </c>
      <c r="N29" s="53">
        <f>IFERROR((I29)/(G29),"ND")</f>
        <v>0</v>
      </c>
      <c r="O29" s="29" t="s">
        <v>79</v>
      </c>
      <c r="P29" s="30"/>
      <c r="Q29" s="31"/>
    </row>
    <row r="30" spans="3:19" ht="99.95" customHeight="1" x14ac:dyDescent="0.25">
      <c r="C30" s="33"/>
      <c r="D30" s="48"/>
      <c r="E30" s="49"/>
      <c r="F30" s="50"/>
      <c r="G30" s="51"/>
      <c r="H30" s="51"/>
      <c r="I30" s="12">
        <v>0</v>
      </c>
      <c r="J30" s="12">
        <v>0</v>
      </c>
      <c r="K30" s="12">
        <v>1</v>
      </c>
      <c r="L30" s="13">
        <v>2</v>
      </c>
      <c r="M30" s="52"/>
      <c r="N30" s="54"/>
      <c r="O30" s="32"/>
      <c r="P30" s="30"/>
      <c r="Q30" s="31"/>
    </row>
    <row r="31" spans="3:19" ht="99.95" customHeight="1" x14ac:dyDescent="0.25">
      <c r="C31" s="33" t="s">
        <v>57</v>
      </c>
      <c r="D31" s="35" t="s">
        <v>33</v>
      </c>
      <c r="E31" s="37" t="s">
        <v>23</v>
      </c>
      <c r="F31" s="39" t="s">
        <v>24</v>
      </c>
      <c r="G31" s="41">
        <v>9</v>
      </c>
      <c r="H31" s="23" t="s">
        <v>25</v>
      </c>
      <c r="I31" s="9">
        <v>0</v>
      </c>
      <c r="J31" s="16">
        <v>6</v>
      </c>
      <c r="K31" s="16">
        <v>16</v>
      </c>
      <c r="L31" s="17"/>
      <c r="M31" s="25" t="str">
        <f>IFERROR((K31/K32),"ND")</f>
        <v>ND</v>
      </c>
      <c r="N31" s="53">
        <f>IFERROR((I31+J31+K31)/(G31),"ND")</f>
        <v>2.4444444444444446</v>
      </c>
      <c r="O31" s="29" t="s">
        <v>80</v>
      </c>
      <c r="P31" s="30"/>
      <c r="Q31" s="31"/>
    </row>
    <row r="32" spans="3:19" ht="99.95" customHeight="1" x14ac:dyDescent="0.25">
      <c r="C32" s="33"/>
      <c r="D32" s="48"/>
      <c r="E32" s="49"/>
      <c r="F32" s="50"/>
      <c r="G32" s="51"/>
      <c r="H32" s="51"/>
      <c r="I32" s="12">
        <v>0</v>
      </c>
      <c r="J32" s="12">
        <v>6</v>
      </c>
      <c r="K32" s="12">
        <v>0</v>
      </c>
      <c r="L32" s="13">
        <v>3</v>
      </c>
      <c r="M32" s="52"/>
      <c r="N32" s="54"/>
      <c r="O32" s="32"/>
      <c r="P32" s="30"/>
      <c r="Q32" s="31"/>
    </row>
    <row r="33" spans="3:17" ht="99.95" customHeight="1" x14ac:dyDescent="0.25">
      <c r="C33" s="33" t="s">
        <v>58</v>
      </c>
      <c r="D33" s="35" t="s">
        <v>34</v>
      </c>
      <c r="E33" s="37" t="s">
        <v>23</v>
      </c>
      <c r="F33" s="39" t="s">
        <v>24</v>
      </c>
      <c r="G33" s="41">
        <v>592</v>
      </c>
      <c r="H33" s="23" t="s">
        <v>25</v>
      </c>
      <c r="I33" s="9">
        <v>116</v>
      </c>
      <c r="J33" s="16">
        <v>153</v>
      </c>
      <c r="K33" s="16">
        <v>42</v>
      </c>
      <c r="L33" s="17"/>
      <c r="M33" s="25">
        <f>IFERROR((K33/K34),"ND")</f>
        <v>0.28187919463087246</v>
      </c>
      <c r="N33" s="53">
        <f>IFERROR((I33+J33+K33)/(G33),"ND")</f>
        <v>0.52533783783783783</v>
      </c>
      <c r="O33" s="29" t="s">
        <v>81</v>
      </c>
      <c r="P33" s="30"/>
      <c r="Q33" s="31"/>
    </row>
    <row r="34" spans="3:17" ht="99.95" customHeight="1" x14ac:dyDescent="0.25">
      <c r="C34" s="33"/>
      <c r="D34" s="48"/>
      <c r="E34" s="49"/>
      <c r="F34" s="50"/>
      <c r="G34" s="51"/>
      <c r="H34" s="51"/>
      <c r="I34" s="12">
        <v>136</v>
      </c>
      <c r="J34" s="12">
        <v>148</v>
      </c>
      <c r="K34" s="12">
        <v>149</v>
      </c>
      <c r="L34" s="13">
        <v>159</v>
      </c>
      <c r="M34" s="52"/>
      <c r="N34" s="54"/>
      <c r="O34" s="32"/>
      <c r="P34" s="30"/>
      <c r="Q34" s="31"/>
    </row>
    <row r="35" spans="3:17" ht="99.95" customHeight="1" x14ac:dyDescent="0.25">
      <c r="C35" s="33" t="s">
        <v>59</v>
      </c>
      <c r="D35" s="35" t="s">
        <v>35</v>
      </c>
      <c r="E35" s="37" t="s">
        <v>23</v>
      </c>
      <c r="F35" s="39" t="s">
        <v>24</v>
      </c>
      <c r="G35" s="41">
        <v>1</v>
      </c>
      <c r="H35" s="23" t="s">
        <v>25</v>
      </c>
      <c r="I35" s="9">
        <v>0</v>
      </c>
      <c r="J35" s="16">
        <v>0</v>
      </c>
      <c r="K35" s="16">
        <v>3</v>
      </c>
      <c r="L35" s="17"/>
      <c r="M35" s="25" t="str">
        <f>IFERROR((K35/K36),"ND")</f>
        <v>ND</v>
      </c>
      <c r="N35" s="53">
        <f>IFERROR((I35+J35+K35)/(G35),"ND")</f>
        <v>3</v>
      </c>
      <c r="O35" s="29" t="s">
        <v>43</v>
      </c>
      <c r="P35" s="30"/>
      <c r="Q35" s="31"/>
    </row>
    <row r="36" spans="3:17" ht="99.95" customHeight="1" x14ac:dyDescent="0.25">
      <c r="C36" s="33"/>
      <c r="D36" s="48"/>
      <c r="E36" s="49"/>
      <c r="F36" s="50"/>
      <c r="G36" s="51"/>
      <c r="H36" s="51"/>
      <c r="I36" s="12">
        <v>0</v>
      </c>
      <c r="J36" s="12">
        <v>0</v>
      </c>
      <c r="K36" s="12">
        <v>0</v>
      </c>
      <c r="L36" s="13">
        <v>1</v>
      </c>
      <c r="M36" s="52"/>
      <c r="N36" s="54"/>
      <c r="O36" s="32"/>
      <c r="P36" s="30"/>
      <c r="Q36" s="31"/>
    </row>
    <row r="37" spans="3:17" ht="99.95" customHeight="1" x14ac:dyDescent="0.25">
      <c r="C37" s="33" t="s">
        <v>60</v>
      </c>
      <c r="D37" s="35" t="s">
        <v>36</v>
      </c>
      <c r="E37" s="37" t="s">
        <v>23</v>
      </c>
      <c r="F37" s="39" t="s">
        <v>24</v>
      </c>
      <c r="G37" s="41">
        <v>300000</v>
      </c>
      <c r="H37" s="23" t="s">
        <v>25</v>
      </c>
      <c r="I37" s="9">
        <v>275700</v>
      </c>
      <c r="J37" s="16">
        <v>0</v>
      </c>
      <c r="K37" s="16">
        <v>0</v>
      </c>
      <c r="L37" s="17"/>
      <c r="M37" s="25">
        <f>IFERROR((I37/I38),"ND")</f>
        <v>0.91900000000000004</v>
      </c>
      <c r="N37" s="53">
        <f>IFERROR((I37)/(G37),"ND")</f>
        <v>0.91900000000000004</v>
      </c>
      <c r="O37" s="29" t="s">
        <v>68</v>
      </c>
      <c r="P37" s="30"/>
      <c r="Q37" s="31"/>
    </row>
    <row r="38" spans="3:17" ht="99.95" customHeight="1" x14ac:dyDescent="0.25">
      <c r="C38" s="33"/>
      <c r="D38" s="48"/>
      <c r="E38" s="49"/>
      <c r="F38" s="50"/>
      <c r="G38" s="51"/>
      <c r="H38" s="51"/>
      <c r="I38" s="12">
        <v>300000</v>
      </c>
      <c r="J38" s="12">
        <v>0</v>
      </c>
      <c r="K38" s="12">
        <v>0</v>
      </c>
      <c r="L38" s="13">
        <v>0</v>
      </c>
      <c r="M38" s="52"/>
      <c r="N38" s="54"/>
      <c r="O38" s="32"/>
      <c r="P38" s="30"/>
      <c r="Q38" s="31"/>
    </row>
    <row r="39" spans="3:17" ht="99.95" customHeight="1" x14ac:dyDescent="0.25">
      <c r="C39" s="33" t="s">
        <v>61</v>
      </c>
      <c r="D39" s="35" t="s">
        <v>37</v>
      </c>
      <c r="E39" s="37" t="s">
        <v>23</v>
      </c>
      <c r="F39" s="39" t="s">
        <v>24</v>
      </c>
      <c r="G39" s="41">
        <v>6</v>
      </c>
      <c r="H39" s="23" t="s">
        <v>25</v>
      </c>
      <c r="I39" s="9">
        <v>1</v>
      </c>
      <c r="J39" s="16">
        <v>1</v>
      </c>
      <c r="K39" s="16">
        <v>15</v>
      </c>
      <c r="L39" s="13"/>
      <c r="M39" s="25">
        <f>IFERROR((K39/K40),"ND")</f>
        <v>7.5</v>
      </c>
      <c r="N39" s="53">
        <f>IFERROR((I39+J39+K39)/(G39),"ND")</f>
        <v>2.8333333333333335</v>
      </c>
      <c r="O39" s="29" t="s">
        <v>82</v>
      </c>
      <c r="P39" s="30"/>
      <c r="Q39" s="31"/>
    </row>
    <row r="40" spans="3:17" ht="99.95" customHeight="1" x14ac:dyDescent="0.25">
      <c r="C40" s="33"/>
      <c r="D40" s="48"/>
      <c r="E40" s="49"/>
      <c r="F40" s="50"/>
      <c r="G40" s="51"/>
      <c r="H40" s="51"/>
      <c r="I40" s="12">
        <v>2</v>
      </c>
      <c r="J40" s="12">
        <v>1</v>
      </c>
      <c r="K40" s="12">
        <v>2</v>
      </c>
      <c r="L40" s="13">
        <v>1</v>
      </c>
      <c r="M40" s="52"/>
      <c r="N40" s="54"/>
      <c r="O40" s="32"/>
      <c r="P40" s="30"/>
      <c r="Q40" s="31"/>
    </row>
    <row r="41" spans="3:17" ht="99.95" customHeight="1" x14ac:dyDescent="0.25">
      <c r="C41" s="61" t="s">
        <v>62</v>
      </c>
      <c r="D41" s="63" t="s">
        <v>38</v>
      </c>
      <c r="E41" s="65" t="s">
        <v>23</v>
      </c>
      <c r="F41" s="65" t="s">
        <v>24</v>
      </c>
      <c r="G41" s="67">
        <v>294</v>
      </c>
      <c r="H41" s="65" t="s">
        <v>25</v>
      </c>
      <c r="I41" s="14">
        <v>72</v>
      </c>
      <c r="J41" s="14">
        <v>94</v>
      </c>
      <c r="K41" s="14">
        <v>119</v>
      </c>
      <c r="L41" s="15"/>
      <c r="M41" s="25">
        <f>IFERROR((K41/K42),"ND")</f>
        <v>1.5866666666666667</v>
      </c>
      <c r="N41" s="53">
        <f>IFERROR((I41+J41+K41)/(G41),"ND")</f>
        <v>0.96938775510204078</v>
      </c>
      <c r="O41" s="56" t="s">
        <v>69</v>
      </c>
      <c r="P41" s="68"/>
      <c r="Q41" s="69"/>
    </row>
    <row r="42" spans="3:17" ht="99.95" customHeight="1" x14ac:dyDescent="0.25">
      <c r="C42" s="62"/>
      <c r="D42" s="64"/>
      <c r="E42" s="66"/>
      <c r="F42" s="66"/>
      <c r="G42" s="66"/>
      <c r="H42" s="66"/>
      <c r="I42" s="14">
        <v>61</v>
      </c>
      <c r="J42" s="14">
        <v>92</v>
      </c>
      <c r="K42" s="14">
        <v>75</v>
      </c>
      <c r="L42" s="15">
        <v>66</v>
      </c>
      <c r="M42" s="52"/>
      <c r="N42" s="54"/>
      <c r="O42" s="70"/>
      <c r="P42" s="70"/>
      <c r="Q42" s="71"/>
    </row>
    <row r="43" spans="3:17" ht="99.95" customHeight="1" x14ac:dyDescent="0.25">
      <c r="C43" s="33" t="s">
        <v>63</v>
      </c>
      <c r="D43" s="35" t="s">
        <v>39</v>
      </c>
      <c r="E43" s="37" t="s">
        <v>23</v>
      </c>
      <c r="F43" s="39" t="s">
        <v>24</v>
      </c>
      <c r="G43" s="41">
        <v>56</v>
      </c>
      <c r="H43" s="23" t="s">
        <v>25</v>
      </c>
      <c r="I43" s="9">
        <v>15</v>
      </c>
      <c r="J43" s="16">
        <v>24</v>
      </c>
      <c r="K43" s="16">
        <v>31</v>
      </c>
      <c r="L43" s="17"/>
      <c r="M43" s="25">
        <f>IFERROR((K43/K44),"ND")</f>
        <v>1.9375</v>
      </c>
      <c r="N43" s="53">
        <f>IFERROR((I43+J43+K43)/(G43),"ND")</f>
        <v>1.25</v>
      </c>
      <c r="O43" s="55" t="s">
        <v>70</v>
      </c>
      <c r="P43" s="56"/>
      <c r="Q43" s="57"/>
    </row>
    <row r="44" spans="3:17" ht="99.95" customHeight="1" x14ac:dyDescent="0.25">
      <c r="C44" s="33"/>
      <c r="D44" s="48"/>
      <c r="E44" s="49"/>
      <c r="F44" s="50"/>
      <c r="G44" s="51"/>
      <c r="H44" s="51"/>
      <c r="I44" s="12">
        <v>17</v>
      </c>
      <c r="J44" s="12">
        <v>19</v>
      </c>
      <c r="K44" s="12">
        <v>16</v>
      </c>
      <c r="L44" s="13">
        <v>4</v>
      </c>
      <c r="M44" s="52"/>
      <c r="N44" s="54"/>
      <c r="O44" s="58"/>
      <c r="P44" s="59"/>
      <c r="Q44" s="60"/>
    </row>
    <row r="45" spans="3:17" ht="99.95" customHeight="1" x14ac:dyDescent="0.25">
      <c r="C45" s="33" t="s">
        <v>64</v>
      </c>
      <c r="D45" s="35" t="s">
        <v>40</v>
      </c>
      <c r="E45" s="37" t="s">
        <v>23</v>
      </c>
      <c r="F45" s="39" t="s">
        <v>24</v>
      </c>
      <c r="G45" s="41">
        <v>10</v>
      </c>
      <c r="H45" s="23" t="s">
        <v>25</v>
      </c>
      <c r="I45" s="9">
        <v>4</v>
      </c>
      <c r="J45" s="9">
        <v>0</v>
      </c>
      <c r="K45" s="9">
        <v>10</v>
      </c>
      <c r="L45" s="11"/>
      <c r="M45" s="25">
        <f>IFERROR((K45/K46),"ND")</f>
        <v>10</v>
      </c>
      <c r="N45" s="27">
        <f>IFERROR((I45+J45+K45)/(G45),"ND")</f>
        <v>1.4</v>
      </c>
      <c r="O45" s="29" t="s">
        <v>83</v>
      </c>
      <c r="P45" s="30"/>
      <c r="Q45" s="31"/>
    </row>
    <row r="46" spans="3:17" ht="99.95" customHeight="1" x14ac:dyDescent="0.25">
      <c r="C46" s="33"/>
      <c r="D46" s="48"/>
      <c r="E46" s="49"/>
      <c r="F46" s="50"/>
      <c r="G46" s="51"/>
      <c r="H46" s="24"/>
      <c r="I46" s="9">
        <v>0</v>
      </c>
      <c r="J46" s="9">
        <v>9</v>
      </c>
      <c r="K46" s="9">
        <v>1</v>
      </c>
      <c r="L46" s="11">
        <v>0</v>
      </c>
      <c r="M46" s="26"/>
      <c r="N46" s="28"/>
      <c r="O46" s="32"/>
      <c r="P46" s="30"/>
      <c r="Q46" s="31"/>
    </row>
    <row r="47" spans="3:17" ht="99.95" customHeight="1" x14ac:dyDescent="0.25">
      <c r="C47" s="33" t="s">
        <v>65</v>
      </c>
      <c r="D47" s="35" t="s">
        <v>41</v>
      </c>
      <c r="E47" s="37" t="s">
        <v>23</v>
      </c>
      <c r="F47" s="39" t="s">
        <v>24</v>
      </c>
      <c r="G47" s="41">
        <v>48</v>
      </c>
      <c r="H47" s="23" t="s">
        <v>25</v>
      </c>
      <c r="I47" s="9">
        <v>21</v>
      </c>
      <c r="J47" s="9">
        <v>43</v>
      </c>
      <c r="K47" s="9">
        <v>42</v>
      </c>
      <c r="L47" s="11"/>
      <c r="M47" s="25">
        <f>IFERROR((K47/K48),"ND")</f>
        <v>2.4705882352941178</v>
      </c>
      <c r="N47" s="27">
        <f>IFERROR((I47+J47+K47)/(G47),"ND")</f>
        <v>2.2083333333333335</v>
      </c>
      <c r="O47" s="29" t="s">
        <v>44</v>
      </c>
      <c r="P47" s="30"/>
      <c r="Q47" s="31"/>
    </row>
    <row r="48" spans="3:17" ht="99.95" customHeight="1" x14ac:dyDescent="0.25">
      <c r="C48" s="33"/>
      <c r="D48" s="48"/>
      <c r="E48" s="49"/>
      <c r="F48" s="50"/>
      <c r="G48" s="51"/>
      <c r="H48" s="24"/>
      <c r="I48" s="9">
        <v>14</v>
      </c>
      <c r="J48" s="9">
        <v>14</v>
      </c>
      <c r="K48" s="9">
        <v>17</v>
      </c>
      <c r="L48" s="11">
        <v>12</v>
      </c>
      <c r="M48" s="26"/>
      <c r="N48" s="28"/>
      <c r="O48" s="32"/>
      <c r="P48" s="30"/>
      <c r="Q48" s="31"/>
    </row>
    <row r="49" spans="3:17" ht="99.95" customHeight="1" x14ac:dyDescent="0.25">
      <c r="C49" s="33" t="s">
        <v>66</v>
      </c>
      <c r="D49" s="35" t="s">
        <v>42</v>
      </c>
      <c r="E49" s="37" t="s">
        <v>23</v>
      </c>
      <c r="F49" s="39" t="s">
        <v>24</v>
      </c>
      <c r="G49" s="41">
        <v>180</v>
      </c>
      <c r="H49" s="23" t="s">
        <v>25</v>
      </c>
      <c r="I49" s="9">
        <v>32</v>
      </c>
      <c r="J49" s="9">
        <v>27</v>
      </c>
      <c r="K49" s="9">
        <v>36</v>
      </c>
      <c r="L49" s="11"/>
      <c r="M49" s="25">
        <f>IFERROR((K49/K50),"ND")</f>
        <v>0.72</v>
      </c>
      <c r="N49" s="27">
        <f>IFERROR((I49+J49+K49)/(G49),"ND")</f>
        <v>0.52777777777777779</v>
      </c>
      <c r="O49" s="29" t="s">
        <v>84</v>
      </c>
      <c r="P49" s="30"/>
      <c r="Q49" s="31"/>
    </row>
    <row r="50" spans="3:17" ht="99.95" customHeight="1" thickBot="1" x14ac:dyDescent="0.3">
      <c r="C50" s="34"/>
      <c r="D50" s="36"/>
      <c r="E50" s="38"/>
      <c r="F50" s="40"/>
      <c r="G50" s="42"/>
      <c r="H50" s="42"/>
      <c r="I50" s="18">
        <v>30</v>
      </c>
      <c r="J50" s="18">
        <v>50</v>
      </c>
      <c r="K50" s="18">
        <v>50</v>
      </c>
      <c r="L50" s="19">
        <v>50</v>
      </c>
      <c r="M50" s="43"/>
      <c r="N50" s="44"/>
      <c r="O50" s="45"/>
      <c r="P50" s="46"/>
      <c r="Q50" s="47"/>
    </row>
    <row r="51" spans="3:17" x14ac:dyDescent="0.25">
      <c r="C51" s="20"/>
      <c r="D51" s="20"/>
      <c r="E51" s="20"/>
      <c r="F51" s="20"/>
      <c r="G51" s="20"/>
      <c r="H51" s="20"/>
      <c r="I51" s="20"/>
      <c r="J51" s="20"/>
      <c r="K51" s="20"/>
      <c r="L51" s="20"/>
      <c r="M51" s="20"/>
      <c r="N51" s="20"/>
      <c r="O51" s="20"/>
      <c r="P51" s="20"/>
      <c r="Q51" s="20"/>
    </row>
    <row r="52" spans="3:17" x14ac:dyDescent="0.25">
      <c r="C52" s="20"/>
      <c r="D52" s="20"/>
      <c r="E52" s="20"/>
      <c r="F52" s="20"/>
      <c r="G52" s="20"/>
      <c r="H52" s="20"/>
      <c r="I52" s="20"/>
      <c r="J52" s="20"/>
      <c r="K52" s="20"/>
      <c r="L52" s="20"/>
      <c r="M52" s="20"/>
      <c r="N52" s="20"/>
      <c r="O52" s="20"/>
      <c r="P52" s="20"/>
      <c r="Q52" s="20"/>
    </row>
    <row r="53" spans="3:17" x14ac:dyDescent="0.25"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0"/>
      <c r="N53" s="20"/>
      <c r="O53" s="20"/>
      <c r="P53" s="20"/>
      <c r="Q53" s="20"/>
    </row>
  </sheetData>
  <mergeCells count="186">
    <mergeCell ref="D4:Q4"/>
    <mergeCell ref="D5:Q5"/>
    <mergeCell ref="D6:Q6"/>
    <mergeCell ref="C9:D9"/>
    <mergeCell ref="E9:Q9"/>
    <mergeCell ref="C10:C12"/>
    <mergeCell ref="D10:D12"/>
    <mergeCell ref="E10:E12"/>
    <mergeCell ref="F10:F12"/>
    <mergeCell ref="G10:N10"/>
    <mergeCell ref="O13:Q14"/>
    <mergeCell ref="D13:D14"/>
    <mergeCell ref="E13:E14"/>
    <mergeCell ref="F13:F14"/>
    <mergeCell ref="G13:G14"/>
    <mergeCell ref="O10:Q12"/>
    <mergeCell ref="G11:G12"/>
    <mergeCell ref="H11:H12"/>
    <mergeCell ref="I11:L11"/>
    <mergeCell ref="M11:N11"/>
    <mergeCell ref="C13:C14"/>
    <mergeCell ref="F21:F22"/>
    <mergeCell ref="H13:H14"/>
    <mergeCell ref="M13:M14"/>
    <mergeCell ref="N13:N14"/>
    <mergeCell ref="C19:C20"/>
    <mergeCell ref="D19:D20"/>
    <mergeCell ref="E19:E20"/>
    <mergeCell ref="F19:F20"/>
    <mergeCell ref="C15:C16"/>
    <mergeCell ref="D15:D16"/>
    <mergeCell ref="E15:E16"/>
    <mergeCell ref="F15:F16"/>
    <mergeCell ref="C17:C18"/>
    <mergeCell ref="D17:D18"/>
    <mergeCell ref="E17:E18"/>
    <mergeCell ref="M21:M22"/>
    <mergeCell ref="N21:N22"/>
    <mergeCell ref="G15:G16"/>
    <mergeCell ref="H15:H16"/>
    <mergeCell ref="M15:M16"/>
    <mergeCell ref="N15:N16"/>
    <mergeCell ref="G21:G22"/>
    <mergeCell ref="H21:H22"/>
    <mergeCell ref="G17:G18"/>
    <mergeCell ref="H17:H18"/>
    <mergeCell ref="M17:M18"/>
    <mergeCell ref="N17:N18"/>
    <mergeCell ref="O17:Q18"/>
    <mergeCell ref="G19:G20"/>
    <mergeCell ref="H19:H20"/>
    <mergeCell ref="M19:M20"/>
    <mergeCell ref="N19:N20"/>
    <mergeCell ref="O19:Q20"/>
    <mergeCell ref="O15:Q16"/>
    <mergeCell ref="F17:F18"/>
    <mergeCell ref="H23:H24"/>
    <mergeCell ref="M23:M24"/>
    <mergeCell ref="N23:N24"/>
    <mergeCell ref="O23:Q24"/>
    <mergeCell ref="C25:C26"/>
    <mergeCell ref="D25:D26"/>
    <mergeCell ref="E25:E26"/>
    <mergeCell ref="F25:F26"/>
    <mergeCell ref="G25:G26"/>
    <mergeCell ref="H25:H26"/>
    <mergeCell ref="M25:M26"/>
    <mergeCell ref="N25:N26"/>
    <mergeCell ref="O25:Q26"/>
    <mergeCell ref="C23:C24"/>
    <mergeCell ref="D23:D24"/>
    <mergeCell ref="E23:E24"/>
    <mergeCell ref="F23:F24"/>
    <mergeCell ref="G23:G24"/>
    <mergeCell ref="O21:Q22"/>
    <mergeCell ref="C21:C22"/>
    <mergeCell ref="D21:D22"/>
    <mergeCell ref="E21:E22"/>
    <mergeCell ref="H27:H28"/>
    <mergeCell ref="M27:M28"/>
    <mergeCell ref="N27:N28"/>
    <mergeCell ref="O27:Q28"/>
    <mergeCell ref="C29:C30"/>
    <mergeCell ref="D29:D30"/>
    <mergeCell ref="E29:E30"/>
    <mergeCell ref="F29:F30"/>
    <mergeCell ref="G29:G30"/>
    <mergeCell ref="H29:H30"/>
    <mergeCell ref="M29:M30"/>
    <mergeCell ref="N29:N30"/>
    <mergeCell ref="O29:Q30"/>
    <mergeCell ref="C27:C28"/>
    <mergeCell ref="D27:D28"/>
    <mergeCell ref="E27:E28"/>
    <mergeCell ref="F27:F28"/>
    <mergeCell ref="G27:G28"/>
    <mergeCell ref="H31:H32"/>
    <mergeCell ref="M31:M32"/>
    <mergeCell ref="N31:N32"/>
    <mergeCell ref="O31:Q32"/>
    <mergeCell ref="C33:C34"/>
    <mergeCell ref="D33:D34"/>
    <mergeCell ref="E33:E34"/>
    <mergeCell ref="F33:F34"/>
    <mergeCell ref="G33:G34"/>
    <mergeCell ref="H33:H34"/>
    <mergeCell ref="M33:M34"/>
    <mergeCell ref="N33:N34"/>
    <mergeCell ref="O33:Q34"/>
    <mergeCell ref="C31:C32"/>
    <mergeCell ref="D31:D32"/>
    <mergeCell ref="E31:E32"/>
    <mergeCell ref="F31:F32"/>
    <mergeCell ref="G31:G32"/>
    <mergeCell ref="H35:H36"/>
    <mergeCell ref="M35:M36"/>
    <mergeCell ref="N35:N36"/>
    <mergeCell ref="O35:Q36"/>
    <mergeCell ref="C37:C38"/>
    <mergeCell ref="D37:D38"/>
    <mergeCell ref="E37:E38"/>
    <mergeCell ref="F37:F38"/>
    <mergeCell ref="G37:G38"/>
    <mergeCell ref="H37:H38"/>
    <mergeCell ref="M37:M38"/>
    <mergeCell ref="N37:N38"/>
    <mergeCell ref="O37:Q38"/>
    <mergeCell ref="C35:C36"/>
    <mergeCell ref="D35:D36"/>
    <mergeCell ref="E35:E36"/>
    <mergeCell ref="F35:F36"/>
    <mergeCell ref="G35:G36"/>
    <mergeCell ref="H39:H40"/>
    <mergeCell ref="M39:M40"/>
    <mergeCell ref="N39:N40"/>
    <mergeCell ref="O39:Q40"/>
    <mergeCell ref="C41:C42"/>
    <mergeCell ref="D41:D42"/>
    <mergeCell ref="E41:E42"/>
    <mergeCell ref="F41:F42"/>
    <mergeCell ref="G41:G42"/>
    <mergeCell ref="H41:H42"/>
    <mergeCell ref="M41:M42"/>
    <mergeCell ref="N41:N42"/>
    <mergeCell ref="O41:Q42"/>
    <mergeCell ref="C39:C40"/>
    <mergeCell ref="D39:D40"/>
    <mergeCell ref="E39:E40"/>
    <mergeCell ref="F39:F40"/>
    <mergeCell ref="G39:G40"/>
    <mergeCell ref="H43:H44"/>
    <mergeCell ref="M43:M44"/>
    <mergeCell ref="N43:N44"/>
    <mergeCell ref="O43:Q44"/>
    <mergeCell ref="C45:C46"/>
    <mergeCell ref="D45:D46"/>
    <mergeCell ref="E45:E46"/>
    <mergeCell ref="F45:F46"/>
    <mergeCell ref="G45:G46"/>
    <mergeCell ref="H45:H46"/>
    <mergeCell ref="M45:M46"/>
    <mergeCell ref="N45:N46"/>
    <mergeCell ref="O45:Q46"/>
    <mergeCell ref="C43:C44"/>
    <mergeCell ref="D43:D44"/>
    <mergeCell ref="E43:E44"/>
    <mergeCell ref="F43:F44"/>
    <mergeCell ref="G43:G44"/>
    <mergeCell ref="H47:H48"/>
    <mergeCell ref="M47:M48"/>
    <mergeCell ref="N47:N48"/>
    <mergeCell ref="O47:Q48"/>
    <mergeCell ref="C49:C50"/>
    <mergeCell ref="D49:D50"/>
    <mergeCell ref="E49:E50"/>
    <mergeCell ref="F49:F50"/>
    <mergeCell ref="G49:G50"/>
    <mergeCell ref="H49:H50"/>
    <mergeCell ref="M49:M50"/>
    <mergeCell ref="N49:N50"/>
    <mergeCell ref="O49:Q50"/>
    <mergeCell ref="C47:C48"/>
    <mergeCell ref="D47:D48"/>
    <mergeCell ref="E47:E48"/>
    <mergeCell ref="F47:F48"/>
    <mergeCell ref="G47:G48"/>
  </mergeCells>
  <pageMargins left="0.70866141732283472" right="0.70866141732283472" top="0.35433070866141736" bottom="0.19685039370078741" header="0.31496062992125984" footer="0.31496062992125984"/>
  <pageSetup paperSize="3" scale="6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T3</vt:lpstr>
      <vt:lpstr>'CEDULA EJE4 T3'!Área_de_impresión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Paola</cp:lastModifiedBy>
  <cp:lastPrinted>2024-10-07T20:57:34Z</cp:lastPrinted>
  <dcterms:created xsi:type="dcterms:W3CDTF">2021-09-15T15:35:29Z</dcterms:created>
  <dcterms:modified xsi:type="dcterms:W3CDTF">2024-10-07T20:57:57Z</dcterms:modified>
</cp:coreProperties>
</file>