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Propietario\Dropbox\Mi PC (DESKTOP-OOA2OL2)\Documents\primer entrega 2024 - copia\1.1 contraloria\Cédula de Avance 1T2024\"/>
    </mc:Choice>
  </mc:AlternateContent>
  <xr:revisionPtr revIDLastSave="0" documentId="13_ncr:1_{6795922E-D1EE-4F91-A958-33EEF9E6A1FB}" xr6:coauthVersionLast="47" xr6:coauthVersionMax="47" xr10:uidLastSave="{00000000-0000-0000-0000-000000000000}"/>
  <bookViews>
    <workbookView xWindow="-120" yWindow="-120" windowWidth="29040" windowHeight="16440" xr2:uid="{00000000-000D-0000-FFFF-FFFF00000000}"/>
  </bookViews>
  <sheets>
    <sheet name="CEDULA 1Tr24" sheetId="6" r:id="rId1"/>
  </sheets>
  <definedNames>
    <definedName name="_xlnm.Print_Area" localSheetId="0">'CEDULA 1Tr24'!$A$1:$S$109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75" i="6" l="1"/>
  <c r="I67" i="6"/>
  <c r="N13" i="6"/>
  <c r="I15" i="6" l="1"/>
  <c r="N15" i="6" s="1"/>
  <c r="M91" i="6" l="1"/>
  <c r="M89" i="6"/>
  <c r="M87" i="6"/>
  <c r="M85" i="6"/>
  <c r="M83" i="6"/>
  <c r="M81" i="6"/>
  <c r="M79" i="6"/>
  <c r="M77" i="6"/>
  <c r="M75" i="6"/>
  <c r="M73" i="6"/>
  <c r="M71" i="6"/>
  <c r="M69" i="6"/>
  <c r="M67" i="6"/>
  <c r="M65" i="6"/>
  <c r="M63" i="6"/>
  <c r="M61" i="6"/>
  <c r="M59" i="6"/>
  <c r="M57" i="6"/>
  <c r="M55" i="6"/>
  <c r="M53" i="6"/>
  <c r="M51" i="6"/>
  <c r="M49" i="6"/>
  <c r="M47" i="6"/>
  <c r="M45" i="6"/>
  <c r="M43" i="6"/>
  <c r="M41" i="6"/>
  <c r="M39" i="6"/>
  <c r="M37" i="6"/>
  <c r="M35" i="6"/>
  <c r="M33" i="6"/>
  <c r="M31" i="6"/>
  <c r="M29" i="6"/>
  <c r="M27" i="6"/>
  <c r="M25" i="6"/>
  <c r="M23" i="6"/>
  <c r="M21" i="6"/>
  <c r="M19" i="6"/>
  <c r="M17" i="6"/>
  <c r="M15" i="6"/>
  <c r="M13" i="6"/>
  <c r="G91" i="6" l="1"/>
  <c r="N91" i="6" s="1"/>
  <c r="G89" i="6"/>
  <c r="N89" i="6" s="1"/>
  <c r="G87" i="6"/>
  <c r="N87" i="6" s="1"/>
  <c r="G85" i="6"/>
  <c r="N85" i="6" s="1"/>
  <c r="G83" i="6"/>
  <c r="N83" i="6" s="1"/>
  <c r="G81" i="6"/>
  <c r="N81" i="6" s="1"/>
  <c r="G79" i="6"/>
  <c r="N79" i="6" s="1"/>
  <c r="G77" i="6"/>
  <c r="N77" i="6" s="1"/>
  <c r="G75" i="6"/>
  <c r="N75" i="6" s="1"/>
  <c r="G73" i="6"/>
  <c r="N73" i="6" s="1"/>
  <c r="G71" i="6"/>
  <c r="N71" i="6" s="1"/>
  <c r="G69" i="6"/>
  <c r="N69" i="6" s="1"/>
  <c r="G67" i="6"/>
  <c r="N67" i="6" s="1"/>
  <c r="G65" i="6"/>
  <c r="N65" i="6" s="1"/>
  <c r="G63" i="6"/>
  <c r="N63" i="6" s="1"/>
  <c r="G61" i="6"/>
  <c r="N61" i="6" s="1"/>
  <c r="G59" i="6"/>
  <c r="N59" i="6" s="1"/>
  <c r="G57" i="6"/>
  <c r="N57" i="6" s="1"/>
  <c r="G55" i="6"/>
  <c r="N55" i="6" s="1"/>
  <c r="G53" i="6"/>
  <c r="N53" i="6" s="1"/>
  <c r="G51" i="6"/>
  <c r="N51" i="6" s="1"/>
  <c r="G49" i="6"/>
  <c r="N49" i="6" s="1"/>
  <c r="G47" i="6"/>
  <c r="N47" i="6" s="1"/>
  <c r="G45" i="6"/>
  <c r="N45" i="6" s="1"/>
  <c r="G43" i="6"/>
  <c r="N43" i="6" s="1"/>
  <c r="G41" i="6"/>
  <c r="N41" i="6" s="1"/>
  <c r="G39" i="6"/>
  <c r="N39" i="6" s="1"/>
  <c r="G37" i="6"/>
  <c r="N37" i="6" s="1"/>
  <c r="G35" i="6"/>
  <c r="N35" i="6" s="1"/>
  <c r="G33" i="6"/>
  <c r="N33" i="6" s="1"/>
  <c r="G31" i="6"/>
  <c r="N31" i="6" s="1"/>
  <c r="G29" i="6"/>
  <c r="N29" i="6" s="1"/>
  <c r="G27" i="6"/>
  <c r="N27" i="6" s="1"/>
  <c r="G25" i="6"/>
  <c r="N25" i="6" s="1"/>
  <c r="G23" i="6"/>
  <c r="N23" i="6" s="1"/>
  <c r="G21" i="6"/>
  <c r="N21" i="6" s="1"/>
  <c r="G19" i="6"/>
  <c r="N19" i="6" s="1"/>
  <c r="G17" i="6"/>
  <c r="N17" i="6" s="1"/>
</calcChain>
</file>

<file path=xl/sharedStrings.xml><?xml version="1.0" encoding="utf-8"?>
<sst xmlns="http://schemas.openxmlformats.org/spreadsheetml/2006/main" count="257" uniqueCount="142">
  <si>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</si>
  <si>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</si>
  <si>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</si>
  <si>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</si>
  <si>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</si>
  <si>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</si>
  <si>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</si>
  <si>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</si>
  <si>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</si>
  <si>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</si>
  <si>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</si>
  <si>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</si>
  <si>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</si>
  <si>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</si>
  <si>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</si>
  <si>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</si>
  <si>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</si>
  <si>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NO</t>
  </si>
  <si>
    <t>SENTIDO DEL INDICADOR      (ascendente, descendente, regular o nominal)</t>
  </si>
  <si>
    <t>Ascendente
Regular</t>
  </si>
  <si>
    <t xml:space="preserve">PROGRAMA PRESUPUESTARIO ANUAL: </t>
  </si>
  <si>
    <t>SI</t>
  </si>
  <si>
    <r>
      <t xml:space="preserve">PAVCySRC: </t>
    </r>
    <r>
      <rPr>
        <sz val="11"/>
        <rFont val="Arial"/>
        <family val="2"/>
      </rPr>
      <t>Porcentaje de acciones de verificación, cumplimiento y seguimiento de las rendición de cuentas de las Dependencias y Entidades de la Administración Pública Municipal.</t>
    </r>
  </si>
  <si>
    <r>
      <t>PAROPASR:</t>
    </r>
    <r>
      <rPr>
        <sz val="11"/>
        <color theme="1"/>
        <rFont val="Arial"/>
        <family val="2"/>
      </rPr>
      <t xml:space="preserve"> Porcentaje de Auditorías y Revisiones a la Obra Pública, Adquisiciones y Servicios Relacionados.</t>
    </r>
  </si>
  <si>
    <r>
      <rPr>
        <b/>
        <sz val="11"/>
        <color theme="1"/>
        <rFont val="Arial"/>
        <family val="2"/>
      </rPr>
      <t>PAROPASR:</t>
    </r>
    <r>
      <rPr>
        <sz val="11"/>
        <color theme="1"/>
        <rFont val="Arial"/>
        <family val="2"/>
      </rPr>
      <t xml:space="preserve"> Porcentaje de Auditorías y Revisiones a la Obra Pública, Adquisiciones y Servicios Relacionados</t>
    </r>
  </si>
  <si>
    <r>
      <rPr>
        <b/>
        <sz val="11"/>
        <color theme="1"/>
        <rFont val="Arial"/>
        <family val="2"/>
      </rPr>
      <t xml:space="preserve"> PVMC:</t>
    </r>
    <r>
      <rPr>
        <sz val="11"/>
        <color theme="1"/>
        <rFont val="Arial"/>
        <family val="2"/>
      </rPr>
      <t xml:space="preserve"> Porcentaje de Verificaciones en Materia de Construcción</t>
    </r>
  </si>
  <si>
    <r>
      <t xml:space="preserve">PACSIE: </t>
    </r>
    <r>
      <rPr>
        <sz val="11"/>
        <color theme="1"/>
        <rFont val="Arial"/>
        <family val="2"/>
      </rPr>
      <t>Porcentaje de Acciones de Control y Seguimiento al Ingreso y Egreso</t>
    </r>
  </si>
  <si>
    <r>
      <t xml:space="preserve">PACSCP: </t>
    </r>
    <r>
      <rPr>
        <sz val="11"/>
        <color theme="1"/>
        <rFont val="Arial"/>
        <family val="2"/>
      </rPr>
      <t>Porcentaje de  Acciones de Control y Seguimiento a la Cuenta Publica.</t>
    </r>
  </si>
  <si>
    <r>
      <t xml:space="preserve">PARA: </t>
    </r>
    <r>
      <rPr>
        <sz val="11"/>
        <color theme="1"/>
        <rFont val="Arial"/>
        <family val="2"/>
      </rPr>
      <t>Porcentaje de  Auditorías, Revisiones y Arqueos</t>
    </r>
  </si>
  <si>
    <r>
      <rPr>
        <b/>
        <sz val="11"/>
        <color theme="1"/>
        <rFont val="Arial"/>
        <family val="2"/>
      </rPr>
      <t>PACCI:</t>
    </r>
    <r>
      <rPr>
        <sz val="11"/>
        <color theme="1"/>
        <rFont val="Arial"/>
        <family val="2"/>
      </rPr>
      <t xml:space="preserve"> Porcentaje de Actividades de Combate a la Corrupción Implementadas</t>
    </r>
  </si>
  <si>
    <r>
      <rPr>
        <b/>
        <sz val="11"/>
        <color theme="1"/>
        <rFont val="Arial"/>
        <family val="2"/>
      </rPr>
      <t>PESPEAI :</t>
    </r>
    <r>
      <rPr>
        <sz val="11"/>
        <color theme="1"/>
        <rFont val="Arial"/>
        <family val="2"/>
      </rPr>
      <t xml:space="preserve"> Porcentaje de Evaluación y Seguimiento al Programa Especial Anticorrupción Implementado</t>
    </r>
  </si>
  <si>
    <r>
      <rPr>
        <b/>
        <sz val="11"/>
        <color theme="1"/>
        <rFont val="Arial"/>
        <family val="2"/>
      </rPr>
      <t xml:space="preserve">PACCI: </t>
    </r>
    <r>
      <rPr>
        <sz val="11"/>
        <color theme="1"/>
        <rFont val="Arial"/>
        <family val="2"/>
      </rPr>
      <t>Porcentaje de Actividades de Combate a la Corrupción Implementadas</t>
    </r>
  </si>
  <si>
    <r>
      <rPr>
        <b/>
        <sz val="11"/>
        <color theme="1"/>
        <rFont val="Arial"/>
        <family val="2"/>
      </rPr>
      <t>PAERC:</t>
    </r>
    <r>
      <rPr>
        <sz val="11"/>
        <color theme="1"/>
        <rFont val="Arial"/>
        <family val="2"/>
      </rPr>
      <t xml:space="preserve"> Porcentaje de Actas de Entrega y Recepción Concluidas     </t>
    </r>
  </si>
  <si>
    <r>
      <rPr>
        <b/>
        <sz val="11"/>
        <color theme="1"/>
        <rFont val="Arial"/>
        <family val="2"/>
      </rPr>
      <t xml:space="preserve">PCDPISO: </t>
    </r>
    <r>
      <rPr>
        <sz val="11"/>
        <color theme="1"/>
        <rFont val="Arial"/>
        <family val="2"/>
      </rPr>
      <t xml:space="preserve"> Porcentaje de Cumplimiento en Declaraciones Patrimoniales y de Interés  de sujetos obligados                             </t>
    </r>
  </si>
  <si>
    <r>
      <rPr>
        <b/>
        <sz val="11"/>
        <color theme="1"/>
        <rFont val="Arial"/>
        <family val="2"/>
      </rPr>
      <t xml:space="preserve">PRPSMI: </t>
    </r>
    <r>
      <rPr>
        <sz val="11"/>
        <color theme="1"/>
        <rFont val="Arial"/>
        <family val="2"/>
      </rPr>
      <t>Porcentaje de Registros del Padrón en el Sistema Municipal de Inspectores</t>
    </r>
  </si>
  <si>
    <r>
      <rPr>
        <b/>
        <sz val="11"/>
        <color theme="1"/>
        <rFont val="Arial"/>
        <family val="2"/>
      </rPr>
      <t xml:space="preserve">PEADSUTYS: </t>
    </r>
    <r>
      <rPr>
        <sz val="11"/>
        <color theme="1"/>
        <rFont val="Arial"/>
        <family val="2"/>
      </rPr>
      <t xml:space="preserve"> Porcentaje de evaluaciones aplicadas para detectar la satisfacción de los usuarios en Trámites y Servicios.</t>
    </r>
  </si>
  <si>
    <r>
      <rPr>
        <b/>
        <sz val="11"/>
        <color theme="1"/>
        <rFont val="Arial"/>
        <family val="2"/>
      </rPr>
      <t>PEPMACSCC:</t>
    </r>
    <r>
      <rPr>
        <sz val="11"/>
        <color theme="1"/>
        <rFont val="Arial"/>
        <family val="2"/>
      </rPr>
      <t xml:space="preserve"> Porcentaje de Evaluaciones del Programa Municipal de Acreditación "Calidad y Servicio con CUENTAS CLARAS".(PMACSCC)
</t>
    </r>
  </si>
  <si>
    <r>
      <rPr>
        <b/>
        <sz val="11"/>
        <color theme="1"/>
        <rFont val="Arial"/>
        <family val="2"/>
      </rPr>
      <t>PCAAAPS:</t>
    </r>
    <r>
      <rPr>
        <sz val="11"/>
        <color theme="1"/>
        <rFont val="Arial"/>
        <family val="2"/>
      </rPr>
      <t xml:space="preserve"> Porcentaje de cumplimiento en la aplicación de Auditorías Administrativas a Programas Sociales.</t>
    </r>
  </si>
  <si>
    <r>
      <rPr>
        <b/>
        <sz val="11"/>
        <color theme="1"/>
        <rFont val="Arial"/>
        <family val="2"/>
      </rPr>
      <t>PICCS:</t>
    </r>
    <r>
      <rPr>
        <sz val="11"/>
        <color theme="1"/>
        <rFont val="Arial"/>
        <family val="2"/>
      </rPr>
      <t xml:space="preserve"> Porcentaje de Integración de Comités de Contraloría Social</t>
    </r>
  </si>
  <si>
    <r>
      <rPr>
        <b/>
        <sz val="11"/>
        <rFont val="Arial Nova Cond"/>
        <family val="2"/>
      </rPr>
      <t>PIPRAR:</t>
    </r>
    <r>
      <rPr>
        <sz val="11"/>
        <rFont val="Arial Nova Cond"/>
        <family val="2"/>
      </rPr>
      <t xml:space="preserve"> Porcentaje de Informes de Presunta Responsabilidad Administrativa realizados</t>
    </r>
  </si>
  <si>
    <r>
      <rPr>
        <b/>
        <sz val="11"/>
        <rFont val="Arial Nova Cond"/>
        <family val="2"/>
      </rPr>
      <t>PEC:</t>
    </r>
    <r>
      <rPr>
        <sz val="11"/>
        <rFont val="Arial Nova Cond"/>
        <family val="2"/>
      </rPr>
      <t xml:space="preserve"> Porcentaje de Expedientes Cerrados </t>
    </r>
  </si>
  <si>
    <r>
      <t xml:space="preserve">TVQDR: </t>
    </r>
    <r>
      <rPr>
        <sz val="11"/>
        <rFont val="Arial Nova Cond"/>
        <family val="2"/>
      </rPr>
      <t>Porcentaje  de Expedientes de Quejas y/o Denuncias Recibidas</t>
    </r>
  </si>
  <si>
    <r>
      <t>PPA:</t>
    </r>
    <r>
      <rPr>
        <sz val="11"/>
        <rFont val="Arial Nova Cond"/>
        <family val="2"/>
      </rPr>
      <t xml:space="preserve"> Porcentaje de personas atendidas por la contraloría municipal</t>
    </r>
    <r>
      <rPr>
        <b/>
        <sz val="11"/>
        <rFont val="Arial Nova Cond"/>
        <family val="2"/>
      </rPr>
      <t>.</t>
    </r>
  </si>
  <si>
    <r>
      <rPr>
        <b/>
        <sz val="11"/>
        <rFont val="Arial Nova Cond"/>
        <family val="2"/>
      </rPr>
      <t>PPSRACSPP:</t>
    </r>
    <r>
      <rPr>
        <sz val="11"/>
        <rFont val="Arial Nova Cond"/>
        <family val="2"/>
      </rPr>
      <t xml:space="preserve"> Porcentaje de Procedimientos Substanciados de Responsabilidad Administrativa contra Servidores Públicos y/o Particulares </t>
    </r>
  </si>
  <si>
    <r>
      <rPr>
        <b/>
        <sz val="11"/>
        <rFont val="Arial Nova Cond"/>
        <family val="2"/>
      </rPr>
      <t>PANIPRA:</t>
    </r>
    <r>
      <rPr>
        <sz val="11"/>
        <rFont val="Arial Nova Cond"/>
        <family val="2"/>
      </rPr>
      <t xml:space="preserve"> Porcentaje de Acuerdos de Notificación e Integración de los Procedimientos de Responsabilidad Administrativa</t>
    </r>
  </si>
  <si>
    <r>
      <rPr>
        <b/>
        <sz val="11"/>
        <color theme="1"/>
        <rFont val="Arial"/>
        <family val="2"/>
      </rPr>
      <t>PRSPP</t>
    </r>
    <r>
      <rPr>
        <sz val="11"/>
        <color theme="1"/>
        <rFont val="Arial"/>
        <family val="2"/>
      </rPr>
      <t>: Porcentaje de Resoluciones a Servidores Públicos y/o particulares</t>
    </r>
  </si>
  <si>
    <r>
      <rPr>
        <b/>
        <sz val="11"/>
        <color theme="1"/>
        <rFont val="Arial"/>
        <family val="2"/>
      </rPr>
      <t>PSISPP:</t>
    </r>
    <r>
      <rPr>
        <sz val="11"/>
        <color theme="1"/>
        <rFont val="Arial"/>
        <family val="2"/>
      </rPr>
      <t xml:space="preserve"> Porcentaje de sanciones impuestas a servidores públicos y/o particulares</t>
    </r>
  </si>
  <si>
    <r>
      <t>PCNIE:</t>
    </r>
    <r>
      <rPr>
        <sz val="11"/>
        <rFont val="Arial Nova Cond"/>
        <family val="2"/>
      </rPr>
      <t xml:space="preserve"> Porcentaje de Constancias de No Inhabilitación Emitidas</t>
    </r>
  </si>
  <si>
    <r>
      <rPr>
        <b/>
        <sz val="11"/>
        <rFont val="Arial Nova Cond"/>
        <family val="2"/>
      </rPr>
      <t>PAccCI:</t>
    </r>
    <r>
      <rPr>
        <sz val="11"/>
        <rFont val="Arial Nova Cond"/>
        <family val="2"/>
      </rPr>
      <t xml:space="preserve"> Porcentaje de Acciones de Control por las Contralorías Internas</t>
    </r>
  </si>
  <si>
    <r>
      <rPr>
        <b/>
        <sz val="11"/>
        <rFont val="Arial Nova Cond"/>
        <family val="2"/>
      </rPr>
      <t xml:space="preserve">PAccCSCISDIFM: </t>
    </r>
    <r>
      <rPr>
        <sz val="11"/>
        <rFont val="Arial Nova Cond"/>
        <family val="2"/>
      </rPr>
      <t>Porcentaje de Acciones de Control y Seguimiento de la Contraloria Interna del Sistema DIF Municipal</t>
    </r>
  </si>
  <si>
    <r>
      <rPr>
        <b/>
        <sz val="11"/>
        <rFont val="Arial Nova Cond"/>
        <family val="2"/>
      </rPr>
      <t xml:space="preserve">PAccCSCISMOPyS: </t>
    </r>
    <r>
      <rPr>
        <sz val="11"/>
        <rFont val="Arial Nova Cond"/>
        <family val="2"/>
      </rPr>
      <t>Porcentaje de Acciones de Control y Seguimiento de la Contraloría Interna de la SMOPyS</t>
    </r>
  </si>
  <si>
    <r>
      <rPr>
        <b/>
        <sz val="11"/>
        <rFont val="Arial Nova Cond"/>
        <family val="2"/>
      </rPr>
      <t xml:space="preserve">PAccCSCISMSPyT: </t>
    </r>
    <r>
      <rPr>
        <sz val="11"/>
        <rFont val="Arial Nova Cond"/>
        <family val="2"/>
      </rPr>
      <t>Porcentaje de Acciones de Control y Seguimiento de la Contraloría Interna de la SMSPyT</t>
    </r>
  </si>
  <si>
    <r>
      <rPr>
        <b/>
        <sz val="11"/>
        <color theme="1"/>
        <rFont val="Arial Nova Cond"/>
        <family val="2"/>
      </rPr>
      <t>PAACA:</t>
    </r>
    <r>
      <rPr>
        <sz val="11"/>
        <color theme="1"/>
        <rFont val="Arial Nova Cond"/>
        <family val="2"/>
      </rPr>
      <t xml:space="preserve"> Porcentaje de Actividades de Administración, Control y Apoyo por la oficina de la Contraloría</t>
    </r>
  </si>
  <si>
    <r>
      <rPr>
        <b/>
        <sz val="11"/>
        <rFont val="Arial Nova Cond"/>
        <family val="2"/>
      </rPr>
      <t>PINRyAJS:</t>
    </r>
    <r>
      <rPr>
        <sz val="11"/>
        <rFont val="Arial Nova Cond"/>
        <family val="2"/>
      </rPr>
      <t xml:space="preserve"> Porcentaje de Instrumentos normativos revisados y asesorías Juridicas  solicitadas.</t>
    </r>
  </si>
  <si>
    <r>
      <rPr>
        <b/>
        <sz val="11"/>
        <rFont val="Arial Nova Cond"/>
        <family val="2"/>
      </rPr>
      <t>PAyCCIIMC:</t>
    </r>
    <r>
      <rPr>
        <sz val="11"/>
        <rFont val="Arial Nova Cond"/>
        <family val="2"/>
      </rPr>
      <t xml:space="preserve"> Porcentaje de Asesorías y Capacitaciones de Control Interno e Implementación del modelo COSO  en las Dependencias y Entidades </t>
    </r>
  </si>
  <si>
    <r>
      <rPr>
        <b/>
        <sz val="11"/>
        <color theme="1"/>
        <rFont val="Arial Nova Cond"/>
        <family val="2"/>
      </rPr>
      <t>PE:</t>
    </r>
    <r>
      <rPr>
        <sz val="11"/>
        <color theme="1"/>
        <rFont val="Arial Nova Cond"/>
        <family val="2"/>
      </rPr>
      <t xml:space="preserve"> Porcentaje de expedientes</t>
    </r>
  </si>
  <si>
    <r>
      <rPr>
        <b/>
        <sz val="11"/>
        <rFont val="Arial Nova Cond"/>
        <family val="2"/>
      </rPr>
      <t>PAAFCI:</t>
    </r>
    <r>
      <rPr>
        <sz val="11"/>
        <rFont val="Arial Nova Cond"/>
        <family val="2"/>
      </rPr>
      <t xml:space="preserve"> Porcentaje de actividades administrativas, financieras y de control interno de la Contraloría Municipal </t>
    </r>
  </si>
  <si>
    <r>
      <rPr>
        <b/>
        <sz val="11"/>
        <rFont val="Arial Nova Cond"/>
        <family val="2"/>
      </rPr>
      <t xml:space="preserve">PAIBM: </t>
    </r>
    <r>
      <rPr>
        <sz val="11"/>
        <rFont val="Arial Nova Cond"/>
        <family val="2"/>
      </rPr>
      <t>Porcentaje de actualización de inventarios de bienes muebles</t>
    </r>
  </si>
  <si>
    <r>
      <rPr>
        <b/>
        <sz val="11"/>
        <rFont val="Arial Nova Cond"/>
        <family val="2"/>
      </rPr>
      <t>PVSAOD:</t>
    </r>
    <r>
      <rPr>
        <sz val="11"/>
        <rFont val="Arial Nova Cond"/>
        <family val="2"/>
      </rPr>
      <t xml:space="preserve"> Porcentaje de Visitas de Supervisión y Asesorías a Organismos Descentralizados</t>
    </r>
  </si>
  <si>
    <r>
      <rPr>
        <b/>
        <sz val="11"/>
        <rFont val="Arial Nova Cond"/>
        <family val="2"/>
      </rPr>
      <t>PCNOD:</t>
    </r>
    <r>
      <rPr>
        <sz val="11"/>
        <rFont val="Arial Nova Cond"/>
        <family val="2"/>
      </rPr>
      <t xml:space="preserve"> Promedio de Cumplimiento Normativo de Organismos Descentralizados</t>
    </r>
  </si>
  <si>
    <r>
      <rPr>
        <b/>
        <sz val="11"/>
        <rFont val="Arial Nova Cond"/>
        <family val="2"/>
      </rPr>
      <t xml:space="preserve">PSI: </t>
    </r>
    <r>
      <rPr>
        <sz val="11"/>
        <rFont val="Arial Nova Cond"/>
        <family val="2"/>
      </rPr>
      <t xml:space="preserve">Porcentaje de Sistemas Informáticos </t>
    </r>
  </si>
  <si>
    <t>Anual</t>
  </si>
  <si>
    <t>Semestral</t>
  </si>
  <si>
    <t>Trimestral</t>
  </si>
  <si>
    <t xml:space="preserve">                                                                                                                                                                                                                                                                                                                                                                                                                                                                                                                                                                                                                                                                                                                                                                                                                                                                                                                                                                                                                                                                                                                                                                                                                                                                        </t>
  </si>
  <si>
    <t>PERÍODO QUE SE INFORMA: DEL 1 DE ENERO AL 31 DE MARZO 2024.</t>
  </si>
  <si>
    <r>
      <t xml:space="preserve">Justificacion Trimestral: </t>
    </r>
    <r>
      <rPr>
        <sz val="12"/>
        <color theme="1"/>
        <rFont val="Calibri"/>
        <family val="2"/>
        <scheme val="minor"/>
      </rPr>
      <t>Se alcanzo la meta programada por el area con la creación de un sistema informatico que ya esta en uso.</t>
    </r>
    <r>
      <rPr>
        <b/>
        <sz val="12"/>
        <color theme="1"/>
        <rFont val="Calibri"/>
        <family val="2"/>
        <scheme val="minor"/>
      </rPr>
      <t xml:space="preserve">
Justificación Anual: </t>
    </r>
    <r>
      <rPr>
        <sz val="12"/>
        <color theme="1"/>
        <rFont val="Calibri"/>
        <family val="2"/>
        <scheme val="minor"/>
      </rPr>
      <t>Se alcanzo un avance del 25% de avance anual conforme a lo proyectado por el area.</t>
    </r>
  </si>
  <si>
    <r>
      <t>Justificacion Trimestral: S</t>
    </r>
    <r>
      <rPr>
        <sz val="12"/>
        <color theme="1"/>
        <rFont val="Calibri"/>
        <family val="2"/>
        <scheme val="minor"/>
      </rPr>
      <t>e superó la meta progamada a nivel propósito, siento esta la suma de las diversas actividades en las que interviene la Contraloría Municipal, correspondientes a verificaciones y revisiones del cumplimiento normativo por parte de las Dependencias y Entidades de la Administración Pública Municipal, entre otras.</t>
    </r>
    <r>
      <rPr>
        <b/>
        <sz val="12"/>
        <color theme="1"/>
        <rFont val="Calibri"/>
        <family val="2"/>
        <scheme val="minor"/>
      </rPr>
      <t xml:space="preserve">
Justificación Anual: </t>
    </r>
    <r>
      <rPr>
        <sz val="12"/>
        <color theme="1"/>
        <rFont val="Calibri"/>
        <family val="2"/>
        <scheme val="minor"/>
      </rPr>
      <t>Se realizo un avance del 19.66% de la meta anual con forme a lo proyectado.</t>
    </r>
  </si>
  <si>
    <r>
      <t xml:space="preserve">Justificacion Trimestral: </t>
    </r>
    <r>
      <rPr>
        <sz val="12"/>
        <color theme="1"/>
        <rFont val="Calibri"/>
        <family val="2"/>
        <scheme val="minor"/>
      </rPr>
      <t>Se alcanzó la meta de lo proyectado de las metas y objetivos por parte de la dirección.</t>
    </r>
    <r>
      <rPr>
        <b/>
        <sz val="12"/>
        <color theme="1"/>
        <rFont val="Calibri"/>
        <family val="2"/>
        <scheme val="minor"/>
      </rPr>
      <t xml:space="preserve">
Justificación Anual: </t>
    </r>
    <r>
      <rPr>
        <sz val="12"/>
        <color theme="1"/>
        <rFont val="Calibri"/>
        <family val="2"/>
        <scheme val="minor"/>
      </rPr>
      <t>Se alcanzo un avance del 25.71% de avance anual conforme a lo proyectado por el area.</t>
    </r>
  </si>
  <si>
    <r>
      <t xml:space="preserve">Justificacion Trimestral: </t>
    </r>
    <r>
      <rPr>
        <sz val="12"/>
        <color theme="1"/>
        <rFont val="Calibri"/>
        <family val="2"/>
        <scheme val="minor"/>
      </rPr>
      <t>Se alcanzó la meta de lo proyectado de las metas y objetivos por parte de la dirección.</t>
    </r>
    <r>
      <rPr>
        <b/>
        <sz val="12"/>
        <color theme="1"/>
        <rFont val="Calibri"/>
        <family val="2"/>
        <scheme val="minor"/>
      </rPr>
      <t xml:space="preserve">
Justificación Anual: </t>
    </r>
    <r>
      <rPr>
        <sz val="12"/>
        <color theme="1"/>
        <rFont val="Calibri"/>
        <family val="2"/>
        <scheme val="minor"/>
      </rPr>
      <t>Se alcanzo un avance del 25.75% de avance anual conforme a lo proyectado por el area.</t>
    </r>
  </si>
  <si>
    <r>
      <rPr>
        <b/>
        <sz val="12"/>
        <color theme="1"/>
        <rFont val="Calibri"/>
        <family val="2"/>
        <scheme val="minor"/>
      </rPr>
      <t xml:space="preserve">Justificacion Trimestral: </t>
    </r>
    <r>
      <rPr>
        <sz val="12"/>
        <color theme="1"/>
        <rFont val="Calibri"/>
        <family val="2"/>
        <scheme val="minor"/>
      </rPr>
      <t xml:space="preserve">Se alcanzó la meta de lo proyectado de las metas y objetivos por parte de la dirección.
</t>
    </r>
    <r>
      <rPr>
        <b/>
        <sz val="12"/>
        <color theme="1"/>
        <rFont val="Calibri"/>
        <family val="2"/>
        <scheme val="minor"/>
      </rPr>
      <t xml:space="preserve">Justificación Anual: </t>
    </r>
    <r>
      <rPr>
        <sz val="12"/>
        <color theme="1"/>
        <rFont val="Calibri"/>
        <family val="2"/>
        <scheme val="minor"/>
      </rPr>
      <t>Se alcanzo un avance del 25.00% de avance anual conforme a lo proyectado por el area.</t>
    </r>
  </si>
  <si>
    <r>
      <t xml:space="preserve">Justificacion Trimestral: </t>
    </r>
    <r>
      <rPr>
        <sz val="12"/>
        <color theme="1"/>
        <rFont val="Calibri"/>
        <family val="2"/>
        <scheme val="minor"/>
      </rPr>
      <t>Se superó la meta estimada debido a que la actividad depende de la información proporcionada de otras dependencias.</t>
    </r>
    <r>
      <rPr>
        <b/>
        <sz val="12"/>
        <color theme="1"/>
        <rFont val="Calibri"/>
        <family val="2"/>
        <scheme val="minor"/>
      </rPr>
      <t xml:space="preserve">
Justificación Anual: </t>
    </r>
    <r>
      <rPr>
        <sz val="12"/>
        <color theme="1"/>
        <rFont val="Calibri"/>
        <family val="2"/>
        <scheme val="minor"/>
      </rPr>
      <t>Se alcanzo un avance del 34.82% de avance anual conforme a lo proyectado por el area.</t>
    </r>
  </si>
  <si>
    <r>
      <t xml:space="preserve">Justificacion Trimestral: </t>
    </r>
    <r>
      <rPr>
        <sz val="12"/>
        <color theme="1"/>
        <rFont val="Calibri"/>
        <family val="2"/>
        <scheme val="minor"/>
      </rPr>
      <t>Se superó la meta estimada debido a que la actividad de Cuenta Pública depende de la información proporcionada de otras dependencias.</t>
    </r>
    <r>
      <rPr>
        <b/>
        <sz val="12"/>
        <color theme="1"/>
        <rFont val="Calibri"/>
        <family val="2"/>
        <scheme val="minor"/>
      </rPr>
      <t xml:space="preserve">
Justificación Anual: </t>
    </r>
    <r>
      <rPr>
        <sz val="12"/>
        <color theme="1"/>
        <rFont val="Calibri"/>
        <family val="2"/>
        <scheme val="minor"/>
      </rPr>
      <t>Se alcanzo un avance del 34.58% de avance anual conforme a lo proyectado por el area.</t>
    </r>
  </si>
  <si>
    <r>
      <t xml:space="preserve">Justificacion Trimestral: </t>
    </r>
    <r>
      <rPr>
        <sz val="12"/>
        <color theme="1"/>
        <rFont val="Calibri"/>
        <family val="2"/>
        <scheme val="minor"/>
      </rPr>
      <t>Se alcanzo la metra programada por el area.</t>
    </r>
    <r>
      <rPr>
        <b/>
        <sz val="12"/>
        <color theme="1"/>
        <rFont val="Calibri"/>
        <family val="2"/>
        <scheme val="minor"/>
      </rPr>
      <t xml:space="preserve">
Justificación Anual: </t>
    </r>
    <r>
      <rPr>
        <sz val="12"/>
        <color theme="1"/>
        <rFont val="Calibri"/>
        <family val="2"/>
        <scheme val="minor"/>
      </rPr>
      <t>Se alcanzo un avance del 15.38% de avance anual conforme a lo proyectado por el area.</t>
    </r>
  </si>
  <si>
    <r>
      <t xml:space="preserve">Justificacion Trimestral: </t>
    </r>
    <r>
      <rPr>
        <sz val="12"/>
        <color theme="1"/>
        <rFont val="Calibri"/>
        <family val="2"/>
        <scheme val="minor"/>
      </rPr>
      <t>No se alcanzó la meta planeada planeada por el area.</t>
    </r>
    <r>
      <rPr>
        <b/>
        <sz val="12"/>
        <color theme="1"/>
        <rFont val="Calibri"/>
        <family val="2"/>
        <scheme val="minor"/>
      </rPr>
      <t xml:space="preserve">
Justificación Anual: </t>
    </r>
    <r>
      <rPr>
        <sz val="12"/>
        <color theme="1"/>
        <rFont val="Calibri"/>
        <family val="2"/>
        <scheme val="minor"/>
      </rPr>
      <t>Se alcanzo un avance del 6.00% de avance anual conforme a lo proyectado por el area.</t>
    </r>
  </si>
  <si>
    <t xml:space="preserve">Justificacion Trimestral: Se cumplió la meta ya que se contaron con los recursos necesarios para llevarlos a cabo.
Justificación Anual: Se alcanzo un avance del 28.57% de avance anual conforme a lo proyectado por el area </t>
  </si>
  <si>
    <r>
      <t xml:space="preserve">Justificacion Trimestral: </t>
    </r>
    <r>
      <rPr>
        <sz val="12"/>
        <color theme="1"/>
        <rFont val="Calibri"/>
        <family val="2"/>
        <scheme val="minor"/>
      </rPr>
      <t>Se cumplio cumplio la meta conforme a lo proyectado por la dirección.</t>
    </r>
    <r>
      <rPr>
        <b/>
        <sz val="12"/>
        <color theme="1"/>
        <rFont val="Calibri"/>
        <family val="2"/>
        <scheme val="minor"/>
      </rPr>
      <t xml:space="preserve">
Justificación Anual: </t>
    </r>
    <r>
      <rPr>
        <sz val="12"/>
        <color theme="1"/>
        <rFont val="Calibri"/>
        <family val="2"/>
        <scheme val="minor"/>
      </rPr>
      <t>Se alcanzo un avance del 20.00% de avance anual conforme a lo proyectado por el area.</t>
    </r>
  </si>
  <si>
    <r>
      <t xml:space="preserve">Justificacion Trimestral: </t>
    </r>
    <r>
      <rPr>
        <sz val="12"/>
        <color theme="1"/>
        <rFont val="Calibri"/>
        <family val="2"/>
        <scheme val="minor"/>
      </rPr>
      <t>Se superó la meta de lo proyectada a razón de que  se recibieron las solicitudes proyectadas en ese rubro.</t>
    </r>
    <r>
      <rPr>
        <b/>
        <sz val="12"/>
        <color theme="1"/>
        <rFont val="Calibri"/>
        <family val="2"/>
        <scheme val="minor"/>
      </rPr>
      <t xml:space="preserve">
Justificación Anual: </t>
    </r>
    <r>
      <rPr>
        <sz val="12"/>
        <color theme="1"/>
        <rFont val="Calibri"/>
        <family val="2"/>
        <scheme val="minor"/>
      </rPr>
      <t>Se alcanzo un avance del 8.00% de avance anual conforme a lo proyectado por el area.</t>
    </r>
  </si>
  <si>
    <r>
      <t xml:space="preserve">Justificacion Trimestral: </t>
    </r>
    <r>
      <rPr>
        <sz val="12"/>
        <color theme="1"/>
        <rFont val="Calibri"/>
        <family val="2"/>
        <scheme val="minor"/>
      </rPr>
      <t>No se rebasó la meta debido a que  se realizaron diversos registros de inicio, modificación y conclusión de personal en diferentes dependencias municipales.</t>
    </r>
    <r>
      <rPr>
        <b/>
        <sz val="12"/>
        <color theme="1"/>
        <rFont val="Calibri"/>
        <family val="2"/>
        <scheme val="minor"/>
      </rPr>
      <t xml:space="preserve">
Justificación Anual: </t>
    </r>
    <r>
      <rPr>
        <sz val="12"/>
        <color theme="1"/>
        <rFont val="Calibri"/>
        <family val="2"/>
        <scheme val="minor"/>
      </rPr>
      <t>Se alcanzo un avance del 1.39% de avance anual conforme a lo proyectado por el area.</t>
    </r>
  </si>
  <si>
    <r>
      <t xml:space="preserve">Justificacion Trimestral: </t>
    </r>
    <r>
      <rPr>
        <sz val="12"/>
        <color theme="1"/>
        <rFont val="Calibri"/>
        <family val="2"/>
        <scheme val="minor"/>
      </rPr>
      <t>No se rebasó la meta debido a la migración de información al nuevo sistema de registro de personal en permiso o vacaciones en las diversas dependencias municipales.</t>
    </r>
    <r>
      <rPr>
        <b/>
        <sz val="12"/>
        <color theme="1"/>
        <rFont val="Calibri"/>
        <family val="2"/>
        <scheme val="minor"/>
      </rPr>
      <t xml:space="preserve">
Justificación Anual: </t>
    </r>
    <r>
      <rPr>
        <sz val="12"/>
        <color theme="1"/>
        <rFont val="Calibri"/>
        <family val="2"/>
        <scheme val="minor"/>
      </rPr>
      <t>Se alcanzo un avance del 18.81% de avance anual conforme a lo proyectado por el area.</t>
    </r>
  </si>
  <si>
    <r>
      <t xml:space="preserve">Justificacion Trimestral: </t>
    </r>
    <r>
      <rPr>
        <sz val="12"/>
        <color theme="1"/>
        <rFont val="Calibri"/>
        <family val="2"/>
        <scheme val="minor"/>
      </rPr>
      <t>No se alcanzó la meta debido a la falta de personal de servicio social para la instalación de modulos de encuestas.</t>
    </r>
    <r>
      <rPr>
        <b/>
        <sz val="12"/>
        <color theme="1"/>
        <rFont val="Calibri"/>
        <family val="2"/>
        <scheme val="minor"/>
      </rPr>
      <t xml:space="preserve">
Justificación Anual: </t>
    </r>
    <r>
      <rPr>
        <sz val="12"/>
        <color theme="1"/>
        <rFont val="Calibri"/>
        <family val="2"/>
        <scheme val="minor"/>
      </rPr>
      <t xml:space="preserve">Se alcanzo un avance del 10.94% de avance anual conforme a lo proyectado por el area </t>
    </r>
  </si>
  <si>
    <r>
      <t xml:space="preserve">Justificacion Trimestral: </t>
    </r>
    <r>
      <rPr>
        <sz val="12"/>
        <color theme="1"/>
        <rFont val="Calibri"/>
        <family val="2"/>
        <scheme val="minor"/>
      </rPr>
      <t>Se cumplió la meta ya que se contaron con los recursos necesarios para llevarlos a cabo.</t>
    </r>
    <r>
      <rPr>
        <b/>
        <sz val="12"/>
        <color theme="1"/>
        <rFont val="Calibri"/>
        <family val="2"/>
        <scheme val="minor"/>
      </rPr>
      <t xml:space="preserve">
Justificación Anual:</t>
    </r>
    <r>
      <rPr>
        <sz val="12"/>
        <color theme="1"/>
        <rFont val="Calibri"/>
        <family val="2"/>
        <scheme val="minor"/>
      </rPr>
      <t xml:space="preserve"> Se alcanzo un avance del 33.33% de avance anual conforme a lo proyectado por el area.</t>
    </r>
  </si>
  <si>
    <r>
      <t xml:space="preserve">Justificacion Trimestral: </t>
    </r>
    <r>
      <rPr>
        <sz val="12"/>
        <color theme="1"/>
        <rFont val="Calibri"/>
        <family val="2"/>
        <scheme val="minor"/>
      </rPr>
      <t>Se superó  la meta debido a que se realizaron obras públicas que no se pudieron realizar en los periodos anteriores por distintos motivos.</t>
    </r>
    <r>
      <rPr>
        <b/>
        <sz val="12"/>
        <color theme="1"/>
        <rFont val="Calibri"/>
        <family val="2"/>
        <scheme val="minor"/>
      </rPr>
      <t xml:space="preserve">
Justificación Anual: </t>
    </r>
    <r>
      <rPr>
        <sz val="12"/>
        <color theme="1"/>
        <rFont val="Calibri"/>
        <family val="2"/>
        <scheme val="minor"/>
      </rPr>
      <t>Se alcanzo un avance del 7.14% de avance anual conforme a lo proyectado por el area.</t>
    </r>
  </si>
  <si>
    <r>
      <t xml:space="preserve">Justificacion Trimestral: </t>
    </r>
    <r>
      <rPr>
        <sz val="12"/>
        <color theme="1"/>
        <rFont val="Calibri"/>
        <family val="2"/>
        <scheme val="minor"/>
      </rPr>
      <t xml:space="preserve">No se alcanzó la meta a razón de que no se concluyeron las suficientes indagatorias correspondientes.
</t>
    </r>
    <r>
      <rPr>
        <b/>
        <sz val="12"/>
        <color theme="1"/>
        <rFont val="Calibri"/>
        <family val="2"/>
        <scheme val="minor"/>
      </rPr>
      <t xml:space="preserve">
Justificación Anual: </t>
    </r>
    <r>
      <rPr>
        <sz val="12"/>
        <color theme="1"/>
        <rFont val="Calibri"/>
        <family val="2"/>
        <scheme val="minor"/>
      </rPr>
      <t xml:space="preserve">Se alcanzo un avance del 5.83% de avance anual conforme a lo proyectado por el area </t>
    </r>
  </si>
  <si>
    <r>
      <t xml:space="preserve">Justificacion Trimestral: </t>
    </r>
    <r>
      <rPr>
        <sz val="12"/>
        <color theme="1"/>
        <rFont val="Calibri"/>
        <family val="2"/>
        <scheme val="minor"/>
      </rPr>
      <t>Se rebasó la meta trimestral ya que se allego de la documental necesaria para el cierre de expedientes.</t>
    </r>
    <r>
      <rPr>
        <b/>
        <sz val="12"/>
        <color theme="1"/>
        <rFont val="Calibri"/>
        <family val="2"/>
        <scheme val="minor"/>
      </rPr>
      <t xml:space="preserve">
Justificación Anual: </t>
    </r>
    <r>
      <rPr>
        <sz val="12"/>
        <color theme="1"/>
        <rFont val="Calibri"/>
        <family val="2"/>
        <scheme val="minor"/>
      </rPr>
      <t>Se alcanzo un avance del 36.84% de avance anual conforme a lo proyectado por el area.</t>
    </r>
  </si>
  <si>
    <r>
      <t xml:space="preserve">Justificacion Trimestral: </t>
    </r>
    <r>
      <rPr>
        <sz val="12"/>
        <color theme="1"/>
        <rFont val="Calibri"/>
        <family val="2"/>
        <scheme val="minor"/>
      </rPr>
      <t>No se superó la meta programada debido a que los ciudadanos no asistieron a presentar quejas y denuncias correspondientes.</t>
    </r>
    <r>
      <rPr>
        <b/>
        <sz val="12"/>
        <color theme="1"/>
        <rFont val="Calibri"/>
        <family val="2"/>
        <scheme val="minor"/>
      </rPr>
      <t xml:space="preserve">
Justificación Anual: </t>
    </r>
    <r>
      <rPr>
        <sz val="12"/>
        <color theme="1"/>
        <rFont val="Calibri"/>
        <family val="2"/>
        <scheme val="minor"/>
      </rPr>
      <t>Se alcanzo un avance del 14.50% de avance anual conforme a lo proyectado por el area.</t>
    </r>
  </si>
  <si>
    <r>
      <t xml:space="preserve">Justificacion Trimestral: </t>
    </r>
    <r>
      <rPr>
        <sz val="12"/>
        <color theme="1"/>
        <rFont val="Calibri"/>
        <family val="2"/>
        <scheme val="minor"/>
      </rPr>
      <t>No se alacanzo la meta debido a que las personas que asisten a esta contaloría es variable y no depende de la dirección.</t>
    </r>
    <r>
      <rPr>
        <b/>
        <sz val="12"/>
        <color theme="1"/>
        <rFont val="Calibri"/>
        <family val="2"/>
        <scheme val="minor"/>
      </rPr>
      <t xml:space="preserve">
Justificación Anual: </t>
    </r>
    <r>
      <rPr>
        <sz val="12"/>
        <color theme="1"/>
        <rFont val="Calibri"/>
        <family val="2"/>
        <scheme val="minor"/>
      </rPr>
      <t xml:space="preserve">Se alcanzo un avance del 9.00% de avance anual conforme a lo proyectado por el area </t>
    </r>
  </si>
  <si>
    <r>
      <t xml:space="preserve">Justificacion Trimestral: </t>
    </r>
    <r>
      <rPr>
        <sz val="12"/>
        <color theme="1"/>
        <rFont val="Calibri"/>
        <family val="2"/>
        <scheme val="minor"/>
      </rPr>
      <t>No se alcanzo la meta programada a por el area para este trimestre.</t>
    </r>
    <r>
      <rPr>
        <b/>
        <sz val="12"/>
        <color theme="1"/>
        <rFont val="Calibri"/>
        <family val="2"/>
        <scheme val="minor"/>
      </rPr>
      <t xml:space="preserve">
Justificación Anual:</t>
    </r>
    <r>
      <rPr>
        <sz val="12"/>
        <color theme="1"/>
        <rFont val="Calibri"/>
        <family val="2"/>
        <scheme val="minor"/>
      </rPr>
      <t xml:space="preserve"> Se alcanzo un avance del 13.21% de avance anual conforme a lo proyectado por el area </t>
    </r>
  </si>
  <si>
    <r>
      <t xml:space="preserve">Justificacion Trimestral: </t>
    </r>
    <r>
      <rPr>
        <sz val="12"/>
        <color theme="1"/>
        <rFont val="Calibri"/>
        <family val="2"/>
        <scheme val="minor"/>
      </rPr>
      <t>No se alcanzó la meta debido a que no fue posible notificar a las personas sujetas al proceso.</t>
    </r>
    <r>
      <rPr>
        <b/>
        <sz val="12"/>
        <color theme="1"/>
        <rFont val="Calibri"/>
        <family val="2"/>
        <scheme val="minor"/>
      </rPr>
      <t xml:space="preserve">
Justificación Anual: </t>
    </r>
    <r>
      <rPr>
        <sz val="12"/>
        <color theme="1"/>
        <rFont val="Calibri"/>
        <family val="2"/>
        <scheme val="minor"/>
      </rPr>
      <t xml:space="preserve">Se alcanzo un avance del 24.07% de avance anual conforme a lo proyectado por el area </t>
    </r>
  </si>
  <si>
    <r>
      <rPr>
        <b/>
        <sz val="12"/>
        <color theme="1"/>
        <rFont val="Calibri"/>
        <family val="2"/>
        <scheme val="minor"/>
      </rPr>
      <t xml:space="preserve">Justificacion Trimestral: </t>
    </r>
    <r>
      <rPr>
        <sz val="12"/>
        <color theme="1"/>
        <rFont val="Calibri"/>
        <family val="2"/>
        <scheme val="minor"/>
      </rPr>
      <t xml:space="preserve">Se superó la meta en atención a que es resoluciones del Tribunal de Justicia Administrativa de Quintana Roo  solicitaron se emitira nuevamente resoluciones en los terminos citados por esa autoridad.
</t>
    </r>
    <r>
      <rPr>
        <b/>
        <sz val="12"/>
        <color theme="1"/>
        <rFont val="Calibri"/>
        <family val="2"/>
        <scheme val="minor"/>
      </rPr>
      <t xml:space="preserve">Justificación Anual: </t>
    </r>
    <r>
      <rPr>
        <sz val="12"/>
        <color theme="1"/>
        <rFont val="Calibri"/>
        <family val="2"/>
        <scheme val="minor"/>
      </rPr>
      <t>Se alcanzo un avance del 28.33% de avance anual conforme a lo proyectado por el area.</t>
    </r>
  </si>
  <si>
    <r>
      <t xml:space="preserve">Justificacion Trimestral: </t>
    </r>
    <r>
      <rPr>
        <sz val="12"/>
        <color theme="1"/>
        <rFont val="Calibri"/>
        <family val="2"/>
        <scheme val="minor"/>
      </rPr>
      <t xml:space="preserve">Se alcanzó la meta debido a las reasolauciones de intancias del proceso.
</t>
    </r>
    <r>
      <rPr>
        <b/>
        <sz val="12"/>
        <color theme="1"/>
        <rFont val="Calibri"/>
        <family val="2"/>
        <scheme val="minor"/>
      </rPr>
      <t xml:space="preserve">
Justificación Anual: </t>
    </r>
    <r>
      <rPr>
        <sz val="12"/>
        <color theme="1"/>
        <rFont val="Calibri"/>
        <family val="2"/>
        <scheme val="minor"/>
      </rPr>
      <t xml:space="preserve">Se alcanzo un avance del 34.78% de avance anual conforme a lo proyectado por el area </t>
    </r>
  </si>
  <si>
    <r>
      <t xml:space="preserve">Justificacion Trimestral: </t>
    </r>
    <r>
      <rPr>
        <sz val="12"/>
        <color theme="1"/>
        <rFont val="Calibri"/>
        <family val="2"/>
        <scheme val="minor"/>
      </rPr>
      <t>No se superó la meta programada a nivel componente ya que este depende del desempeño de las contralorias internas</t>
    </r>
    <r>
      <rPr>
        <b/>
        <sz val="12"/>
        <color theme="1"/>
        <rFont val="Calibri"/>
        <family val="2"/>
        <scheme val="minor"/>
      </rPr>
      <t xml:space="preserve">
Justificación Anual:</t>
    </r>
    <r>
      <rPr>
        <sz val="12"/>
        <color theme="1"/>
        <rFont val="Calibri"/>
        <family val="2"/>
        <scheme val="minor"/>
      </rPr>
      <t xml:space="preserve"> Se alcanzo un avance del 13.82% de avance anual conforme a lo proyectado por el area.</t>
    </r>
  </si>
  <si>
    <r>
      <t xml:space="preserve">Justificacion Trimestral: </t>
    </r>
    <r>
      <rPr>
        <sz val="12"/>
        <color theme="1"/>
        <rFont val="Calibri"/>
        <family val="2"/>
        <scheme val="minor"/>
      </rPr>
      <t>Se revasó la meta debido a la realización de diversas verificaciones realizadas con motivo de implementación de lineamientos que normaron los diferentes procedimientos en las areas de Sistema DIF Municipal.</t>
    </r>
    <r>
      <rPr>
        <b/>
        <sz val="12"/>
        <color theme="1"/>
        <rFont val="Calibri"/>
        <family val="2"/>
        <scheme val="minor"/>
      </rPr>
      <t xml:space="preserve">
Justificación Anual: </t>
    </r>
    <r>
      <rPr>
        <sz val="12"/>
        <color theme="1"/>
        <rFont val="Calibri"/>
        <family val="2"/>
        <scheme val="minor"/>
      </rPr>
      <t>Se alcanzo un avance del 25.74% de avance anual a razón de diversas verificaciones realizadas.</t>
    </r>
  </si>
  <si>
    <r>
      <t>Justificacion Trimestral:</t>
    </r>
    <r>
      <rPr>
        <sz val="12"/>
        <color theme="1"/>
        <rFont val="Calibri"/>
        <family val="2"/>
        <scheme val="minor"/>
      </rPr>
      <t xml:space="preserve"> No se alcanzó la meta por carga de trabajo y falta de recursos humanos.</t>
    </r>
    <r>
      <rPr>
        <b/>
        <sz val="12"/>
        <color theme="1"/>
        <rFont val="Calibri"/>
        <family val="2"/>
        <scheme val="minor"/>
      </rPr>
      <t xml:space="preserve">
Justificación Anual: </t>
    </r>
    <r>
      <rPr>
        <sz val="12"/>
        <color theme="1"/>
        <rFont val="Calibri"/>
        <family val="2"/>
        <scheme val="minor"/>
      </rPr>
      <t xml:space="preserve">Se alcanzo un avance del 18.21% de avance anual conforme a lo proyectado por el area </t>
    </r>
  </si>
  <si>
    <r>
      <t xml:space="preserve">Justificacion Trimestral: </t>
    </r>
    <r>
      <rPr>
        <sz val="12"/>
        <color theme="1"/>
        <rFont val="Calibri"/>
        <family val="2"/>
        <scheme val="minor"/>
      </rPr>
      <t>No se superó la meta ya no se se realizo reseteo de contraseñas de la plataforma de evolución patrimonial y asesorías para la declaración patrimonial.</t>
    </r>
    <r>
      <rPr>
        <b/>
        <sz val="12"/>
        <color theme="1"/>
        <rFont val="Calibri"/>
        <family val="2"/>
        <scheme val="minor"/>
      </rPr>
      <t xml:space="preserve">
Justificación Anual: </t>
    </r>
    <r>
      <rPr>
        <sz val="12"/>
        <color theme="1"/>
        <rFont val="Calibri"/>
        <family val="2"/>
        <scheme val="minor"/>
      </rPr>
      <t>Se alcanzo un avance del 6.61% de avance anual conforme a lo proyectado por el area.</t>
    </r>
  </si>
  <si>
    <r>
      <t xml:space="preserve">Justificacion Trimestral: </t>
    </r>
    <r>
      <rPr>
        <sz val="12"/>
        <color theme="1"/>
        <rFont val="Calibri"/>
        <family val="2"/>
        <scheme val="minor"/>
      </rPr>
      <t>No se alcanzo la meta programada a nivel componente ya que este depende de varias unidades administrativas</t>
    </r>
    <r>
      <rPr>
        <b/>
        <sz val="12"/>
        <color theme="1"/>
        <rFont val="Calibri"/>
        <family val="2"/>
        <scheme val="minor"/>
      </rPr>
      <t xml:space="preserve">
Justificación Anual: </t>
    </r>
    <r>
      <rPr>
        <sz val="12"/>
        <color theme="1"/>
        <rFont val="Calibri"/>
        <family val="2"/>
        <scheme val="minor"/>
      </rPr>
      <t>Se alcanzo un avance del 18.06% de avance anual conforme a lo proyectado por el area.</t>
    </r>
  </si>
  <si>
    <r>
      <t xml:space="preserve">Justificacion Trimestral: </t>
    </r>
    <r>
      <rPr>
        <sz val="12"/>
        <color theme="1"/>
        <rFont val="Calibri"/>
        <family val="2"/>
        <scheme val="minor"/>
      </rPr>
      <t>Se alcanzó la meta programada por el area este trimestre.</t>
    </r>
    <r>
      <rPr>
        <b/>
        <sz val="12"/>
        <color theme="1"/>
        <rFont val="Calibri"/>
        <family val="2"/>
        <scheme val="minor"/>
      </rPr>
      <t xml:space="preserve">
Justificación Anual: </t>
    </r>
    <r>
      <rPr>
        <sz val="12"/>
        <color theme="1"/>
        <rFont val="Calibri"/>
        <family val="2"/>
        <scheme val="minor"/>
      </rPr>
      <t>Se alcanzo un avance del 25.00% de avance anual conforme a lo proyectado por el area.</t>
    </r>
  </si>
  <si>
    <r>
      <t>Justificacion Trimestral: Se</t>
    </r>
    <r>
      <rPr>
        <sz val="12"/>
        <color theme="1"/>
        <rFont val="Calibri"/>
        <family val="2"/>
        <scheme val="minor"/>
      </rPr>
      <t xml:space="preserve"> superó la meta programada este trimestre a razón de que este indicador depende de la asistencia de los interesados que soliciten el servicio.</t>
    </r>
    <r>
      <rPr>
        <b/>
        <sz val="12"/>
        <color theme="1"/>
        <rFont val="Calibri"/>
        <family val="2"/>
        <scheme val="minor"/>
      </rPr>
      <t xml:space="preserve">
Justificación Anual: </t>
    </r>
    <r>
      <rPr>
        <sz val="12"/>
        <color theme="1"/>
        <rFont val="Calibri"/>
        <family val="2"/>
        <scheme val="minor"/>
      </rPr>
      <t>Se alcanzo un avance del 33.33% de avance anual conforme a lo proyectado por el area.</t>
    </r>
  </si>
  <si>
    <r>
      <t xml:space="preserve">Justificacion Trimestral: </t>
    </r>
    <r>
      <rPr>
        <sz val="12"/>
        <color theme="1"/>
        <rFont val="Calibri"/>
        <family val="2"/>
        <scheme val="minor"/>
      </rPr>
      <t>No se superó la meta programada por la coordinación este trimestre.</t>
    </r>
    <r>
      <rPr>
        <b/>
        <sz val="12"/>
        <color theme="1"/>
        <rFont val="Calibri"/>
        <family val="2"/>
        <scheme val="minor"/>
      </rPr>
      <t xml:space="preserve">
Justificación Anual: </t>
    </r>
    <r>
      <rPr>
        <sz val="12"/>
        <color theme="1"/>
        <rFont val="Calibri"/>
        <family val="2"/>
        <scheme val="minor"/>
      </rPr>
      <t xml:space="preserve">Se alcanzo un avance del 17.29% de avance anual conforme a lo proyectado por el area </t>
    </r>
  </si>
  <si>
    <r>
      <t xml:space="preserve">Justificacion Trimestral: </t>
    </r>
    <r>
      <rPr>
        <sz val="12"/>
        <color theme="1"/>
        <rFont val="Calibri"/>
        <family val="2"/>
        <scheme val="minor"/>
      </rPr>
      <t xml:space="preserve">Se supero la meta programada por la Coordinación Administrativa porque se realizo inventario extraordinario. </t>
    </r>
    <r>
      <rPr>
        <b/>
        <sz val="12"/>
        <color theme="1"/>
        <rFont val="Calibri"/>
        <family val="2"/>
        <scheme val="minor"/>
      </rPr>
      <t xml:space="preserve">
Justificación Anual:</t>
    </r>
    <r>
      <rPr>
        <sz val="12"/>
        <color theme="1"/>
        <rFont val="Calibri"/>
        <family val="2"/>
        <scheme val="minor"/>
      </rPr>
      <t xml:space="preserve"> Se alcanzo un avance del 25.00% de avance anual conforme a lo proyectado por el area </t>
    </r>
  </si>
  <si>
    <r>
      <t>Justificacion Trimestral:</t>
    </r>
    <r>
      <rPr>
        <sz val="12"/>
        <color theme="1"/>
        <rFont val="Calibri"/>
        <family val="2"/>
        <scheme val="minor"/>
      </rPr>
      <t xml:space="preserve"> No se alcanzo la meta conforme a la proyección realizada por el area.</t>
    </r>
    <r>
      <rPr>
        <b/>
        <sz val="12"/>
        <color theme="1"/>
        <rFont val="Calibri"/>
        <family val="2"/>
        <scheme val="minor"/>
      </rPr>
      <t xml:space="preserve">
Justificación Anual: </t>
    </r>
    <r>
      <rPr>
        <sz val="12"/>
        <color theme="1"/>
        <rFont val="Calibri"/>
        <family val="2"/>
        <scheme val="minor"/>
      </rPr>
      <t xml:space="preserve">Se alcanzo un avance del 18.24% de avance anual conforme a lo proyectado por el area </t>
    </r>
  </si>
  <si>
    <r>
      <t>Justificacion Trimestral:</t>
    </r>
    <r>
      <rPr>
        <sz val="12"/>
        <color theme="1"/>
        <rFont val="Calibri"/>
        <family val="2"/>
        <scheme val="minor"/>
      </rPr>
      <t xml:space="preserve"> No se alcanzo la meta programada por el area.</t>
    </r>
    <r>
      <rPr>
        <b/>
        <sz val="12"/>
        <color theme="1"/>
        <rFont val="Calibri"/>
        <family val="2"/>
        <scheme val="minor"/>
      </rPr>
      <t xml:space="preserve">
Justificación Anual: </t>
    </r>
    <r>
      <rPr>
        <sz val="12"/>
        <color theme="1"/>
        <rFont val="Calibri"/>
        <family val="2"/>
        <scheme val="minor"/>
      </rPr>
      <t xml:space="preserve">Se alcanzo un avance del 20.00% de avance anual conforme a lo proyectado por el area </t>
    </r>
  </si>
  <si>
    <r>
      <rPr>
        <b/>
        <sz val="12"/>
        <color theme="1"/>
        <rFont val="Calibri"/>
        <family val="2"/>
        <scheme val="minor"/>
      </rPr>
      <t xml:space="preserve">Justificacion Trimestral: </t>
    </r>
    <r>
      <rPr>
        <sz val="12"/>
        <color theme="1"/>
        <rFont val="Calibri"/>
        <family val="2"/>
        <scheme val="minor"/>
      </rPr>
      <t xml:space="preserve"> Se alcanzó la meta programada debido a que fueron solicitadas las contancias como se tenia proyectado.
</t>
    </r>
    <r>
      <rPr>
        <b/>
        <sz val="12"/>
        <color theme="1"/>
        <rFont val="Calibri"/>
        <family val="2"/>
        <scheme val="minor"/>
      </rPr>
      <t>Justificación Anual:</t>
    </r>
    <r>
      <rPr>
        <sz val="12"/>
        <color theme="1"/>
        <rFont val="Calibri"/>
        <family val="2"/>
        <scheme val="minor"/>
      </rPr>
      <t xml:space="preserve"> Se alcanzo un avance del 60.62% de avance anual conforme a lo proyectado por el area </t>
    </r>
  </si>
  <si>
    <r>
      <t xml:space="preserve">Justificacion Trimestral: </t>
    </r>
    <r>
      <rPr>
        <sz val="12"/>
        <color theme="1"/>
        <rFont val="Calibri"/>
        <family val="2"/>
        <scheme val="minor"/>
      </rPr>
      <t>No se tenia programada actividad alguna para este trimestre.</t>
    </r>
    <r>
      <rPr>
        <b/>
        <sz val="12"/>
        <color theme="1"/>
        <rFont val="Calibri"/>
        <family val="2"/>
        <scheme val="minor"/>
      </rPr>
      <t xml:space="preserve">
Justificación Anual: </t>
    </r>
    <r>
      <rPr>
        <sz val="12"/>
        <color theme="1"/>
        <rFont val="Calibri"/>
        <family val="2"/>
        <scheme val="minor"/>
      </rPr>
      <t>Se alcanzo un avance del 0.00% de avance anual conforme a lo proyectado por el area.</t>
    </r>
  </si>
  <si>
    <t>1.5.1 Contribuir a la renovación de los mecanismos de gestión flexibilizando nuestras estructuras y procedimientos administrativos con calidad, innovación tecnológica y combate a la corrupción mediante  la  implementación de acciones de control, seguimiento del ejercicio del gasto público y la evaluación de la actuación de los servidores públicos que fomenten la eficacia operativa y mayor rendición de cuentas a la ciudadanía sobre el desempeño de la Administración Pública Municipal.</t>
  </si>
  <si>
    <t>P.1.5.1.1. El Municipio de Benito Juárez, Quintana Roo cuenta con la implementación de acciones de control y seguimiento al ingreso y al ejercicio del gasto público y evaluación de la actuación de los servidores públicos que fomenten la eficiencia operativa y mayor rendición de cuentas a la ciudadanía sobre el desempeño de la Administración Pública Municipal.</t>
  </si>
  <si>
    <t>C.1.5.1.1.1. Acciones de seguimiento para que el ejercicio de los recursos públicos aplicados para la ejecución de la obra pública, adquisiciones y servicios relacionados, así como el otorgamiento de licencias y autorizaciones en materia de construcción se ejerzan en cumplimiento con la normatividad aplicable, realizadas.</t>
  </si>
  <si>
    <t>A.1.5.1.1.1.1. Realización de auditorías y revisiones a la obra pública, adquisiciones y servicios relacionados.</t>
  </si>
  <si>
    <t>A.1.5.1.1.1.2. Verificación de licencias y autorizaciones en materia de construcción.</t>
  </si>
  <si>
    <t>C.1.5.1.1.2. Acciones de auditoría, revisión, verificación y vigilancia para que el ejercicio de los recursos públicos asignados a las Secretarías, Dependencias y Direcciones de la Administración Pública Municipal  que se ejerzan en el cumplimiento de la normatividad aplicable.</t>
  </si>
  <si>
    <t>A.1.5.1.1.2.1. Realización de acciones de control y seguimiento a la cuenta pública   de la Administración Pública Municipal Centralizada.</t>
  </si>
  <si>
    <t>A.1.5.1.1.2.2. Realización de auditorías, revisiones y arqueos a las Dependencias y Entidades de la Administración Pública Municipal.</t>
  </si>
  <si>
    <t>C.1.5.1.1.3 Actividades de Combate a la Corrupción Implementadas</t>
  </si>
  <si>
    <t>A.1.5.1.1.3.1 Implementación, evaluación y seguimiento al Programa Especial Anticorrupción</t>
  </si>
  <si>
    <t>A.1.5.1.1.3.2 Seguimiento a actividades de Combate a la Corrupción Implementadas</t>
  </si>
  <si>
    <t>A.1.5.1.1.3.3 Intervención en el proceso de Entrega y Recepción de los servidores públicos, conforme a la normatividad vigente.</t>
  </si>
  <si>
    <t>A.1.5.1.1.3.4 Recepción, Control y Resguardo de las Declaraciones de Situación Patrimonial y de Interés de todos los servidores públicos  de la Administración Pública Municipal.</t>
  </si>
  <si>
    <t>A.1.5.1.1.3.5 Registro y Control en el  Sistema Municipal de Inspectores</t>
  </si>
  <si>
    <t>A.1.5.1.1.3.6  Monitoreo de la satisfacción ciudadana sobre servicios recibidos mediante la Contraloría Itinerante</t>
  </si>
  <si>
    <t>A.1.5.1.1.3.7  Eficientar Trámites y Servicios mediante el Programa Municipal de Acreditación "Calidad y Servicio con CUENTAS CLARAS", Auditorías Administrativas de "5 S's" y el Protocolo de Atención Ciudadana para Trámites y Servicios.</t>
  </si>
  <si>
    <t>A.1.5.1.1.3.8  Supervisión y Auditoría a Programas y/o recursos asignados para estímulos económicos y programas sociales.</t>
  </si>
  <si>
    <t>A.1.5.1.1.3.9  Supervisión de la integración de Comités de Contraloría Social, que sean requeridos para el seguimiento de la Obra Pública Municipal.</t>
  </si>
  <si>
    <t>C.1.5.1.1.4. Actos de investigación de los hechos denunciados en contra de Servidores Públicos y/o Particulares a fin de determinar la falta administrativa como grave o no grave.</t>
  </si>
  <si>
    <t>A.1.5.1.1.4.1 Integración de expedientes respecto a las quejas y/o denuncias presentadas por la ciudadanía.</t>
  </si>
  <si>
    <t>A.1.5.1.1.4.2 Atención a la ciudadanía en materia de responsabilidad administrativa por los servidores públicos y/o particulares.</t>
  </si>
  <si>
    <t>C.1.5.1.1.5. Procedimientos de Responsabilidades Administrativa de acuerdo con la Ley General de Responsabilidades Administrativas; en contra de los Servidores Públicos y/o Particulares, iniciados .</t>
  </si>
  <si>
    <t>A.1.5.1.1.5.1. Emisión de Acuerdos de notificación e integración a los Servidores Públicos y/o Particulares en el seguimiento a los  Procedimientos de Responsabilidad Administrativa.</t>
  </si>
  <si>
    <t>A.1.5.1.1.5.2 Emisión de resoluciones de Responsabilidad Administrativa</t>
  </si>
  <si>
    <t>A.1.5.1.1.5.3 Emisión de constancias de No Inhabilitación.</t>
  </si>
  <si>
    <t>C.1.5.1.1.6. Acciones de control y vigilancia de las Contralorías Internas en las Secretarías y Entidades, para el desarrollo y evaluación de la gestión gubernamental del Municipio de Benito Juárez.</t>
  </si>
  <si>
    <t xml:space="preserve">A.1.5.1.1.6.1. Realización de acciones de control y seguimiento a las actividades realizadas en el Sistema DIF Municipal. </t>
  </si>
  <si>
    <t>A.1.5.1.1.6.2. Realización de acciones de control y seguimiento a las actividades realizadas en la Secretaría Municipal de Obras Públicas y Servicios.</t>
  </si>
  <si>
    <t>A.1.5.1.1.6.3. Realización de acciones de control y seguimiento a las actividades realizadas en la Secretaría Municipal de Seguridad Pública y Tránsito.</t>
  </si>
  <si>
    <t>C.1.5.1.1.7.   Actividades de administración, control y apoyo a las Dependencias y Entidades de la Administración Pública Municipal, por parte de la oficina de la Contraloría.</t>
  </si>
  <si>
    <t xml:space="preserve">A.1.5.1.1.7.1. Implementación del programa de Control Interno bajo el modelo COSO; así como la revision de instrumentos jurídicos y asesorias a las Dependencias y Entidades de la Administración Pública Municipal </t>
  </si>
  <si>
    <t>A.1.5.1.1.7.2. Atención y representación jurÍdica gratuita a las personas  que así lo soliciten que figuren como presuntos responsables en un Procedimiento de Responsabilidad Administrativa, por faltas graves o no graves que se inicien dentro de la contralorÍa municipal.</t>
  </si>
  <si>
    <t>A.1.5.1.1.7.3. Administración eficiente de los recursos humanos, materiales,  servicios generales y  patrimonio del Municipio asignado a la Contraloría Municipal.</t>
  </si>
  <si>
    <t xml:space="preserve">A.1.5.1.1.7.4. Revisión factual de la gestión y cumplimiento normativo de los Organismos Descentralizados de la Administración Pública Municipal.   </t>
  </si>
  <si>
    <t>A.1.5.1.1.7.5. Sistematización de la gestión que apoye el control y seguimiento para la mejora de la eficiencia operativa de las Dependencias de la Administración Pública Municipal.</t>
  </si>
  <si>
    <t>O-PPA 1.5 PROGRAMA DE CONTROL DEL EJERCICIO DEL GASTO Y LA RENDICION DE CUENTAS</t>
  </si>
  <si>
    <t>IAG: Índice de Avance General en la implantación y operación del modelo PbR-SED</t>
  </si>
  <si>
    <t>Meta Trimestral:El indicador se modificó con la actualización del PMS 2021-2024.
El índice general de avance en la implementación del modelo PbR-SED mide los avances que el municipio ha logrado alc anzar en la gestión del ciclo presupuestario de planeación, programación, presupuestación, ejercicio y control, seguimiento, evaluación y rendición de cuentas.
Meta Anual: De acuerdo a la Guía para la integración y rendición de los informes de avance de gestión financiera y de la información para la planeación de la fiscalización de la cuenta pública que emite la ASEQROO para el ejercicio fiscal 2024, para indicadores NO acumulativos, se registra en el avance de la meta anual programada, el promedio de los porcentajes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</si>
</sst>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b/>
      <sz val="14"/>
      <color theme="1"/>
      <name val="Arial"/>
      <family val="2"/>
    </font>
    <font>
      <b/>
      <sz val="12"/>
      <color theme="1"/>
      <name val="Calibri"/>
      <family val="2"/>
      <scheme val="minor"/>
    </font>
    <font>
      <b/>
      <sz val="12"/>
      <color theme="1"/>
      <name val="Arial"/>
      <family val="2"/>
    </font>
    <font>
      <sz val="11"/>
      <color theme="1"/>
      <name val="Arial"/>
      <family val="2"/>
    </font>
    <font>
      <b/>
      <sz val="11"/>
      <name val="Arial"/>
      <family val="2"/>
    </font>
    <font>
      <sz val="11"/>
      <name val="Arial"/>
      <family val="2"/>
    </font>
    <font>
      <b/>
      <sz val="11"/>
      <color theme="1"/>
      <name val="Arial"/>
      <family val="2"/>
    </font>
    <font>
      <b/>
      <sz val="11"/>
      <name val="Arial Nova Cond"/>
      <family val="2"/>
    </font>
    <font>
      <sz val="11"/>
      <name val="Arial Nova Cond"/>
      <family val="2"/>
    </font>
    <font>
      <sz val="12"/>
      <name val="Calibri"/>
      <family val="2"/>
      <scheme val="minor"/>
    </font>
    <font>
      <sz val="11"/>
      <color theme="1"/>
      <name val="Arial Nova Cond"/>
      <family val="2"/>
    </font>
    <font>
      <b/>
      <sz val="11"/>
      <color theme="1"/>
      <name val="Arial Nova Cond"/>
      <family val="2"/>
    </font>
    <font>
      <sz val="18"/>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2F2F2"/>
        <bgColor rgb="FF000000"/>
      </patternFill>
    </fill>
  </fills>
  <borders count="5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dotted">
        <color indexed="64"/>
      </left>
      <right style="dotted">
        <color indexed="64"/>
      </right>
      <top/>
      <bottom style="dotted">
        <color indexed="64"/>
      </bottom>
      <diagonal/>
    </border>
    <border>
      <left style="medium">
        <color auto="1"/>
      </left>
      <right style="dashed">
        <color theme="1"/>
      </right>
      <top style="hair">
        <color auto="1"/>
      </top>
      <bottom style="hair">
        <color auto="1"/>
      </bottom>
      <diagonal/>
    </border>
    <border>
      <left style="dashed">
        <color theme="1"/>
      </left>
      <right style="hair">
        <color auto="1"/>
      </right>
      <top style="dotted">
        <color indexed="64"/>
      </top>
      <bottom/>
      <diagonal/>
    </border>
    <border>
      <left style="dashed">
        <color theme="1"/>
      </left>
      <right style="hair">
        <color auto="1"/>
      </right>
      <top/>
      <bottom style="hair">
        <color auto="1"/>
      </bottom>
      <diagonal/>
    </border>
    <border>
      <left style="dashed">
        <color theme="1"/>
      </left>
      <right style="hair">
        <color auto="1"/>
      </right>
      <top style="hair">
        <color auto="1"/>
      </top>
      <bottom/>
      <diagonal/>
    </border>
    <border>
      <left style="medium">
        <color auto="1"/>
      </left>
      <right style="dotted">
        <color indexed="64"/>
      </right>
      <top style="hair">
        <color auto="1"/>
      </top>
      <bottom/>
      <diagonal/>
    </border>
    <border>
      <left style="dotted">
        <color indexed="64"/>
      </left>
      <right style="hair">
        <color auto="1"/>
      </right>
      <top style="hair">
        <color auto="1"/>
      </top>
      <bottom/>
      <diagonal/>
    </border>
    <border>
      <left style="medium">
        <color auto="1"/>
      </left>
      <right style="dotted">
        <color indexed="64"/>
      </right>
      <top/>
      <bottom style="hair">
        <color auto="1"/>
      </bottom>
      <diagonal/>
    </border>
    <border>
      <left style="dotted">
        <color indexed="64"/>
      </left>
      <right style="hair">
        <color auto="1"/>
      </right>
      <top/>
      <bottom style="hair">
        <color auto="1"/>
      </bottom>
      <diagonal/>
    </border>
    <border>
      <left style="medium">
        <color auto="1"/>
      </left>
      <right style="dashed">
        <color theme="1"/>
      </right>
      <top style="hair">
        <color auto="1"/>
      </top>
      <bottom/>
      <diagonal/>
    </border>
    <border>
      <left style="hair">
        <color indexed="64"/>
      </left>
      <right style="hair">
        <color indexed="64"/>
      </right>
      <top style="dotted">
        <color indexed="64"/>
      </top>
      <bottom/>
      <diagonal/>
    </border>
    <border>
      <left style="medium">
        <color auto="1"/>
      </left>
      <right style="dashed">
        <color theme="1"/>
      </right>
      <top/>
      <bottom/>
      <diagonal/>
    </border>
    <border>
      <left style="medium">
        <color auto="1"/>
      </left>
      <right style="dashed">
        <color theme="1"/>
      </right>
      <top/>
      <bottom style="hair">
        <color auto="1"/>
      </bottom>
      <diagonal/>
    </border>
    <border>
      <left style="dotted">
        <color indexed="64"/>
      </left>
      <right style="hair">
        <color auto="1"/>
      </right>
      <top style="hair">
        <color auto="1"/>
      </top>
      <bottom style="hair">
        <color auto="1"/>
      </bottom>
      <diagonal/>
    </border>
    <border>
      <left style="dashed">
        <color theme="1"/>
      </left>
      <right style="hair">
        <color auto="1"/>
      </right>
      <top style="hair">
        <color auto="1"/>
      </top>
      <bottom style="hair">
        <color auto="1"/>
      </bottom>
      <diagonal/>
    </border>
    <border>
      <left style="medium">
        <color auto="1"/>
      </left>
      <right style="dotted">
        <color indexed="64"/>
      </right>
      <top style="hair">
        <color auto="1"/>
      </top>
      <bottom style="hair">
        <color auto="1"/>
      </bottom>
      <diagonal/>
    </border>
    <border>
      <left style="medium">
        <color auto="1"/>
      </left>
      <right style="dashed">
        <color indexed="64"/>
      </right>
      <top style="hair">
        <color auto="1"/>
      </top>
      <bottom style="hair">
        <color auto="1"/>
      </bottom>
      <diagonal/>
    </border>
    <border>
      <left/>
      <right style="hair">
        <color indexed="64"/>
      </right>
      <top style="hair">
        <color indexed="64"/>
      </top>
      <bottom style="hair">
        <color indexed="64"/>
      </bottom>
      <diagonal/>
    </border>
    <border>
      <left style="dashed">
        <color theme="1"/>
      </left>
      <right style="hair">
        <color auto="1"/>
      </right>
      <top style="dotted">
        <color auto="1"/>
      </top>
      <bottom style="hair">
        <color auto="1"/>
      </bottom>
      <diagonal/>
    </border>
    <border>
      <left style="medium">
        <color auto="1"/>
      </left>
      <right style="dashed">
        <color theme="1"/>
      </right>
      <top style="hair">
        <color auto="1"/>
      </top>
      <bottom style="medium">
        <color auto="1"/>
      </bottom>
      <diagonal/>
    </border>
    <border>
      <left style="dashed">
        <color theme="1"/>
      </left>
      <right style="hair">
        <color auto="1"/>
      </right>
      <top style="hair">
        <color auto="1"/>
      </top>
      <bottom style="medium">
        <color auto="1"/>
      </bottom>
      <diagonal/>
    </border>
    <border>
      <left style="hair">
        <color indexed="64"/>
      </left>
      <right style="dotted">
        <color indexed="64"/>
      </right>
      <top style="dotted">
        <color indexed="64"/>
      </top>
      <bottom style="dotted">
        <color indexed="64"/>
      </bottom>
      <diagonal/>
    </border>
    <border>
      <left style="hair">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hair">
        <color indexed="64"/>
      </left>
      <right style="hair">
        <color indexed="64"/>
      </right>
      <top style="thin">
        <color indexed="64"/>
      </top>
      <bottom/>
      <diagonal/>
    </border>
  </borders>
  <cellStyleXfs count="1">
    <xf numFmtId="0" fontId="0" fillId="0" borderId="0"/>
  </cellStyleXfs>
  <cellXfs count="148">
    <xf numFmtId="0" fontId="0" fillId="0" borderId="0" xfId="0"/>
    <xf numFmtId="0" fontId="0" fillId="0" borderId="10" xfId="0" applyBorder="1"/>
    <xf numFmtId="0" fontId="0" fillId="0" borderId="1" xfId="0" applyBorder="1"/>
    <xf numFmtId="0" fontId="0" fillId="0" borderId="3" xfId="0" applyBorder="1"/>
    <xf numFmtId="0" fontId="0" fillId="0" borderId="11" xfId="0" applyBorder="1"/>
    <xf numFmtId="0" fontId="0" fillId="0" borderId="4" xfId="0" applyBorder="1"/>
    <xf numFmtId="0" fontId="1" fillId="0" borderId="11" xfId="0" applyFont="1" applyBorder="1" applyAlignment="1">
      <alignment vertical="center"/>
    </xf>
    <xf numFmtId="0" fontId="0" fillId="0" borderId="0" xfId="0" applyAlignment="1">
      <alignment horizontal="center" vertical="center"/>
    </xf>
    <xf numFmtId="0" fontId="2" fillId="0" borderId="0" xfId="0" applyFont="1" applyAlignment="1">
      <alignment vertical="center"/>
    </xf>
    <xf numFmtId="0" fontId="2" fillId="2" borderId="2" xfId="0" applyFont="1" applyFill="1" applyBorder="1" applyAlignment="1">
      <alignment horizontal="center" vertical="center" wrapText="1"/>
    </xf>
    <xf numFmtId="10" fontId="13" fillId="3" borderId="27" xfId="0" applyNumberFormat="1" applyFont="1" applyFill="1" applyBorder="1" applyAlignment="1">
      <alignment horizontal="center" vertical="center"/>
    </xf>
    <xf numFmtId="10" fontId="13" fillId="3" borderId="21" xfId="0" applyNumberFormat="1" applyFont="1" applyFill="1" applyBorder="1" applyAlignment="1">
      <alignment horizontal="center" vertical="center"/>
    </xf>
    <xf numFmtId="1" fontId="13" fillId="2" borderId="12" xfId="0" applyNumberFormat="1" applyFont="1" applyFill="1" applyBorder="1" applyAlignment="1">
      <alignment horizontal="center" vertical="center"/>
    </xf>
    <xf numFmtId="1" fontId="13" fillId="4" borderId="12" xfId="0" applyNumberFormat="1" applyFont="1" applyFill="1" applyBorder="1" applyAlignment="1">
      <alignment horizontal="center" vertical="center"/>
    </xf>
    <xf numFmtId="1" fontId="13" fillId="4" borderId="24" xfId="0" applyNumberFormat="1" applyFont="1" applyFill="1" applyBorder="1" applyAlignment="1">
      <alignment horizontal="center" vertical="center"/>
    </xf>
    <xf numFmtId="1" fontId="13" fillId="3" borderId="12" xfId="0" applyNumberFormat="1" applyFont="1" applyFill="1" applyBorder="1" applyAlignment="1">
      <alignment horizontal="center" vertical="center" wrapText="1"/>
    </xf>
    <xf numFmtId="1" fontId="13" fillId="3" borderId="12" xfId="0" applyNumberFormat="1" applyFont="1" applyFill="1" applyBorder="1" applyAlignment="1">
      <alignment horizontal="center" vertical="center"/>
    </xf>
    <xf numFmtId="1" fontId="13" fillId="4" borderId="12" xfId="0" applyNumberFormat="1" applyFont="1" applyFill="1" applyBorder="1" applyAlignment="1">
      <alignment horizontal="center" vertical="center" wrapText="1"/>
    </xf>
    <xf numFmtId="1" fontId="13" fillId="3" borderId="13" xfId="0" applyNumberFormat="1" applyFont="1" applyFill="1" applyBorder="1" applyAlignment="1">
      <alignment horizontal="center" vertical="center"/>
    </xf>
    <xf numFmtId="10" fontId="13" fillId="3" borderId="20" xfId="0" applyNumberFormat="1" applyFont="1" applyFill="1" applyBorder="1" applyAlignment="1">
      <alignment horizontal="center" vertical="center"/>
    </xf>
    <xf numFmtId="1" fontId="13" fillId="2" borderId="48" xfId="0" applyNumberFormat="1" applyFont="1" applyFill="1" applyBorder="1" applyAlignment="1">
      <alignment horizontal="center" vertical="center"/>
    </xf>
    <xf numFmtId="1" fontId="13" fillId="4" borderId="48" xfId="0" applyNumberFormat="1" applyFont="1" applyFill="1" applyBorder="1" applyAlignment="1">
      <alignment horizontal="center" vertical="center"/>
    </xf>
    <xf numFmtId="1" fontId="13" fillId="3" borderId="48" xfId="0" applyNumberFormat="1" applyFont="1" applyFill="1" applyBorder="1" applyAlignment="1">
      <alignment horizontal="center" vertical="center"/>
    </xf>
    <xf numFmtId="1" fontId="13" fillId="3" borderId="48" xfId="0" applyNumberFormat="1" applyFont="1" applyFill="1" applyBorder="1" applyAlignment="1">
      <alignment horizontal="center" vertical="center" wrapText="1"/>
    </xf>
    <xf numFmtId="1" fontId="13" fillId="4" borderId="48" xfId="0" applyNumberFormat="1" applyFont="1" applyFill="1" applyBorder="1" applyAlignment="1">
      <alignment horizontal="center" vertical="center" wrapText="1"/>
    </xf>
    <xf numFmtId="1" fontId="13" fillId="3" borderId="49" xfId="0" applyNumberFormat="1" applyFont="1" applyFill="1" applyBorder="1" applyAlignment="1">
      <alignment horizontal="center" vertical="center"/>
    </xf>
    <xf numFmtId="0" fontId="0" fillId="3" borderId="17" xfId="0" applyFill="1" applyBorder="1" applyAlignment="1">
      <alignment horizontal="justify" vertical="center" wrapText="1"/>
    </xf>
    <xf numFmtId="0" fontId="2" fillId="3" borderId="57" xfId="0" applyFont="1" applyFill="1" applyBorder="1" applyAlignment="1">
      <alignment horizontal="justify" vertical="center" wrapText="1"/>
    </xf>
    <xf numFmtId="0" fontId="2" fillId="3" borderId="23" xfId="0" applyFont="1" applyFill="1" applyBorder="1" applyAlignment="1">
      <alignment horizontal="justify" vertical="center" wrapText="1"/>
    </xf>
    <xf numFmtId="0" fontId="0" fillId="3" borderId="23" xfId="0" applyFill="1" applyBorder="1" applyAlignment="1">
      <alignment horizontal="center" vertical="center" wrapText="1"/>
    </xf>
    <xf numFmtId="0" fontId="0" fillId="3" borderId="19" xfId="0" applyFill="1" applyBorder="1" applyAlignment="1">
      <alignment horizontal="center" vertical="center" wrapText="1"/>
    </xf>
    <xf numFmtId="0" fontId="13" fillId="3" borderId="23" xfId="0" applyFont="1" applyFill="1" applyBorder="1" applyAlignment="1">
      <alignment horizontal="center" vertical="center"/>
    </xf>
    <xf numFmtId="0" fontId="13" fillId="3" borderId="19" xfId="0" applyFont="1" applyFill="1" applyBorder="1" applyAlignment="1">
      <alignment horizontal="center" vertical="center"/>
    </xf>
    <xf numFmtId="10" fontId="13" fillId="3" borderId="27" xfId="0" applyNumberFormat="1" applyFont="1" applyFill="1" applyBorder="1" applyAlignment="1">
      <alignment horizontal="center" vertical="center"/>
    </xf>
    <xf numFmtId="10" fontId="13" fillId="3" borderId="21" xfId="0" applyNumberFormat="1" applyFont="1" applyFill="1" applyBorder="1" applyAlignment="1">
      <alignment horizontal="center" vertical="center"/>
    </xf>
    <xf numFmtId="10" fontId="13" fillId="3" borderId="20" xfId="0" applyNumberFormat="1" applyFont="1" applyFill="1" applyBorder="1" applyAlignment="1">
      <alignment horizontal="center" vertical="center" wrapText="1"/>
    </xf>
    <xf numFmtId="10" fontId="13" fillId="3" borderId="21" xfId="0" applyNumberFormat="1" applyFont="1" applyFill="1" applyBorder="1" applyAlignment="1">
      <alignment horizontal="center" vertical="center" wrapText="1"/>
    </xf>
    <xf numFmtId="0" fontId="0" fillId="3" borderId="52" xfId="0" applyFill="1" applyBorder="1" applyAlignment="1">
      <alignment horizontal="left" vertical="center" wrapText="1"/>
    </xf>
    <xf numFmtId="0" fontId="0" fillId="3" borderId="1" xfId="0" applyFill="1" applyBorder="1" applyAlignment="1">
      <alignment horizontal="left" vertical="center" wrapText="1"/>
    </xf>
    <xf numFmtId="0" fontId="0" fillId="3" borderId="53" xfId="0" applyFill="1" applyBorder="1" applyAlignment="1">
      <alignment horizontal="left" vertical="center" wrapText="1"/>
    </xf>
    <xf numFmtId="0" fontId="0" fillId="3" borderId="54" xfId="0" applyFill="1" applyBorder="1" applyAlignment="1">
      <alignment horizontal="left" vertical="center" wrapText="1"/>
    </xf>
    <xf numFmtId="0" fontId="0" fillId="3" borderId="55" xfId="0" applyFill="1" applyBorder="1" applyAlignment="1">
      <alignment horizontal="left" vertical="center" wrapText="1"/>
    </xf>
    <xf numFmtId="0" fontId="0" fillId="3" borderId="56" xfId="0" applyFill="1" applyBorder="1" applyAlignment="1">
      <alignment horizontal="left" vertical="center" wrapText="1"/>
    </xf>
    <xf numFmtId="0" fontId="1" fillId="0" borderId="0" xfId="0" applyFont="1" applyAlignment="1">
      <alignment horizontal="center"/>
    </xf>
    <xf numFmtId="0" fontId="1" fillId="0" borderId="4" xfId="0" applyFont="1" applyBorder="1" applyAlignment="1">
      <alignment horizontal="center"/>
    </xf>
    <xf numFmtId="0" fontId="1" fillId="0" borderId="0" xfId="0" applyFont="1" applyAlignment="1">
      <alignment horizontal="center" vertical="center"/>
    </xf>
    <xf numFmtId="0" fontId="1" fillId="0" borderId="4" xfId="0" applyFont="1" applyBorder="1" applyAlignment="1">
      <alignment horizontal="center" vertical="center"/>
    </xf>
    <xf numFmtId="0" fontId="3" fillId="2" borderId="1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1" fillId="0" borderId="16"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1" xfId="0" applyFont="1" applyFill="1" applyBorder="1" applyAlignment="1">
      <alignment horizontal="center" vertical="center"/>
    </xf>
    <xf numFmtId="10" fontId="13" fillId="2" borderId="21" xfId="0" applyNumberFormat="1" applyFont="1" applyFill="1" applyBorder="1" applyAlignment="1">
      <alignment horizontal="center"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7" fillId="4" borderId="28" xfId="0" applyFont="1" applyFill="1" applyBorder="1" applyAlignment="1">
      <alignment horizontal="justify" vertical="center" wrapText="1"/>
    </xf>
    <xf numFmtId="0" fontId="7" fillId="4" borderId="31" xfId="0" applyFont="1" applyFill="1" applyBorder="1" applyAlignment="1">
      <alignment horizontal="justify" vertical="center" wrapText="1"/>
    </xf>
    <xf numFmtId="0" fontId="7" fillId="4" borderId="30" xfId="0" applyFont="1" applyFill="1" applyBorder="1" applyAlignment="1">
      <alignment horizontal="justify" vertical="center" wrapText="1"/>
    </xf>
    <xf numFmtId="0" fontId="0" fillId="4" borderId="19" xfId="0"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24" xfId="0" applyFont="1" applyFill="1" applyBorder="1" applyAlignment="1">
      <alignment horizontal="center" vertical="center" wrapText="1"/>
    </xf>
    <xf numFmtId="1" fontId="13" fillId="4" borderId="24" xfId="0" applyNumberFormat="1" applyFont="1" applyFill="1" applyBorder="1" applyAlignment="1">
      <alignment horizontal="center" vertical="center" wrapText="1"/>
    </xf>
    <xf numFmtId="1" fontId="13" fillId="4" borderId="26" xfId="0" applyNumberFormat="1" applyFont="1" applyFill="1" applyBorder="1" applyAlignment="1">
      <alignment horizontal="center" vertical="center" wrapText="1"/>
    </xf>
    <xf numFmtId="0" fontId="13" fillId="4" borderId="24" xfId="0" applyFont="1" applyFill="1" applyBorder="1" applyAlignment="1">
      <alignment horizontal="center" vertical="center"/>
    </xf>
    <xf numFmtId="0" fontId="13" fillId="4" borderId="26" xfId="0" applyFont="1" applyFill="1" applyBorder="1" applyAlignment="1">
      <alignment horizontal="center" vertical="center"/>
    </xf>
    <xf numFmtId="10" fontId="13" fillId="4" borderId="21" xfId="0" applyNumberFormat="1" applyFont="1" applyFill="1" applyBorder="1" applyAlignment="1">
      <alignment horizontal="center" vertical="center" wrapText="1"/>
    </xf>
    <xf numFmtId="0" fontId="5" fillId="2" borderId="28" xfId="0" applyFont="1" applyFill="1" applyBorder="1" applyAlignment="1">
      <alignment horizontal="justify" vertical="center" wrapText="1"/>
    </xf>
    <xf numFmtId="0" fontId="5" fillId="2" borderId="29" xfId="0" applyFont="1" applyFill="1" applyBorder="1" applyAlignment="1">
      <alignment horizontal="justify" vertical="center" wrapText="1"/>
    </xf>
    <xf numFmtId="0" fontId="5" fillId="2" borderId="30" xfId="0" applyFont="1" applyFill="1" applyBorder="1" applyAlignment="1">
      <alignment horizontal="justify" vertical="center" wrapText="1"/>
    </xf>
    <xf numFmtId="0" fontId="0" fillId="2" borderId="19" xfId="0" applyFill="1" applyBorder="1" applyAlignment="1">
      <alignment horizontal="center" vertical="center" wrapText="1"/>
    </xf>
    <xf numFmtId="0" fontId="13" fillId="2" borderId="12" xfId="0" applyFont="1" applyFill="1" applyBorder="1" applyAlignment="1">
      <alignment horizontal="center" vertical="center" wrapText="1"/>
    </xf>
    <xf numFmtId="1" fontId="13" fillId="2" borderId="24" xfId="0" applyNumberFormat="1" applyFont="1" applyFill="1" applyBorder="1" applyAlignment="1">
      <alignment horizontal="center" vertical="center" wrapText="1"/>
    </xf>
    <xf numFmtId="1" fontId="13" fillId="2" borderId="18" xfId="0" applyNumberFormat="1" applyFont="1" applyFill="1" applyBorder="1" applyAlignment="1">
      <alignment horizontal="center" vertical="center" wrapText="1"/>
    </xf>
    <xf numFmtId="0" fontId="13" fillId="2" borderId="24" xfId="0" applyFont="1" applyFill="1" applyBorder="1" applyAlignment="1">
      <alignment horizontal="center" vertical="center"/>
    </xf>
    <xf numFmtId="0" fontId="13" fillId="2" borderId="18" xfId="0" applyFont="1" applyFill="1" applyBorder="1" applyAlignment="1">
      <alignment horizontal="center" vertical="center"/>
    </xf>
    <xf numFmtId="0" fontId="2" fillId="4" borderId="21"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7" fillId="3" borderId="28" xfId="0" applyFont="1" applyFill="1" applyBorder="1" applyAlignment="1">
      <alignment horizontal="justify" vertical="center" wrapText="1"/>
    </xf>
    <xf numFmtId="0" fontId="4" fillId="3" borderId="31" xfId="0" applyFont="1" applyFill="1" applyBorder="1" applyAlignment="1">
      <alignment horizontal="justify" vertical="center" wrapText="1"/>
    </xf>
    <xf numFmtId="0" fontId="4" fillId="3" borderId="30" xfId="0" applyFont="1" applyFill="1" applyBorder="1" applyAlignment="1">
      <alignment horizontal="justify" vertical="center" wrapText="1"/>
    </xf>
    <xf numFmtId="0" fontId="13" fillId="3" borderId="12" xfId="0" applyFont="1" applyFill="1" applyBorder="1" applyAlignment="1">
      <alignment horizontal="center" vertical="center" wrapText="1"/>
    </xf>
    <xf numFmtId="1" fontId="13" fillId="3" borderId="12" xfId="0" applyNumberFormat="1" applyFont="1" applyFill="1" applyBorder="1" applyAlignment="1">
      <alignment horizontal="center" vertical="center" wrapText="1"/>
    </xf>
    <xf numFmtId="0" fontId="13" fillId="3" borderId="12" xfId="0" applyFont="1" applyFill="1" applyBorder="1" applyAlignment="1">
      <alignment horizontal="center" vertical="center"/>
    </xf>
    <xf numFmtId="0" fontId="2" fillId="3" borderId="21"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0" fillId="3" borderId="21" xfId="0" applyFill="1" applyBorder="1" applyAlignment="1">
      <alignment horizontal="left" vertical="center" wrapText="1"/>
    </xf>
    <xf numFmtId="0" fontId="0" fillId="3" borderId="22" xfId="0" applyFill="1" applyBorder="1" applyAlignment="1">
      <alignment horizontal="left" vertical="center" wrapText="1"/>
    </xf>
    <xf numFmtId="0" fontId="7" fillId="3" borderId="31" xfId="0" applyFont="1" applyFill="1" applyBorder="1" applyAlignment="1">
      <alignment horizontal="justify" vertical="center" wrapText="1"/>
    </xf>
    <xf numFmtId="0" fontId="7" fillId="3" borderId="30" xfId="0" applyFont="1" applyFill="1" applyBorder="1" applyAlignment="1">
      <alignment horizontal="justify" vertical="center" wrapText="1"/>
    </xf>
    <xf numFmtId="1" fontId="13" fillId="4" borderId="12" xfId="0" applyNumberFormat="1" applyFont="1" applyFill="1" applyBorder="1" applyAlignment="1">
      <alignment horizontal="center" vertical="center" wrapText="1"/>
    </xf>
    <xf numFmtId="0" fontId="13" fillId="4" borderId="12" xfId="0" applyFont="1" applyFill="1" applyBorder="1" applyAlignment="1">
      <alignment horizontal="center" vertical="center"/>
    </xf>
    <xf numFmtId="0" fontId="4" fillId="5" borderId="32" xfId="0" applyFont="1" applyFill="1" applyBorder="1" applyAlignment="1">
      <alignment horizontal="justify" vertical="center" wrapText="1"/>
    </xf>
    <xf numFmtId="0" fontId="4" fillId="5" borderId="34" xfId="0" applyFont="1" applyFill="1" applyBorder="1" applyAlignment="1">
      <alignment horizontal="justify" vertical="center" wrapText="1"/>
    </xf>
    <xf numFmtId="0" fontId="4" fillId="5" borderId="33" xfId="0" applyFont="1" applyFill="1" applyBorder="1" applyAlignment="1">
      <alignment horizontal="justify" vertical="center" wrapText="1"/>
    </xf>
    <xf numFmtId="0" fontId="4" fillId="5" borderId="35" xfId="0" applyFont="1" applyFill="1" applyBorder="1" applyAlignment="1">
      <alignment horizontal="justify" vertical="center" wrapText="1"/>
    </xf>
    <xf numFmtId="0" fontId="8" fillId="4" borderId="36" xfId="0" applyFont="1" applyFill="1" applyBorder="1" applyAlignment="1">
      <alignment horizontal="justify" vertical="center" wrapText="1"/>
    </xf>
    <xf numFmtId="0" fontId="8" fillId="4" borderId="38" xfId="0" applyFont="1" applyFill="1" applyBorder="1" applyAlignment="1">
      <alignment horizontal="justify" vertical="center" wrapText="1"/>
    </xf>
    <xf numFmtId="0" fontId="8" fillId="4" borderId="39" xfId="0" applyFont="1" applyFill="1" applyBorder="1" applyAlignment="1">
      <alignment horizontal="justify" vertical="center" wrapText="1"/>
    </xf>
    <xf numFmtId="0" fontId="8" fillId="4" borderId="31" xfId="0" applyFont="1" applyFill="1" applyBorder="1" applyAlignment="1">
      <alignment horizontal="justify" vertical="center" wrapText="1"/>
    </xf>
    <xf numFmtId="0" fontId="8" fillId="4" borderId="30" xfId="0" applyFont="1" applyFill="1" applyBorder="1" applyAlignment="1">
      <alignment horizontal="justify" vertical="center" wrapText="1"/>
    </xf>
    <xf numFmtId="0" fontId="10" fillId="4" borderId="37" xfId="0" applyFont="1" applyFill="1" applyBorder="1" applyAlignment="1">
      <alignment horizontal="center" vertical="center" wrapText="1"/>
    </xf>
    <xf numFmtId="0" fontId="10" fillId="4" borderId="18" xfId="0" applyFont="1" applyFill="1" applyBorder="1" applyAlignment="1">
      <alignment horizontal="center" vertical="center"/>
    </xf>
    <xf numFmtId="0" fontId="9" fillId="3" borderId="32" xfId="0" applyFont="1" applyFill="1" applyBorder="1" applyAlignment="1">
      <alignment horizontal="justify" vertical="center" wrapText="1"/>
    </xf>
    <xf numFmtId="0" fontId="9" fillId="3" borderId="34" xfId="0" applyFont="1" applyFill="1" applyBorder="1" applyAlignment="1">
      <alignment horizontal="justify" vertical="center" wrapText="1"/>
    </xf>
    <xf numFmtId="0" fontId="8" fillId="3" borderId="40" xfId="0" applyFont="1" applyFill="1" applyBorder="1" applyAlignment="1">
      <alignment horizontal="justify" vertical="center" wrapText="1"/>
    </xf>
    <xf numFmtId="0" fontId="10" fillId="3" borderId="37" xfId="0" applyFont="1" applyFill="1" applyBorder="1" applyAlignment="1">
      <alignment horizontal="center" vertical="center" wrapText="1"/>
    </xf>
    <xf numFmtId="0" fontId="10" fillId="3" borderId="18" xfId="0" applyFont="1" applyFill="1" applyBorder="1" applyAlignment="1">
      <alignment horizontal="center" vertical="center"/>
    </xf>
    <xf numFmtId="0" fontId="7" fillId="4" borderId="41" xfId="0" applyFont="1" applyFill="1" applyBorder="1" applyAlignment="1">
      <alignment horizontal="justify" vertical="center" wrapText="1"/>
    </xf>
    <xf numFmtId="0" fontId="8" fillId="3" borderId="32" xfId="0" applyFont="1" applyFill="1" applyBorder="1" applyAlignment="1">
      <alignment horizontal="justify" vertical="center" wrapText="1"/>
    </xf>
    <xf numFmtId="0" fontId="8" fillId="3" borderId="34" xfId="0" applyFont="1" applyFill="1" applyBorder="1" applyAlignment="1">
      <alignment horizontal="justify" vertical="center" wrapText="1"/>
    </xf>
    <xf numFmtId="0" fontId="7" fillId="3" borderId="40" xfId="0" applyFont="1" applyFill="1" applyBorder="1" applyAlignment="1">
      <alignment horizontal="justify" vertical="center" wrapText="1"/>
    </xf>
    <xf numFmtId="0" fontId="4" fillId="3" borderId="40" xfId="0" applyFont="1" applyFill="1" applyBorder="1" applyAlignment="1">
      <alignment horizontal="justify" vertical="center" wrapText="1"/>
    </xf>
    <xf numFmtId="0" fontId="4" fillId="3" borderId="42" xfId="0" applyFont="1" applyFill="1" applyBorder="1" applyAlignment="1">
      <alignment horizontal="justify" vertical="center" wrapText="1"/>
    </xf>
    <xf numFmtId="0" fontId="8" fillId="3" borderId="28" xfId="0" applyFont="1" applyFill="1" applyBorder="1" applyAlignment="1">
      <alignment horizontal="justify" vertical="center" wrapText="1"/>
    </xf>
    <xf numFmtId="0" fontId="7" fillId="3" borderId="41" xfId="0" applyFont="1" applyFill="1" applyBorder="1" applyAlignment="1">
      <alignment horizontal="justify" vertical="center" wrapText="1"/>
    </xf>
    <xf numFmtId="0" fontId="8" fillId="4" borderId="28" xfId="0" applyFont="1" applyFill="1" applyBorder="1" applyAlignment="1">
      <alignment horizontal="justify" vertical="center" wrapText="1"/>
    </xf>
    <xf numFmtId="0" fontId="9" fillId="3" borderId="43" xfId="0" applyFont="1" applyFill="1" applyBorder="1" applyAlignment="1">
      <alignment horizontal="justify" vertical="center" wrapText="1"/>
    </xf>
    <xf numFmtId="0" fontId="8" fillId="5" borderId="44" xfId="0" applyFont="1" applyFill="1" applyBorder="1" applyAlignment="1">
      <alignment horizontal="justify" vertical="center" wrapText="1"/>
    </xf>
    <xf numFmtId="49" fontId="11" fillId="4" borderId="28" xfId="0" applyNumberFormat="1" applyFont="1" applyFill="1" applyBorder="1" applyAlignment="1">
      <alignment horizontal="left" vertical="center" wrapText="1"/>
    </xf>
    <xf numFmtId="0" fontId="11" fillId="4" borderId="41" xfId="0" applyFont="1" applyFill="1" applyBorder="1" applyAlignment="1">
      <alignment horizontal="justify" vertical="center" wrapText="1"/>
    </xf>
    <xf numFmtId="0" fontId="12" fillId="3" borderId="28" xfId="0" applyFont="1" applyFill="1" applyBorder="1" applyAlignment="1">
      <alignment horizontal="justify" vertical="center" wrapText="1"/>
    </xf>
    <xf numFmtId="0" fontId="2" fillId="0" borderId="0" xfId="0" applyFont="1" applyAlignment="1">
      <alignment horizontal="center" vertical="center"/>
    </xf>
    <xf numFmtId="0" fontId="2" fillId="0" borderId="0" xfId="0" applyFont="1" applyAlignment="1">
      <alignment horizontal="center" vertical="top" wrapText="1"/>
    </xf>
    <xf numFmtId="0" fontId="2" fillId="0" borderId="0" xfId="0" applyFont="1" applyAlignment="1">
      <alignment horizontal="center" vertical="top"/>
    </xf>
    <xf numFmtId="0" fontId="8" fillId="3" borderId="46" xfId="0" applyFont="1" applyFill="1" applyBorder="1" applyAlignment="1">
      <alignment horizontal="justify" vertical="center" wrapText="1"/>
    </xf>
    <xf numFmtId="0" fontId="7" fillId="3" borderId="45" xfId="0" applyFont="1" applyFill="1" applyBorder="1" applyAlignment="1">
      <alignment horizontal="justify" vertical="center" wrapText="1"/>
    </xf>
    <xf numFmtId="0" fontId="7" fillId="3" borderId="47" xfId="0" applyFont="1" applyFill="1" applyBorder="1" applyAlignment="1">
      <alignment horizontal="justify" vertical="center" wrapText="1"/>
    </xf>
    <xf numFmtId="0" fontId="10" fillId="3" borderId="25" xfId="0" applyFont="1" applyFill="1" applyBorder="1" applyAlignment="1">
      <alignment horizontal="center" vertical="center"/>
    </xf>
    <xf numFmtId="0" fontId="13" fillId="3" borderId="13" xfId="0" applyFont="1" applyFill="1" applyBorder="1" applyAlignment="1">
      <alignment horizontal="center" vertical="center" wrapText="1"/>
    </xf>
    <xf numFmtId="1" fontId="13" fillId="3" borderId="13" xfId="0" applyNumberFormat="1" applyFont="1" applyFill="1" applyBorder="1" applyAlignment="1">
      <alignment horizontal="center" vertical="center" wrapText="1"/>
    </xf>
    <xf numFmtId="0" fontId="13" fillId="3" borderId="13" xfId="0" applyFont="1" applyFill="1" applyBorder="1" applyAlignment="1">
      <alignment horizontal="center" vertical="center"/>
    </xf>
    <xf numFmtId="10" fontId="13" fillId="3" borderId="50" xfId="0" applyNumberFormat="1" applyFont="1" applyFill="1" applyBorder="1" applyAlignment="1">
      <alignment horizontal="center" vertical="center" wrapText="1"/>
    </xf>
    <xf numFmtId="0" fontId="2" fillId="3" borderId="50" xfId="0" applyFont="1" applyFill="1" applyBorder="1" applyAlignment="1">
      <alignment horizontal="left" vertical="center" wrapText="1"/>
    </xf>
    <xf numFmtId="0" fontId="2" fillId="3" borderId="51" xfId="0" applyFont="1" applyFill="1" applyBorder="1" applyAlignment="1">
      <alignment horizontal="left" vertical="center" wrapText="1"/>
    </xf>
    <xf numFmtId="0" fontId="8" fillId="3" borderId="36"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3" borderId="39" xfId="0" applyFont="1" applyFill="1" applyBorder="1" applyAlignment="1">
      <alignment horizontal="center" vertical="center" wrapText="1"/>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860651</xdr:colOff>
      <xdr:row>2</xdr:row>
      <xdr:rowOff>194231</xdr:rowOff>
    </xdr:from>
    <xdr:to>
      <xdr:col>3</xdr:col>
      <xdr:colOff>242455</xdr:colOff>
      <xdr:row>6</xdr:row>
      <xdr:rowOff>87938</xdr:rowOff>
    </xdr:to>
    <xdr:pic>
      <xdr:nvPicPr>
        <xdr:cNvPr id="2" name="Imagen 1">
          <a:extLst>
            <a:ext uri="{FF2B5EF4-FFF2-40B4-BE49-F238E27FC236}">
              <a16:creationId xmlns:a16="http://schemas.microsoft.com/office/drawing/2014/main" id="{6E9FD4C1-F6C1-4381-AC71-5427852538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554566" y="602026"/>
          <a:ext cx="2581420" cy="803401"/>
        </a:xfrm>
        <a:prstGeom prst="rect">
          <a:avLst/>
        </a:prstGeom>
      </xdr:spPr>
    </xdr:pic>
    <xdr:clientData/>
  </xdr:twoCellAnchor>
  <xdr:twoCellAnchor editAs="oneCell">
    <xdr:from>
      <xdr:col>14</xdr:col>
      <xdr:colOff>1373909</xdr:colOff>
      <xdr:row>2</xdr:row>
      <xdr:rowOff>22550</xdr:rowOff>
    </xdr:from>
    <xdr:to>
      <xdr:col>16</xdr:col>
      <xdr:colOff>1563852</xdr:colOff>
      <xdr:row>6</xdr:row>
      <xdr:rowOff>173182</xdr:rowOff>
    </xdr:to>
    <xdr:pic>
      <xdr:nvPicPr>
        <xdr:cNvPr id="3" name="Imagen 2">
          <a:extLst>
            <a:ext uri="{FF2B5EF4-FFF2-40B4-BE49-F238E27FC236}">
              <a16:creationId xmlns:a16="http://schemas.microsoft.com/office/drawing/2014/main" id="{CAA8A202-04A0-4049-B08A-D47D9829C1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1082000" y="438186"/>
          <a:ext cx="4034580" cy="1033860"/>
        </a:xfrm>
        <a:prstGeom prst="rect">
          <a:avLst/>
        </a:prstGeom>
      </xdr:spPr>
    </xdr:pic>
    <xdr:clientData/>
  </xdr:twoCellAnchor>
  <xdr:oneCellAnchor>
    <xdr:from>
      <xdr:col>0</xdr:col>
      <xdr:colOff>190500</xdr:colOff>
      <xdr:row>91</xdr:row>
      <xdr:rowOff>1017443</xdr:rowOff>
    </xdr:from>
    <xdr:ext cx="9001125" cy="2222500"/>
    <xdr:sp macro="" textlink="">
      <xdr:nvSpPr>
        <xdr:cNvPr id="4" name="CuadroTexto 3">
          <a:extLst>
            <a:ext uri="{FF2B5EF4-FFF2-40B4-BE49-F238E27FC236}">
              <a16:creationId xmlns:a16="http://schemas.microsoft.com/office/drawing/2014/main" id="{FF1665B8-D4B2-4316-8431-F5A55FDB88C4}"/>
            </a:ext>
          </a:extLst>
        </xdr:cNvPr>
        <xdr:cNvSpPr txBox="1"/>
      </xdr:nvSpPr>
      <xdr:spPr>
        <a:xfrm>
          <a:off x="190500" y="92809868"/>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C. Zuleica Estefania Salazar</a:t>
          </a:r>
          <a:r>
            <a:rPr lang="es-MX" sz="1600" baseline="0">
              <a:solidFill>
                <a:schemeClr val="tx1"/>
              </a:solidFill>
              <a:effectLst/>
              <a:latin typeface="+mn-lt"/>
              <a:ea typeface="+mn-ea"/>
              <a:cs typeface="+mn-cs"/>
            </a:rPr>
            <a:t> Fregoso</a:t>
          </a:r>
          <a:endParaRPr lang="es-MX" sz="1600">
            <a:effectLst/>
          </a:endParaRPr>
        </a:p>
        <a:p>
          <a:pPr algn="ctr"/>
          <a:r>
            <a:rPr lang="es-MX" sz="1600" baseline="0">
              <a:solidFill>
                <a:schemeClr val="tx1"/>
              </a:solidFill>
              <a:effectLst/>
              <a:latin typeface="+mn-lt"/>
              <a:ea typeface="+mn-ea"/>
              <a:cs typeface="+mn-cs"/>
            </a:rPr>
            <a:t>Coordinación Administrativa de la Contraloría Municipal</a:t>
          </a:r>
          <a:endParaRPr lang="es-MX" sz="1600">
            <a:effectLst/>
          </a:endParaRPr>
        </a:p>
      </xdr:txBody>
    </xdr:sp>
    <xdr:clientData/>
  </xdr:oneCellAnchor>
  <xdr:oneCellAnchor>
    <xdr:from>
      <xdr:col>5</xdr:col>
      <xdr:colOff>1335665</xdr:colOff>
      <xdr:row>92</xdr:row>
      <xdr:rowOff>125557</xdr:rowOff>
    </xdr:from>
    <xdr:ext cx="7762875" cy="1873249"/>
    <xdr:sp macro="" textlink="">
      <xdr:nvSpPr>
        <xdr:cNvPr id="5" name="CuadroTexto 4">
          <a:extLst>
            <a:ext uri="{FF2B5EF4-FFF2-40B4-BE49-F238E27FC236}">
              <a16:creationId xmlns:a16="http://schemas.microsoft.com/office/drawing/2014/main" id="{0E32CE0F-BB77-495F-8D66-994F7545671C}"/>
            </a:ext>
          </a:extLst>
        </xdr:cNvPr>
        <xdr:cNvSpPr txBox="1"/>
      </xdr:nvSpPr>
      <xdr:spPr>
        <a:xfrm>
          <a:off x="9927215" y="92965732"/>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C. Enrique Eduardo Encalada Sánchez</a:t>
          </a:r>
        </a:p>
        <a:p>
          <a:pPr algn="ctr"/>
          <a:r>
            <a:rPr lang="es-MX" sz="1600"/>
            <a:t>Dirección de Planeación de la DGPM</a:t>
          </a:r>
        </a:p>
      </xdr:txBody>
    </xdr:sp>
    <xdr:clientData/>
  </xdr:oneCellAnchor>
  <xdr:oneCellAnchor>
    <xdr:from>
      <xdr:col>13</xdr:col>
      <xdr:colOff>1361642</xdr:colOff>
      <xdr:row>92</xdr:row>
      <xdr:rowOff>162359</xdr:rowOff>
    </xdr:from>
    <xdr:ext cx="7762875" cy="1873249"/>
    <xdr:sp macro="" textlink="">
      <xdr:nvSpPr>
        <xdr:cNvPr id="6" name="CuadroTexto 5">
          <a:extLst>
            <a:ext uri="{FF2B5EF4-FFF2-40B4-BE49-F238E27FC236}">
              <a16:creationId xmlns:a16="http://schemas.microsoft.com/office/drawing/2014/main" id="{986A8BEC-6EF0-42C3-B2A8-2D39275EEE74}"/>
            </a:ext>
          </a:extLst>
        </xdr:cNvPr>
        <xdr:cNvSpPr txBox="1"/>
      </xdr:nvSpPr>
      <xdr:spPr>
        <a:xfrm>
          <a:off x="19259117" y="93002534"/>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Autorizó</a:t>
          </a:r>
        </a:p>
        <a:p>
          <a:pPr algn="ctr"/>
          <a:r>
            <a:rPr lang="es-MX" sz="1600"/>
            <a:t>C.</a:t>
          </a:r>
          <a:r>
            <a:rPr lang="es-MX" sz="1600" baseline="0"/>
            <a:t> Virginia Guadalupe Poot Vega</a:t>
          </a:r>
          <a:endParaRPr lang="es-MX" sz="1600"/>
        </a:p>
        <a:p>
          <a:pPr algn="ctr"/>
          <a:r>
            <a:rPr lang="es-MX" sz="1600"/>
            <a:t>Contraloría Municipal</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W106"/>
  <sheetViews>
    <sheetView tabSelected="1" view="pageBreakPreview" topLeftCell="G85" zoomScale="70" zoomScaleNormal="55" zoomScaleSheetLayoutView="70" workbookViewId="0">
      <selection activeCell="AA101" sqref="AA101"/>
    </sheetView>
  </sheetViews>
  <sheetFormatPr baseColWidth="10" defaultColWidth="11" defaultRowHeight="15.75" x14ac:dyDescent="0.25"/>
  <cols>
    <col min="3" max="3" width="41.125" customWidth="1"/>
    <col min="4" max="4" width="34.5" customWidth="1"/>
    <col min="5" max="5" width="19" customWidth="1"/>
    <col min="6" max="6" width="17.25" customWidth="1"/>
    <col min="7" max="7" width="19.125" customWidth="1"/>
    <col min="8" max="8" width="18.25" customWidth="1"/>
    <col min="9" max="12" width="13.75" customWidth="1"/>
    <col min="13" max="14" width="22.375" customWidth="1"/>
    <col min="15" max="16" width="25.25" customWidth="1"/>
    <col min="17" max="17" width="36.125" customWidth="1"/>
  </cols>
  <sheetData>
    <row r="3" spans="3:18" x14ac:dyDescent="0.25">
      <c r="C3" s="1"/>
      <c r="D3" s="2"/>
      <c r="E3" s="2"/>
      <c r="F3" s="2"/>
      <c r="G3" s="2"/>
      <c r="H3" s="2"/>
      <c r="I3" s="2"/>
      <c r="J3" s="2"/>
      <c r="K3" s="2"/>
      <c r="L3" s="2"/>
      <c r="M3" s="2"/>
      <c r="N3" s="2"/>
      <c r="O3" s="2"/>
      <c r="P3" s="2"/>
      <c r="Q3" s="3"/>
    </row>
    <row r="4" spans="3:18" ht="18" x14ac:dyDescent="0.25">
      <c r="C4" s="4"/>
      <c r="D4" s="43" t="s">
        <v>0</v>
      </c>
      <c r="E4" s="43"/>
      <c r="F4" s="43"/>
      <c r="G4" s="43"/>
      <c r="H4" s="43"/>
      <c r="I4" s="43"/>
      <c r="J4" s="43"/>
      <c r="K4" s="43"/>
      <c r="L4" s="43"/>
      <c r="M4" s="43"/>
      <c r="N4" s="43"/>
      <c r="O4" s="43"/>
      <c r="P4" s="43"/>
      <c r="Q4" s="44"/>
    </row>
    <row r="5" spans="3:18" ht="18" x14ac:dyDescent="0.25">
      <c r="C5" s="4"/>
      <c r="D5" s="43" t="s">
        <v>1</v>
      </c>
      <c r="E5" s="43"/>
      <c r="F5" s="43"/>
      <c r="G5" s="43"/>
      <c r="H5" s="43"/>
      <c r="I5" s="43"/>
      <c r="J5" s="43"/>
      <c r="K5" s="43"/>
      <c r="L5" s="43"/>
      <c r="M5" s="43"/>
      <c r="N5" s="43"/>
      <c r="O5" s="43"/>
      <c r="P5" s="43"/>
      <c r="Q5" s="44"/>
    </row>
    <row r="6" spans="3:18" ht="18" x14ac:dyDescent="0.25">
      <c r="C6" s="4"/>
      <c r="D6" s="45" t="s">
        <v>65</v>
      </c>
      <c r="E6" s="45"/>
      <c r="F6" s="45"/>
      <c r="G6" s="45"/>
      <c r="H6" s="45"/>
      <c r="I6" s="45"/>
      <c r="J6" s="45"/>
      <c r="K6" s="45"/>
      <c r="L6" s="45"/>
      <c r="M6" s="45"/>
      <c r="N6" s="45"/>
      <c r="O6" s="45"/>
      <c r="P6" s="45"/>
      <c r="Q6" s="46"/>
      <c r="R6" s="6"/>
    </row>
    <row r="7" spans="3:18" x14ac:dyDescent="0.25">
      <c r="C7" s="4"/>
      <c r="Q7" s="5"/>
    </row>
    <row r="8" spans="3:18" ht="16.5" thickBot="1" x14ac:dyDescent="0.3">
      <c r="C8" s="4"/>
      <c r="Q8" s="5"/>
    </row>
    <row r="9" spans="3:18" ht="39.200000000000003" customHeight="1" thickBot="1" x14ac:dyDescent="0.3">
      <c r="C9" s="47" t="s">
        <v>20</v>
      </c>
      <c r="D9" s="48"/>
      <c r="E9" s="49"/>
      <c r="F9" s="50" t="s">
        <v>139</v>
      </c>
      <c r="G9" s="51"/>
      <c r="H9" s="51"/>
      <c r="I9" s="51"/>
      <c r="J9" s="51"/>
      <c r="K9" s="51"/>
      <c r="L9" s="51"/>
      <c r="M9" s="51"/>
      <c r="N9" s="51"/>
      <c r="O9" s="51"/>
      <c r="P9" s="51"/>
      <c r="Q9" s="52"/>
      <c r="R9" s="8"/>
    </row>
    <row r="10" spans="3:18" ht="28.15" customHeight="1" x14ac:dyDescent="0.25">
      <c r="C10" s="53" t="s">
        <v>2</v>
      </c>
      <c r="D10" s="55" t="s">
        <v>3</v>
      </c>
      <c r="E10" s="55" t="s">
        <v>18</v>
      </c>
      <c r="F10" s="55" t="s">
        <v>4</v>
      </c>
      <c r="G10" s="57" t="s">
        <v>5</v>
      </c>
      <c r="H10" s="57"/>
      <c r="I10" s="57"/>
      <c r="J10" s="57"/>
      <c r="K10" s="57"/>
      <c r="L10" s="57"/>
      <c r="M10" s="57"/>
      <c r="N10" s="57"/>
      <c r="O10" s="57" t="s">
        <v>6</v>
      </c>
      <c r="P10" s="57"/>
      <c r="Q10" s="58"/>
    </row>
    <row r="11" spans="3:18" ht="32.1" customHeight="1" x14ac:dyDescent="0.25">
      <c r="C11" s="54"/>
      <c r="D11" s="56"/>
      <c r="E11" s="56"/>
      <c r="F11" s="56"/>
      <c r="G11" s="56" t="s">
        <v>7</v>
      </c>
      <c r="H11" s="56" t="s">
        <v>8</v>
      </c>
      <c r="I11" s="59" t="s">
        <v>9</v>
      </c>
      <c r="J11" s="59"/>
      <c r="K11" s="59"/>
      <c r="L11" s="59"/>
      <c r="M11" s="59" t="s">
        <v>10</v>
      </c>
      <c r="N11" s="59"/>
      <c r="O11" s="59"/>
      <c r="P11" s="59"/>
      <c r="Q11" s="60"/>
    </row>
    <row r="12" spans="3:18" ht="31.5" x14ac:dyDescent="0.25">
      <c r="C12" s="54"/>
      <c r="D12" s="56"/>
      <c r="E12" s="56"/>
      <c r="F12" s="56"/>
      <c r="G12" s="56"/>
      <c r="H12" s="56"/>
      <c r="I12" s="9" t="s">
        <v>11</v>
      </c>
      <c r="J12" s="9" t="s">
        <v>12</v>
      </c>
      <c r="K12" s="9" t="s">
        <v>13</v>
      </c>
      <c r="L12" s="9" t="s">
        <v>14</v>
      </c>
      <c r="M12" s="9" t="s">
        <v>15</v>
      </c>
      <c r="N12" s="9" t="s">
        <v>16</v>
      </c>
      <c r="O12" s="59"/>
      <c r="P12" s="59"/>
      <c r="Q12" s="60"/>
    </row>
    <row r="13" spans="3:18" ht="109.5" customHeight="1" x14ac:dyDescent="0.25">
      <c r="C13" s="26" t="s">
        <v>104</v>
      </c>
      <c r="D13" s="27" t="s">
        <v>140</v>
      </c>
      <c r="E13" s="29" t="s">
        <v>19</v>
      </c>
      <c r="F13" s="31" t="s">
        <v>16</v>
      </c>
      <c r="G13" s="33">
        <v>0.9</v>
      </c>
      <c r="H13" s="61" t="s">
        <v>17</v>
      </c>
      <c r="I13" s="10">
        <v>0.88700000000000001</v>
      </c>
      <c r="J13" s="10"/>
      <c r="K13" s="10"/>
      <c r="L13" s="19"/>
      <c r="M13" s="35">
        <f>IFERROR(I13/I14,"ND")</f>
        <v>0.98555555555555552</v>
      </c>
      <c r="N13" s="35">
        <f>IFERROR(((I13)/G13),"ND")</f>
        <v>0.98555555555555552</v>
      </c>
      <c r="O13" s="37" t="s">
        <v>141</v>
      </c>
      <c r="P13" s="38"/>
      <c r="Q13" s="39"/>
    </row>
    <row r="14" spans="3:18" ht="109.5" customHeight="1" x14ac:dyDescent="0.25">
      <c r="C14" s="26"/>
      <c r="D14" s="28"/>
      <c r="E14" s="30"/>
      <c r="F14" s="32"/>
      <c r="G14" s="34"/>
      <c r="H14" s="62"/>
      <c r="I14" s="11">
        <v>0.9</v>
      </c>
      <c r="J14" s="11">
        <v>0.9</v>
      </c>
      <c r="K14" s="11">
        <v>0.9</v>
      </c>
      <c r="L14" s="11">
        <v>0.9</v>
      </c>
      <c r="M14" s="36"/>
      <c r="N14" s="36"/>
      <c r="O14" s="40"/>
      <c r="P14" s="41"/>
      <c r="Q14" s="42"/>
    </row>
    <row r="15" spans="3:18" ht="82.5" customHeight="1" x14ac:dyDescent="0.25">
      <c r="C15" s="77" t="s">
        <v>105</v>
      </c>
      <c r="D15" s="78" t="s">
        <v>22</v>
      </c>
      <c r="E15" s="80" t="s">
        <v>19</v>
      </c>
      <c r="F15" s="81" t="s">
        <v>61</v>
      </c>
      <c r="G15" s="82">
        <v>36939</v>
      </c>
      <c r="H15" s="84" t="s">
        <v>21</v>
      </c>
      <c r="I15" s="12">
        <f>SUM(I19,I21,I25,I27,I31,I33,I35,I37,I39,I41,I43,I45,I47,I53,I55,I59,I61,I63,I65,I69,I71,I73,I77,I79,I81,I83,I85,I87,I89,I91)</f>
        <v>7261</v>
      </c>
      <c r="J15" s="12"/>
      <c r="K15" s="12"/>
      <c r="L15" s="20"/>
      <c r="M15" s="63">
        <f t="shared" ref="M15" si="0">IFERROR(I15/I16,"ND")</f>
        <v>1.0819549992549546</v>
      </c>
      <c r="N15" s="63">
        <f t="shared" ref="N15" si="1">IFERROR(((I15)/G15),"ND")</f>
        <v>0.19656731367930913</v>
      </c>
      <c r="O15" s="64" t="s">
        <v>67</v>
      </c>
      <c r="P15" s="64"/>
      <c r="Q15" s="65"/>
    </row>
    <row r="16" spans="3:18" ht="82.5" customHeight="1" x14ac:dyDescent="0.25">
      <c r="C16" s="77"/>
      <c r="D16" s="79"/>
      <c r="E16" s="80"/>
      <c r="F16" s="81"/>
      <c r="G16" s="83"/>
      <c r="H16" s="85"/>
      <c r="I16" s="12">
        <v>6711</v>
      </c>
      <c r="J16" s="12">
        <v>15897</v>
      </c>
      <c r="K16" s="12">
        <v>7688</v>
      </c>
      <c r="L16" s="20">
        <v>6643</v>
      </c>
      <c r="M16" s="63"/>
      <c r="N16" s="63"/>
      <c r="O16" s="64"/>
      <c r="P16" s="64"/>
      <c r="Q16" s="65"/>
    </row>
    <row r="17" spans="3:17" ht="82.5" customHeight="1" x14ac:dyDescent="0.25">
      <c r="C17" s="66" t="s">
        <v>106</v>
      </c>
      <c r="D17" s="67" t="s">
        <v>23</v>
      </c>
      <c r="E17" s="69" t="s">
        <v>19</v>
      </c>
      <c r="F17" s="70" t="s">
        <v>62</v>
      </c>
      <c r="G17" s="72">
        <f t="shared" ref="G17" si="2">I18+J18+K18+L18</f>
        <v>1400</v>
      </c>
      <c r="H17" s="74" t="s">
        <v>21</v>
      </c>
      <c r="I17" s="13">
        <v>360</v>
      </c>
      <c r="J17" s="13"/>
      <c r="K17" s="13"/>
      <c r="L17" s="21"/>
      <c r="M17" s="76">
        <f t="shared" ref="M17" si="3">IFERROR(I17/I18,"ND")</f>
        <v>1</v>
      </c>
      <c r="N17" s="76">
        <f t="shared" ref="N17" si="4">IFERROR(((I17)/G17),"ND")</f>
        <v>0.25714285714285712</v>
      </c>
      <c r="O17" s="86" t="s">
        <v>68</v>
      </c>
      <c r="P17" s="86"/>
      <c r="Q17" s="87"/>
    </row>
    <row r="18" spans="3:17" ht="82.5" customHeight="1" x14ac:dyDescent="0.25">
      <c r="C18" s="66"/>
      <c r="D18" s="68"/>
      <c r="E18" s="69"/>
      <c r="F18" s="71"/>
      <c r="G18" s="73"/>
      <c r="H18" s="75"/>
      <c r="I18" s="14">
        <v>360</v>
      </c>
      <c r="J18" s="14">
        <v>319</v>
      </c>
      <c r="K18" s="14">
        <v>363</v>
      </c>
      <c r="L18" s="21">
        <v>358</v>
      </c>
      <c r="M18" s="76"/>
      <c r="N18" s="76"/>
      <c r="O18" s="86"/>
      <c r="P18" s="86"/>
      <c r="Q18" s="87"/>
    </row>
    <row r="19" spans="3:17" ht="82.5" customHeight="1" x14ac:dyDescent="0.25">
      <c r="C19" s="88" t="s">
        <v>107</v>
      </c>
      <c r="D19" s="89" t="s">
        <v>24</v>
      </c>
      <c r="E19" s="30" t="s">
        <v>19</v>
      </c>
      <c r="F19" s="91" t="s">
        <v>63</v>
      </c>
      <c r="G19" s="92">
        <f t="shared" ref="G19" si="5">I20+J20+K20+L20</f>
        <v>1328</v>
      </c>
      <c r="H19" s="93" t="s">
        <v>21</v>
      </c>
      <c r="I19" s="16">
        <v>342</v>
      </c>
      <c r="J19" s="16"/>
      <c r="K19" s="16"/>
      <c r="L19" s="22"/>
      <c r="M19" s="36">
        <f t="shared" ref="M19" si="6">IFERROR(I19/I20,"ND")</f>
        <v>1</v>
      </c>
      <c r="N19" s="36">
        <f t="shared" ref="N19" si="7">IFERROR(((I19)/G19),"ND")</f>
        <v>0.25753012048192769</v>
      </c>
      <c r="O19" s="94" t="s">
        <v>69</v>
      </c>
      <c r="P19" s="94"/>
      <c r="Q19" s="95"/>
    </row>
    <row r="20" spans="3:17" ht="82.5" customHeight="1" x14ac:dyDescent="0.25">
      <c r="C20" s="88"/>
      <c r="D20" s="90"/>
      <c r="E20" s="30"/>
      <c r="F20" s="91"/>
      <c r="G20" s="92"/>
      <c r="H20" s="93"/>
      <c r="I20" s="16">
        <v>342</v>
      </c>
      <c r="J20" s="16">
        <v>301</v>
      </c>
      <c r="K20" s="16">
        <v>345</v>
      </c>
      <c r="L20" s="22">
        <v>340</v>
      </c>
      <c r="M20" s="36"/>
      <c r="N20" s="36"/>
      <c r="O20" s="94"/>
      <c r="P20" s="94"/>
      <c r="Q20" s="95"/>
    </row>
    <row r="21" spans="3:17" ht="82.5" customHeight="1" x14ac:dyDescent="0.25">
      <c r="C21" s="88" t="s">
        <v>108</v>
      </c>
      <c r="D21" s="89" t="s">
        <v>25</v>
      </c>
      <c r="E21" s="30" t="s">
        <v>19</v>
      </c>
      <c r="F21" s="91" t="s">
        <v>63</v>
      </c>
      <c r="G21" s="92">
        <f t="shared" ref="G21" si="8">I22+J22+K22+L22</f>
        <v>72</v>
      </c>
      <c r="H21" s="93" t="s">
        <v>21</v>
      </c>
      <c r="I21" s="16">
        <v>18</v>
      </c>
      <c r="J21" s="16"/>
      <c r="K21" s="16"/>
      <c r="L21" s="22"/>
      <c r="M21" s="36">
        <f t="shared" ref="M21" si="9">IFERROR(I21/I22,"ND")</f>
        <v>1</v>
      </c>
      <c r="N21" s="36">
        <f t="shared" ref="N21" si="10">IFERROR(((I21)/G21),"ND")</f>
        <v>0.25</v>
      </c>
      <c r="O21" s="96" t="s">
        <v>70</v>
      </c>
      <c r="P21" s="96"/>
      <c r="Q21" s="97"/>
    </row>
    <row r="22" spans="3:17" ht="82.5" customHeight="1" x14ac:dyDescent="0.25">
      <c r="C22" s="88"/>
      <c r="D22" s="90"/>
      <c r="E22" s="30"/>
      <c r="F22" s="91"/>
      <c r="G22" s="92"/>
      <c r="H22" s="93"/>
      <c r="I22" s="15">
        <v>18</v>
      </c>
      <c r="J22" s="15">
        <v>18</v>
      </c>
      <c r="K22" s="15">
        <v>18</v>
      </c>
      <c r="L22" s="23">
        <v>18</v>
      </c>
      <c r="M22" s="36"/>
      <c r="N22" s="36"/>
      <c r="O22" s="96"/>
      <c r="P22" s="96"/>
      <c r="Q22" s="97"/>
    </row>
    <row r="23" spans="3:17" ht="82.5" customHeight="1" x14ac:dyDescent="0.25">
      <c r="C23" s="66" t="s">
        <v>109</v>
      </c>
      <c r="D23" s="67" t="s">
        <v>26</v>
      </c>
      <c r="E23" s="69" t="s">
        <v>19</v>
      </c>
      <c r="F23" s="70" t="s">
        <v>62</v>
      </c>
      <c r="G23" s="100">
        <f t="shared" ref="G23" si="11">I24+J24+K24+L24</f>
        <v>10630</v>
      </c>
      <c r="H23" s="101" t="s">
        <v>21</v>
      </c>
      <c r="I23" s="13">
        <v>3676</v>
      </c>
      <c r="J23" s="13"/>
      <c r="K23" s="13"/>
      <c r="L23" s="21"/>
      <c r="M23" s="76">
        <f t="shared" ref="M23" si="12">IFERROR(I23/I24,"ND")</f>
        <v>1.4587301587301587</v>
      </c>
      <c r="N23" s="76">
        <f t="shared" ref="N23" si="13">IFERROR(((I23)/G23),"ND")</f>
        <v>0.34581373471307619</v>
      </c>
      <c r="O23" s="86" t="s">
        <v>72</v>
      </c>
      <c r="P23" s="86"/>
      <c r="Q23" s="87"/>
    </row>
    <row r="24" spans="3:17" ht="82.5" customHeight="1" x14ac:dyDescent="0.25">
      <c r="C24" s="66"/>
      <c r="D24" s="68"/>
      <c r="E24" s="69"/>
      <c r="F24" s="70"/>
      <c r="G24" s="100"/>
      <c r="H24" s="101"/>
      <c r="I24" s="13">
        <v>2520</v>
      </c>
      <c r="J24" s="13">
        <v>2550</v>
      </c>
      <c r="K24" s="13">
        <v>3230</v>
      </c>
      <c r="L24" s="21">
        <v>2330</v>
      </c>
      <c r="M24" s="76"/>
      <c r="N24" s="76"/>
      <c r="O24" s="86"/>
      <c r="P24" s="86"/>
      <c r="Q24" s="87"/>
    </row>
    <row r="25" spans="3:17" ht="82.5" customHeight="1" x14ac:dyDescent="0.25">
      <c r="C25" s="88" t="s">
        <v>110</v>
      </c>
      <c r="D25" s="98" t="s">
        <v>27</v>
      </c>
      <c r="E25" s="30" t="s">
        <v>19</v>
      </c>
      <c r="F25" s="91" t="s">
        <v>63</v>
      </c>
      <c r="G25" s="92">
        <f t="shared" ref="G25" si="14">I26+J26+K26+L26</f>
        <v>10500</v>
      </c>
      <c r="H25" s="93" t="s">
        <v>21</v>
      </c>
      <c r="I25" s="16">
        <v>3656</v>
      </c>
      <c r="J25" s="16"/>
      <c r="K25" s="16"/>
      <c r="L25" s="22"/>
      <c r="M25" s="36">
        <f t="shared" ref="M25" si="15">IFERROR(I25/I26,"ND")</f>
        <v>1.4623999999999999</v>
      </c>
      <c r="N25" s="36">
        <f t="shared" ref="N25" si="16">IFERROR(((I25)/G25),"ND")</f>
        <v>0.34819047619047622</v>
      </c>
      <c r="O25" s="94" t="s">
        <v>71</v>
      </c>
      <c r="P25" s="94"/>
      <c r="Q25" s="95"/>
    </row>
    <row r="26" spans="3:17" ht="82.5" customHeight="1" x14ac:dyDescent="0.25">
      <c r="C26" s="88"/>
      <c r="D26" s="99"/>
      <c r="E26" s="30"/>
      <c r="F26" s="91"/>
      <c r="G26" s="92"/>
      <c r="H26" s="93"/>
      <c r="I26" s="15">
        <v>2500</v>
      </c>
      <c r="J26" s="15">
        <v>2500</v>
      </c>
      <c r="K26" s="15">
        <v>3200</v>
      </c>
      <c r="L26" s="23">
        <v>2300</v>
      </c>
      <c r="M26" s="36"/>
      <c r="N26" s="36"/>
      <c r="O26" s="94"/>
      <c r="P26" s="94"/>
      <c r="Q26" s="95"/>
    </row>
    <row r="27" spans="3:17" ht="82.5" customHeight="1" x14ac:dyDescent="0.25">
      <c r="C27" s="88" t="s">
        <v>111</v>
      </c>
      <c r="D27" s="98" t="s">
        <v>28</v>
      </c>
      <c r="E27" s="30" t="s">
        <v>19</v>
      </c>
      <c r="F27" s="91" t="s">
        <v>63</v>
      </c>
      <c r="G27" s="92">
        <f t="shared" ref="G27" si="17">I28+J28+K28+L28</f>
        <v>130</v>
      </c>
      <c r="H27" s="93" t="s">
        <v>21</v>
      </c>
      <c r="I27" s="16">
        <v>20</v>
      </c>
      <c r="J27" s="16"/>
      <c r="K27" s="16"/>
      <c r="L27" s="22"/>
      <c r="M27" s="36">
        <f t="shared" ref="M27" si="18">IFERROR(I27/I28,"ND")</f>
        <v>1</v>
      </c>
      <c r="N27" s="36">
        <f t="shared" ref="N27" si="19">IFERROR(((I27)/G27),"ND")</f>
        <v>0.15384615384615385</v>
      </c>
      <c r="O27" s="94" t="s">
        <v>73</v>
      </c>
      <c r="P27" s="94"/>
      <c r="Q27" s="95"/>
    </row>
    <row r="28" spans="3:17" ht="82.5" customHeight="1" x14ac:dyDescent="0.25">
      <c r="C28" s="88"/>
      <c r="D28" s="99"/>
      <c r="E28" s="30"/>
      <c r="F28" s="91"/>
      <c r="G28" s="92"/>
      <c r="H28" s="93"/>
      <c r="I28" s="16">
        <v>20</v>
      </c>
      <c r="J28" s="16">
        <v>50</v>
      </c>
      <c r="K28" s="16">
        <v>30</v>
      </c>
      <c r="L28" s="22">
        <v>30</v>
      </c>
      <c r="M28" s="36"/>
      <c r="N28" s="36"/>
      <c r="O28" s="94"/>
      <c r="P28" s="94"/>
      <c r="Q28" s="95"/>
    </row>
    <row r="29" spans="3:17" ht="82.5" customHeight="1" x14ac:dyDescent="0.25">
      <c r="C29" s="66" t="s">
        <v>112</v>
      </c>
      <c r="D29" s="67" t="s">
        <v>29</v>
      </c>
      <c r="E29" s="69" t="s">
        <v>19</v>
      </c>
      <c r="F29" s="70" t="s">
        <v>63</v>
      </c>
      <c r="G29" s="100">
        <f t="shared" ref="G29" si="20">I30+J30+K30+L30</f>
        <v>15838</v>
      </c>
      <c r="H29" s="101" t="s">
        <v>21</v>
      </c>
      <c r="I29" s="13">
        <v>951</v>
      </c>
      <c r="J29" s="13"/>
      <c r="K29" s="13"/>
      <c r="L29" s="21"/>
      <c r="M29" s="76">
        <f t="shared" ref="M29" si="21">IFERROR(I29/I30,"ND")</f>
        <v>0.52224052718286651</v>
      </c>
      <c r="N29" s="76">
        <f t="shared" ref="N29" si="22">IFERROR(((I29)/G29),"ND")</f>
        <v>6.0045460285389568E-2</v>
      </c>
      <c r="O29" s="86" t="s">
        <v>74</v>
      </c>
      <c r="P29" s="86"/>
      <c r="Q29" s="87"/>
    </row>
    <row r="30" spans="3:17" ht="82.5" customHeight="1" x14ac:dyDescent="0.25">
      <c r="C30" s="66"/>
      <c r="D30" s="68"/>
      <c r="E30" s="69"/>
      <c r="F30" s="70"/>
      <c r="G30" s="100"/>
      <c r="H30" s="101"/>
      <c r="I30" s="17">
        <v>1821</v>
      </c>
      <c r="J30" s="17">
        <v>9912</v>
      </c>
      <c r="K30" s="17">
        <v>2019</v>
      </c>
      <c r="L30" s="24">
        <v>2086</v>
      </c>
      <c r="M30" s="76"/>
      <c r="N30" s="76"/>
      <c r="O30" s="86"/>
      <c r="P30" s="86"/>
      <c r="Q30" s="87"/>
    </row>
    <row r="31" spans="3:17" ht="82.5" customHeight="1" x14ac:dyDescent="0.25">
      <c r="C31" s="102" t="s">
        <v>113</v>
      </c>
      <c r="D31" s="104" t="s">
        <v>30</v>
      </c>
      <c r="E31" s="30" t="s">
        <v>19</v>
      </c>
      <c r="F31" s="91" t="s">
        <v>63</v>
      </c>
      <c r="G31" s="92">
        <f t="shared" ref="G31" si="23">I32+J32+K32+L32</f>
        <v>7</v>
      </c>
      <c r="H31" s="93" t="s">
        <v>21</v>
      </c>
      <c r="I31" s="16">
        <v>2</v>
      </c>
      <c r="J31" s="16"/>
      <c r="K31" s="16"/>
      <c r="L31" s="22"/>
      <c r="M31" s="36">
        <f t="shared" ref="M31" si="24">IFERROR(I31/I32,"ND")</f>
        <v>1</v>
      </c>
      <c r="N31" s="36">
        <f t="shared" ref="N31" si="25">IFERROR(((I31)/G31),"ND")</f>
        <v>0.2857142857142857</v>
      </c>
      <c r="O31" s="96" t="s">
        <v>75</v>
      </c>
      <c r="P31" s="96"/>
      <c r="Q31" s="97"/>
    </row>
    <row r="32" spans="3:17" ht="82.5" customHeight="1" x14ac:dyDescent="0.25">
      <c r="C32" s="103"/>
      <c r="D32" s="105"/>
      <c r="E32" s="30"/>
      <c r="F32" s="91"/>
      <c r="G32" s="92"/>
      <c r="H32" s="93"/>
      <c r="I32" s="16">
        <v>2</v>
      </c>
      <c r="J32" s="16">
        <v>1</v>
      </c>
      <c r="K32" s="16">
        <v>2</v>
      </c>
      <c r="L32" s="22">
        <v>2</v>
      </c>
      <c r="M32" s="36"/>
      <c r="N32" s="36"/>
      <c r="O32" s="96"/>
      <c r="P32" s="96"/>
      <c r="Q32" s="97"/>
    </row>
    <row r="33" spans="3:17" ht="82.5" customHeight="1" x14ac:dyDescent="0.25">
      <c r="C33" s="102" t="s">
        <v>114</v>
      </c>
      <c r="D33" s="104" t="s">
        <v>31</v>
      </c>
      <c r="E33" s="30" t="s">
        <v>19</v>
      </c>
      <c r="F33" s="91" t="s">
        <v>63</v>
      </c>
      <c r="G33" s="92">
        <f t="shared" ref="G33" si="26">I34+J34+K34+L34</f>
        <v>5</v>
      </c>
      <c r="H33" s="93" t="s">
        <v>21</v>
      </c>
      <c r="I33" s="16">
        <v>1</v>
      </c>
      <c r="J33" s="16"/>
      <c r="K33" s="16"/>
      <c r="L33" s="22"/>
      <c r="M33" s="36">
        <f t="shared" ref="M33" si="27">IFERROR(I33/I34,"ND")</f>
        <v>0.5</v>
      </c>
      <c r="N33" s="36">
        <f t="shared" ref="N33" si="28">IFERROR(((I33)/G33),"ND")</f>
        <v>0.2</v>
      </c>
      <c r="O33" s="94" t="s">
        <v>76</v>
      </c>
      <c r="P33" s="94"/>
      <c r="Q33" s="95"/>
    </row>
    <row r="34" spans="3:17" ht="82.5" customHeight="1" x14ac:dyDescent="0.25">
      <c r="C34" s="103"/>
      <c r="D34" s="105"/>
      <c r="E34" s="30"/>
      <c r="F34" s="91"/>
      <c r="G34" s="92"/>
      <c r="H34" s="93"/>
      <c r="I34" s="15">
        <v>2</v>
      </c>
      <c r="J34" s="15">
        <v>1</v>
      </c>
      <c r="K34" s="15">
        <v>0</v>
      </c>
      <c r="L34" s="23">
        <v>2</v>
      </c>
      <c r="M34" s="36"/>
      <c r="N34" s="36"/>
      <c r="O34" s="94"/>
      <c r="P34" s="94"/>
      <c r="Q34" s="95"/>
    </row>
    <row r="35" spans="3:17" ht="82.5" customHeight="1" x14ac:dyDescent="0.25">
      <c r="C35" s="102" t="s">
        <v>115</v>
      </c>
      <c r="D35" s="104" t="s">
        <v>32</v>
      </c>
      <c r="E35" s="30" t="s">
        <v>19</v>
      </c>
      <c r="F35" s="91" t="s">
        <v>63</v>
      </c>
      <c r="G35" s="92">
        <f t="shared" ref="G35" si="29">I36+J36+K36+L36</f>
        <v>200</v>
      </c>
      <c r="H35" s="93" t="s">
        <v>21</v>
      </c>
      <c r="I35" s="16">
        <v>16</v>
      </c>
      <c r="J35" s="16"/>
      <c r="K35" s="16"/>
      <c r="L35" s="22"/>
      <c r="M35" s="36">
        <f t="shared" ref="M35" si="30">IFERROR(I35/I36,"ND")</f>
        <v>1.0666666666666667</v>
      </c>
      <c r="N35" s="36">
        <f t="shared" ref="N35" si="31">IFERROR(((I35)/G35),"ND")</f>
        <v>0.08</v>
      </c>
      <c r="O35" s="94" t="s">
        <v>77</v>
      </c>
      <c r="P35" s="94"/>
      <c r="Q35" s="95"/>
    </row>
    <row r="36" spans="3:17" ht="82.5" customHeight="1" x14ac:dyDescent="0.25">
      <c r="C36" s="103"/>
      <c r="D36" s="105"/>
      <c r="E36" s="30"/>
      <c r="F36" s="91"/>
      <c r="G36" s="92"/>
      <c r="H36" s="93"/>
      <c r="I36" s="16">
        <v>15</v>
      </c>
      <c r="J36" s="16">
        <v>50</v>
      </c>
      <c r="K36" s="16">
        <v>15</v>
      </c>
      <c r="L36" s="22">
        <v>120</v>
      </c>
      <c r="M36" s="36"/>
      <c r="N36" s="36"/>
      <c r="O36" s="94"/>
      <c r="P36" s="94"/>
      <c r="Q36" s="95"/>
    </row>
    <row r="37" spans="3:17" ht="82.5" customHeight="1" x14ac:dyDescent="0.25">
      <c r="C37" s="102" t="s">
        <v>116</v>
      </c>
      <c r="D37" s="104" t="s">
        <v>33</v>
      </c>
      <c r="E37" s="30" t="s">
        <v>19</v>
      </c>
      <c r="F37" s="91" t="s">
        <v>63</v>
      </c>
      <c r="G37" s="92">
        <f t="shared" ref="G37" si="32">I38+J38+K38+L38</f>
        <v>9250</v>
      </c>
      <c r="H37" s="93" t="s">
        <v>21</v>
      </c>
      <c r="I37" s="16">
        <v>129</v>
      </c>
      <c r="J37" s="16"/>
      <c r="K37" s="16"/>
      <c r="L37" s="22"/>
      <c r="M37" s="36">
        <f t="shared" ref="M37" si="33">IFERROR(I37/I38,"ND")</f>
        <v>0.51600000000000001</v>
      </c>
      <c r="N37" s="36">
        <f t="shared" ref="N37" si="34">IFERROR(((I37)/G37),"ND")</f>
        <v>1.3945945945945946E-2</v>
      </c>
      <c r="O37" s="94" t="s">
        <v>78</v>
      </c>
      <c r="P37" s="94"/>
      <c r="Q37" s="95"/>
    </row>
    <row r="38" spans="3:17" ht="82.5" customHeight="1" x14ac:dyDescent="0.25">
      <c r="C38" s="103"/>
      <c r="D38" s="105"/>
      <c r="E38" s="30"/>
      <c r="F38" s="91"/>
      <c r="G38" s="92"/>
      <c r="H38" s="93"/>
      <c r="I38" s="15">
        <v>250</v>
      </c>
      <c r="J38" s="15">
        <v>8500</v>
      </c>
      <c r="K38" s="15">
        <v>250</v>
      </c>
      <c r="L38" s="23">
        <v>250</v>
      </c>
      <c r="M38" s="36"/>
      <c r="N38" s="36"/>
      <c r="O38" s="94"/>
      <c r="P38" s="94"/>
      <c r="Q38" s="95"/>
    </row>
    <row r="39" spans="3:17" ht="82.5" customHeight="1" x14ac:dyDescent="0.25">
      <c r="C39" s="102" t="s">
        <v>117</v>
      </c>
      <c r="D39" s="104" t="s">
        <v>34</v>
      </c>
      <c r="E39" s="30" t="s">
        <v>19</v>
      </c>
      <c r="F39" s="91" t="s">
        <v>63</v>
      </c>
      <c r="G39" s="92">
        <f t="shared" ref="G39" si="35">I40+J40+K40+L40</f>
        <v>1340</v>
      </c>
      <c r="H39" s="93" t="s">
        <v>21</v>
      </c>
      <c r="I39" s="16">
        <v>252</v>
      </c>
      <c r="J39" s="16"/>
      <c r="K39" s="16"/>
      <c r="L39" s="22"/>
      <c r="M39" s="36">
        <f t="shared" ref="M39" si="36">IFERROR(I39/I40,"ND")</f>
        <v>0.84</v>
      </c>
      <c r="N39" s="36">
        <f t="shared" ref="N39" si="37">IFERROR(((I39)/G39),"ND")</f>
        <v>0.18805970149253731</v>
      </c>
      <c r="O39" s="94" t="s">
        <v>79</v>
      </c>
      <c r="P39" s="94"/>
      <c r="Q39" s="95"/>
    </row>
    <row r="40" spans="3:17" ht="82.5" customHeight="1" x14ac:dyDescent="0.25">
      <c r="C40" s="103"/>
      <c r="D40" s="105"/>
      <c r="E40" s="30"/>
      <c r="F40" s="91"/>
      <c r="G40" s="92"/>
      <c r="H40" s="93"/>
      <c r="I40" s="16">
        <v>300</v>
      </c>
      <c r="J40" s="16">
        <v>350</v>
      </c>
      <c r="K40" s="16">
        <v>240</v>
      </c>
      <c r="L40" s="22">
        <v>450</v>
      </c>
      <c r="M40" s="36"/>
      <c r="N40" s="36"/>
      <c r="O40" s="94"/>
      <c r="P40" s="94"/>
      <c r="Q40" s="95"/>
    </row>
    <row r="41" spans="3:17" ht="82.5" customHeight="1" x14ac:dyDescent="0.25">
      <c r="C41" s="102" t="s">
        <v>118</v>
      </c>
      <c r="D41" s="104" t="s">
        <v>35</v>
      </c>
      <c r="E41" s="30" t="s">
        <v>19</v>
      </c>
      <c r="F41" s="91" t="s">
        <v>63</v>
      </c>
      <c r="G41" s="92">
        <f t="shared" ref="G41" si="38">I42+J42+K42+L42</f>
        <v>5000</v>
      </c>
      <c r="H41" s="93" t="s">
        <v>21</v>
      </c>
      <c r="I41" s="16">
        <v>547</v>
      </c>
      <c r="J41" s="16"/>
      <c r="K41" s="16"/>
      <c r="L41" s="22"/>
      <c r="M41" s="36">
        <f t="shared" ref="M41" si="39">IFERROR(I41/I42,"ND")</f>
        <v>0.43759999999999999</v>
      </c>
      <c r="N41" s="36">
        <f t="shared" ref="N41" si="40">IFERROR(((I41)/G41),"ND")</f>
        <v>0.1094</v>
      </c>
      <c r="O41" s="94" t="s">
        <v>80</v>
      </c>
      <c r="P41" s="94"/>
      <c r="Q41" s="95"/>
    </row>
    <row r="42" spans="3:17" ht="82.5" customHeight="1" x14ac:dyDescent="0.25">
      <c r="C42" s="103"/>
      <c r="D42" s="105"/>
      <c r="E42" s="30"/>
      <c r="F42" s="91"/>
      <c r="G42" s="92"/>
      <c r="H42" s="93"/>
      <c r="I42" s="15">
        <v>1250</v>
      </c>
      <c r="J42" s="15">
        <v>1000</v>
      </c>
      <c r="K42" s="15">
        <v>1500</v>
      </c>
      <c r="L42" s="23">
        <v>1250</v>
      </c>
      <c r="M42" s="36"/>
      <c r="N42" s="36"/>
      <c r="O42" s="94"/>
      <c r="P42" s="94"/>
      <c r="Q42" s="95"/>
    </row>
    <row r="43" spans="3:17" ht="82.5" customHeight="1" x14ac:dyDescent="0.25">
      <c r="C43" s="102" t="s">
        <v>119</v>
      </c>
      <c r="D43" s="104" t="s">
        <v>36</v>
      </c>
      <c r="E43" s="30" t="s">
        <v>19</v>
      </c>
      <c r="F43" s="91" t="s">
        <v>63</v>
      </c>
      <c r="G43" s="92">
        <f t="shared" ref="G43" si="41">I44+J44+K44+L44</f>
        <v>6</v>
      </c>
      <c r="H43" s="93" t="s">
        <v>21</v>
      </c>
      <c r="I43" s="16">
        <v>2</v>
      </c>
      <c r="J43" s="16"/>
      <c r="K43" s="16"/>
      <c r="L43" s="22"/>
      <c r="M43" s="36">
        <f t="shared" ref="M43" si="42">IFERROR(I43/I44,"ND")</f>
        <v>1</v>
      </c>
      <c r="N43" s="36">
        <f t="shared" ref="N43" si="43">IFERROR(((I43)/G43),"ND")</f>
        <v>0.33333333333333331</v>
      </c>
      <c r="O43" s="94" t="s">
        <v>81</v>
      </c>
      <c r="P43" s="94"/>
      <c r="Q43" s="95"/>
    </row>
    <row r="44" spans="3:17" ht="82.5" customHeight="1" x14ac:dyDescent="0.25">
      <c r="C44" s="103"/>
      <c r="D44" s="105"/>
      <c r="E44" s="30"/>
      <c r="F44" s="91"/>
      <c r="G44" s="92"/>
      <c r="H44" s="93"/>
      <c r="I44" s="16">
        <v>2</v>
      </c>
      <c r="J44" s="16">
        <v>1</v>
      </c>
      <c r="K44" s="16">
        <v>2</v>
      </c>
      <c r="L44" s="22">
        <v>1</v>
      </c>
      <c r="M44" s="36"/>
      <c r="N44" s="36"/>
      <c r="O44" s="94"/>
      <c r="P44" s="94"/>
      <c r="Q44" s="95"/>
    </row>
    <row r="45" spans="3:17" ht="82.5" customHeight="1" x14ac:dyDescent="0.25">
      <c r="C45" s="102" t="s">
        <v>120</v>
      </c>
      <c r="D45" s="104" t="s">
        <v>37</v>
      </c>
      <c r="E45" s="30" t="s">
        <v>19</v>
      </c>
      <c r="F45" s="91" t="s">
        <v>63</v>
      </c>
      <c r="G45" s="92">
        <f t="shared" ref="G45" si="44">I46+J46+K46+L46</f>
        <v>2</v>
      </c>
      <c r="H45" s="93" t="s">
        <v>21</v>
      </c>
      <c r="I45" s="16">
        <v>0</v>
      </c>
      <c r="J45" s="16"/>
      <c r="K45" s="16"/>
      <c r="L45" s="22"/>
      <c r="M45" s="36" t="str">
        <f t="shared" ref="M45" si="45">IFERROR(I45/I46,"ND")</f>
        <v>ND</v>
      </c>
      <c r="N45" s="36">
        <f t="shared" ref="N45" si="46">IFERROR(((I45)/G45),"ND")</f>
        <v>0</v>
      </c>
      <c r="O45" s="94" t="s">
        <v>103</v>
      </c>
      <c r="P45" s="94"/>
      <c r="Q45" s="95"/>
    </row>
    <row r="46" spans="3:17" ht="82.5" customHeight="1" x14ac:dyDescent="0.25">
      <c r="C46" s="103"/>
      <c r="D46" s="105"/>
      <c r="E46" s="30"/>
      <c r="F46" s="91"/>
      <c r="G46" s="92"/>
      <c r="H46" s="93"/>
      <c r="I46" s="15">
        <v>0</v>
      </c>
      <c r="J46" s="15">
        <v>1</v>
      </c>
      <c r="K46" s="15">
        <v>0</v>
      </c>
      <c r="L46" s="23">
        <v>1</v>
      </c>
      <c r="M46" s="36"/>
      <c r="N46" s="36"/>
      <c r="O46" s="94"/>
      <c r="P46" s="94"/>
      <c r="Q46" s="95"/>
    </row>
    <row r="47" spans="3:17" ht="82.5" customHeight="1" x14ac:dyDescent="0.25">
      <c r="C47" s="102" t="s">
        <v>121</v>
      </c>
      <c r="D47" s="104" t="s">
        <v>38</v>
      </c>
      <c r="E47" s="30" t="s">
        <v>19</v>
      </c>
      <c r="F47" s="91" t="s">
        <v>63</v>
      </c>
      <c r="G47" s="92">
        <f t="shared" ref="G47" si="47">I48+J48+K48+L48</f>
        <v>28</v>
      </c>
      <c r="H47" s="93" t="s">
        <v>21</v>
      </c>
      <c r="I47" s="16">
        <v>2</v>
      </c>
      <c r="J47" s="16"/>
      <c r="K47" s="16"/>
      <c r="L47" s="22"/>
      <c r="M47" s="36" t="str">
        <f t="shared" ref="M47" si="48">IFERROR(I47/I48,"ND")</f>
        <v>ND</v>
      </c>
      <c r="N47" s="36">
        <f t="shared" ref="N47" si="49">IFERROR(((I47)/G47),"ND")</f>
        <v>7.1428571428571425E-2</v>
      </c>
      <c r="O47" s="94" t="s">
        <v>82</v>
      </c>
      <c r="P47" s="94"/>
      <c r="Q47" s="95"/>
    </row>
    <row r="48" spans="3:17" ht="82.5" customHeight="1" x14ac:dyDescent="0.25">
      <c r="C48" s="103"/>
      <c r="D48" s="105"/>
      <c r="E48" s="30"/>
      <c r="F48" s="91"/>
      <c r="G48" s="92"/>
      <c r="H48" s="93"/>
      <c r="I48" s="16">
        <v>0</v>
      </c>
      <c r="J48" s="16">
        <v>8</v>
      </c>
      <c r="K48" s="16">
        <v>10</v>
      </c>
      <c r="L48" s="22">
        <v>10</v>
      </c>
      <c r="M48" s="36"/>
      <c r="N48" s="36"/>
      <c r="O48" s="94"/>
      <c r="P48" s="94"/>
      <c r="Q48" s="95"/>
    </row>
    <row r="49" spans="3:17" ht="82.5" customHeight="1" x14ac:dyDescent="0.25">
      <c r="C49" s="106" t="s">
        <v>122</v>
      </c>
      <c r="D49" s="109" t="s">
        <v>39</v>
      </c>
      <c r="E49" s="111" t="s">
        <v>19</v>
      </c>
      <c r="F49" s="70" t="s">
        <v>63</v>
      </c>
      <c r="G49" s="100">
        <f t="shared" ref="G49" si="50">I50+J50+K50+L50</f>
        <v>120</v>
      </c>
      <c r="H49" s="101" t="s">
        <v>21</v>
      </c>
      <c r="I49" s="13">
        <v>7</v>
      </c>
      <c r="J49" s="13"/>
      <c r="K49" s="13"/>
      <c r="L49" s="21"/>
      <c r="M49" s="76">
        <f t="shared" ref="M49" si="51">IFERROR(I49/I50,"ND")</f>
        <v>0.23333333333333334</v>
      </c>
      <c r="N49" s="76">
        <f t="shared" ref="N49" si="52">IFERROR(((I49)/G49),"ND")</f>
        <v>5.8333333333333334E-2</v>
      </c>
      <c r="O49" s="86" t="s">
        <v>83</v>
      </c>
      <c r="P49" s="86"/>
      <c r="Q49" s="87"/>
    </row>
    <row r="50" spans="3:17" ht="82.5" customHeight="1" x14ac:dyDescent="0.25">
      <c r="C50" s="107"/>
      <c r="D50" s="110"/>
      <c r="E50" s="112"/>
      <c r="F50" s="70"/>
      <c r="G50" s="100"/>
      <c r="H50" s="101"/>
      <c r="I50" s="17">
        <v>30</v>
      </c>
      <c r="J50" s="17">
        <v>30</v>
      </c>
      <c r="K50" s="17">
        <v>30</v>
      </c>
      <c r="L50" s="24">
        <v>30</v>
      </c>
      <c r="M50" s="76"/>
      <c r="N50" s="76"/>
      <c r="O50" s="86"/>
      <c r="P50" s="86"/>
      <c r="Q50" s="87"/>
    </row>
    <row r="51" spans="3:17" ht="82.5" customHeight="1" x14ac:dyDescent="0.25">
      <c r="C51" s="107"/>
      <c r="D51" s="109" t="s">
        <v>40</v>
      </c>
      <c r="E51" s="111" t="s">
        <v>19</v>
      </c>
      <c r="F51" s="70" t="s">
        <v>63</v>
      </c>
      <c r="G51" s="100">
        <f t="shared" ref="G51" si="53">I52+J52+K52+L52</f>
        <v>95</v>
      </c>
      <c r="H51" s="101" t="s">
        <v>21</v>
      </c>
      <c r="I51" s="13">
        <v>35</v>
      </c>
      <c r="J51" s="13"/>
      <c r="K51" s="13"/>
      <c r="L51" s="21"/>
      <c r="M51" s="76">
        <f t="shared" ref="M51" si="54">IFERROR(I51/I52,"ND")</f>
        <v>1.5217391304347827</v>
      </c>
      <c r="N51" s="76">
        <f t="shared" ref="N51" si="55">IFERROR(((I51)/G51),"ND")</f>
        <v>0.36842105263157893</v>
      </c>
      <c r="O51" s="86" t="s">
        <v>84</v>
      </c>
      <c r="P51" s="86"/>
      <c r="Q51" s="87"/>
    </row>
    <row r="52" spans="3:17" ht="82.5" customHeight="1" x14ac:dyDescent="0.25">
      <c r="C52" s="108"/>
      <c r="D52" s="110"/>
      <c r="E52" s="112"/>
      <c r="F52" s="70"/>
      <c r="G52" s="100"/>
      <c r="H52" s="101"/>
      <c r="I52" s="13">
        <v>23</v>
      </c>
      <c r="J52" s="13">
        <v>24</v>
      </c>
      <c r="K52" s="13">
        <v>23</v>
      </c>
      <c r="L52" s="21">
        <v>25</v>
      </c>
      <c r="M52" s="76"/>
      <c r="N52" s="76"/>
      <c r="O52" s="86"/>
      <c r="P52" s="86"/>
      <c r="Q52" s="87"/>
    </row>
    <row r="53" spans="3:17" ht="82.5" customHeight="1" x14ac:dyDescent="0.25">
      <c r="C53" s="113" t="s">
        <v>123</v>
      </c>
      <c r="D53" s="115" t="s">
        <v>41</v>
      </c>
      <c r="E53" s="116" t="s">
        <v>19</v>
      </c>
      <c r="F53" s="91" t="s">
        <v>63</v>
      </c>
      <c r="G53" s="92">
        <f t="shared" ref="G53" si="56">I54+J54+K54+L54</f>
        <v>200</v>
      </c>
      <c r="H53" s="93" t="s">
        <v>21</v>
      </c>
      <c r="I53" s="16">
        <v>29</v>
      </c>
      <c r="J53" s="16"/>
      <c r="K53" s="16"/>
      <c r="L53" s="22"/>
      <c r="M53" s="36">
        <f t="shared" ref="M53" si="57">IFERROR(I53/I54,"ND")</f>
        <v>0.57999999999999996</v>
      </c>
      <c r="N53" s="36">
        <f t="shared" ref="N53" si="58">IFERROR(((I53)/G53),"ND")</f>
        <v>0.14499999999999999</v>
      </c>
      <c r="O53" s="94" t="s">
        <v>85</v>
      </c>
      <c r="P53" s="94"/>
      <c r="Q53" s="95"/>
    </row>
    <row r="54" spans="3:17" ht="82.5" customHeight="1" x14ac:dyDescent="0.25">
      <c r="C54" s="114"/>
      <c r="D54" s="115"/>
      <c r="E54" s="117"/>
      <c r="F54" s="91"/>
      <c r="G54" s="92"/>
      <c r="H54" s="93"/>
      <c r="I54" s="15">
        <v>50</v>
      </c>
      <c r="J54" s="15">
        <v>50</v>
      </c>
      <c r="K54" s="15">
        <v>50</v>
      </c>
      <c r="L54" s="23">
        <v>50</v>
      </c>
      <c r="M54" s="36"/>
      <c r="N54" s="36"/>
      <c r="O54" s="94"/>
      <c r="P54" s="94"/>
      <c r="Q54" s="95"/>
    </row>
    <row r="55" spans="3:17" ht="82.5" customHeight="1" x14ac:dyDescent="0.25">
      <c r="C55" s="113" t="s">
        <v>124</v>
      </c>
      <c r="D55" s="115" t="s">
        <v>42</v>
      </c>
      <c r="E55" s="116" t="s">
        <v>19</v>
      </c>
      <c r="F55" s="91" t="s">
        <v>63</v>
      </c>
      <c r="G55" s="92">
        <f t="shared" ref="G55" si="59">I56+J56+K56+L56</f>
        <v>300</v>
      </c>
      <c r="H55" s="93" t="s">
        <v>21</v>
      </c>
      <c r="I55" s="16">
        <v>27</v>
      </c>
      <c r="J55" s="16"/>
      <c r="K55" s="16"/>
      <c r="L55" s="22"/>
      <c r="M55" s="36">
        <f t="shared" ref="M55" si="60">IFERROR(I55/I56,"ND")</f>
        <v>0.36</v>
      </c>
      <c r="N55" s="36">
        <f t="shared" ref="N55" si="61">IFERROR(((I55)/G55),"ND")</f>
        <v>0.09</v>
      </c>
      <c r="O55" s="94" t="s">
        <v>86</v>
      </c>
      <c r="P55" s="94"/>
      <c r="Q55" s="95"/>
    </row>
    <row r="56" spans="3:17" ht="82.5" customHeight="1" x14ac:dyDescent="0.25">
      <c r="C56" s="114"/>
      <c r="D56" s="115"/>
      <c r="E56" s="117"/>
      <c r="F56" s="91"/>
      <c r="G56" s="92"/>
      <c r="H56" s="93"/>
      <c r="I56" s="16">
        <v>75</v>
      </c>
      <c r="J56" s="16">
        <v>75</v>
      </c>
      <c r="K56" s="16">
        <v>75</v>
      </c>
      <c r="L56" s="22">
        <v>75</v>
      </c>
      <c r="M56" s="36"/>
      <c r="N56" s="36"/>
      <c r="O56" s="94"/>
      <c r="P56" s="94"/>
      <c r="Q56" s="95"/>
    </row>
    <row r="57" spans="3:17" ht="82.5" customHeight="1" x14ac:dyDescent="0.25">
      <c r="C57" s="106" t="s">
        <v>125</v>
      </c>
      <c r="D57" s="118" t="s">
        <v>43</v>
      </c>
      <c r="E57" s="111" t="s">
        <v>19</v>
      </c>
      <c r="F57" s="70" t="s">
        <v>62</v>
      </c>
      <c r="G57" s="100">
        <f t="shared" ref="G57" si="62">I58+J58+K58+L58</f>
        <v>53</v>
      </c>
      <c r="H57" s="101" t="s">
        <v>21</v>
      </c>
      <c r="I57" s="13">
        <v>7</v>
      </c>
      <c r="J57" s="13"/>
      <c r="K57" s="13"/>
      <c r="L57" s="21"/>
      <c r="M57" s="76">
        <f t="shared" ref="M57" si="63">IFERROR(I57/I58,"ND")</f>
        <v>0.53846153846153844</v>
      </c>
      <c r="N57" s="76">
        <f t="shared" ref="N57" si="64">IFERROR(((I57)/G57),"ND")</f>
        <v>0.13207547169811321</v>
      </c>
      <c r="O57" s="86" t="s">
        <v>87</v>
      </c>
      <c r="P57" s="86"/>
      <c r="Q57" s="87"/>
    </row>
    <row r="58" spans="3:17" ht="82.5" customHeight="1" x14ac:dyDescent="0.25">
      <c r="C58" s="108"/>
      <c r="D58" s="118"/>
      <c r="E58" s="112"/>
      <c r="F58" s="70"/>
      <c r="G58" s="100"/>
      <c r="H58" s="101"/>
      <c r="I58" s="17">
        <v>13</v>
      </c>
      <c r="J58" s="17">
        <v>13</v>
      </c>
      <c r="K58" s="17">
        <v>15</v>
      </c>
      <c r="L58" s="24">
        <v>12</v>
      </c>
      <c r="M58" s="76"/>
      <c r="N58" s="76"/>
      <c r="O58" s="86"/>
      <c r="P58" s="86"/>
      <c r="Q58" s="87"/>
    </row>
    <row r="59" spans="3:17" ht="82.5" customHeight="1" x14ac:dyDescent="0.25">
      <c r="C59" s="119" t="s">
        <v>126</v>
      </c>
      <c r="D59" s="121" t="s">
        <v>44</v>
      </c>
      <c r="E59" s="116" t="s">
        <v>19</v>
      </c>
      <c r="F59" s="91" t="s">
        <v>63</v>
      </c>
      <c r="G59" s="92">
        <f t="shared" ref="G59" si="65">I60+J60+K60+L60</f>
        <v>2177</v>
      </c>
      <c r="H59" s="93" t="s">
        <v>21</v>
      </c>
      <c r="I59" s="16">
        <v>524</v>
      </c>
      <c r="J59" s="16"/>
      <c r="K59" s="16"/>
      <c r="L59" s="22"/>
      <c r="M59" s="36">
        <f t="shared" ref="M59" si="66">IFERROR(I59/I60,"ND")</f>
        <v>0.98127340823970033</v>
      </c>
      <c r="N59" s="36">
        <f t="shared" ref="N59" si="67">IFERROR(((I59)/G59),"ND")</f>
        <v>0.2406982085438677</v>
      </c>
      <c r="O59" s="94" t="s">
        <v>88</v>
      </c>
      <c r="P59" s="94"/>
      <c r="Q59" s="95"/>
    </row>
    <row r="60" spans="3:17" ht="82.5" customHeight="1" x14ac:dyDescent="0.25">
      <c r="C60" s="120"/>
      <c r="D60" s="121"/>
      <c r="E60" s="117"/>
      <c r="F60" s="91"/>
      <c r="G60" s="92"/>
      <c r="H60" s="93"/>
      <c r="I60" s="16">
        <v>534</v>
      </c>
      <c r="J60" s="16">
        <v>534</v>
      </c>
      <c r="K60" s="16">
        <v>617</v>
      </c>
      <c r="L60" s="22">
        <v>492</v>
      </c>
      <c r="M60" s="36"/>
      <c r="N60" s="36"/>
      <c r="O60" s="94"/>
      <c r="P60" s="94"/>
      <c r="Q60" s="95"/>
    </row>
    <row r="61" spans="3:17" ht="82.5" customHeight="1" x14ac:dyDescent="0.25">
      <c r="C61" s="123" t="s">
        <v>127</v>
      </c>
      <c r="D61" s="122" t="s">
        <v>45</v>
      </c>
      <c r="E61" s="116" t="s">
        <v>19</v>
      </c>
      <c r="F61" s="91" t="s">
        <v>63</v>
      </c>
      <c r="G61" s="92">
        <f t="shared" ref="G61" si="68">I62+J62+K62+L62</f>
        <v>60</v>
      </c>
      <c r="H61" s="93" t="s">
        <v>21</v>
      </c>
      <c r="I61" s="16">
        <v>17</v>
      </c>
      <c r="J61" s="16"/>
      <c r="K61" s="16"/>
      <c r="L61" s="22"/>
      <c r="M61" s="36">
        <f t="shared" ref="M61" si="69">IFERROR(I61/I62,"ND")</f>
        <v>1.0625</v>
      </c>
      <c r="N61" s="36">
        <f t="shared" ref="N61" si="70">IFERROR(((I61)/G61),"ND")</f>
        <v>0.28333333333333333</v>
      </c>
      <c r="O61" s="96" t="s">
        <v>89</v>
      </c>
      <c r="P61" s="96"/>
      <c r="Q61" s="97"/>
    </row>
    <row r="62" spans="3:17" ht="82.5" customHeight="1" x14ac:dyDescent="0.25">
      <c r="C62" s="123"/>
      <c r="D62" s="122"/>
      <c r="E62" s="117"/>
      <c r="F62" s="91"/>
      <c r="G62" s="92"/>
      <c r="H62" s="93"/>
      <c r="I62" s="15">
        <v>16</v>
      </c>
      <c r="J62" s="15">
        <v>18</v>
      </c>
      <c r="K62" s="15">
        <v>14</v>
      </c>
      <c r="L62" s="23">
        <v>12</v>
      </c>
      <c r="M62" s="36"/>
      <c r="N62" s="36"/>
      <c r="O62" s="96"/>
      <c r="P62" s="96"/>
      <c r="Q62" s="97"/>
    </row>
    <row r="63" spans="3:17" ht="82.5" customHeight="1" x14ac:dyDescent="0.25">
      <c r="C63" s="123"/>
      <c r="D63" s="122" t="s">
        <v>46</v>
      </c>
      <c r="E63" s="116" t="s">
        <v>19</v>
      </c>
      <c r="F63" s="91" t="s">
        <v>63</v>
      </c>
      <c r="G63" s="92">
        <f t="shared" ref="G63" si="71">I64+J64+K64+L64</f>
        <v>46</v>
      </c>
      <c r="H63" s="93" t="s">
        <v>21</v>
      </c>
      <c r="I63" s="16">
        <v>16</v>
      </c>
      <c r="J63" s="16"/>
      <c r="K63" s="16"/>
      <c r="L63" s="22"/>
      <c r="M63" s="36">
        <f t="shared" ref="M63" si="72">IFERROR(I63/I64,"ND")</f>
        <v>1.1428571428571428</v>
      </c>
      <c r="N63" s="36">
        <f t="shared" ref="N63" si="73">IFERROR(((I63)/G63),"ND")</f>
        <v>0.34782608695652173</v>
      </c>
      <c r="O63" s="94" t="s">
        <v>90</v>
      </c>
      <c r="P63" s="94"/>
      <c r="Q63" s="95"/>
    </row>
    <row r="64" spans="3:17" ht="82.5" customHeight="1" x14ac:dyDescent="0.25">
      <c r="C64" s="123"/>
      <c r="D64" s="122"/>
      <c r="E64" s="117"/>
      <c r="F64" s="91"/>
      <c r="G64" s="92"/>
      <c r="H64" s="93"/>
      <c r="I64" s="16">
        <v>14</v>
      </c>
      <c r="J64" s="16">
        <v>14</v>
      </c>
      <c r="K64" s="16">
        <v>11</v>
      </c>
      <c r="L64" s="22">
        <v>7</v>
      </c>
      <c r="M64" s="36"/>
      <c r="N64" s="36"/>
      <c r="O64" s="94"/>
      <c r="P64" s="94"/>
      <c r="Q64" s="95"/>
    </row>
    <row r="65" spans="3:17" ht="82.5" customHeight="1" x14ac:dyDescent="0.25">
      <c r="C65" s="127" t="s">
        <v>128</v>
      </c>
      <c r="D65" s="128" t="s">
        <v>47</v>
      </c>
      <c r="E65" s="116" t="s">
        <v>19</v>
      </c>
      <c r="F65" s="91" t="s">
        <v>63</v>
      </c>
      <c r="G65" s="92">
        <f t="shared" ref="G65" si="74">I66+J66+K66+L66</f>
        <v>1516</v>
      </c>
      <c r="H65" s="93" t="s">
        <v>21</v>
      </c>
      <c r="I65" s="16">
        <v>919</v>
      </c>
      <c r="J65" s="16"/>
      <c r="K65" s="16"/>
      <c r="L65" s="22"/>
      <c r="M65" s="36">
        <f t="shared" ref="M65" si="75">IFERROR(I65/I66,"ND")</f>
        <v>1.7538167938931297</v>
      </c>
      <c r="N65" s="36">
        <f t="shared" ref="N65" si="76">IFERROR(((I65)/G65),"ND")</f>
        <v>0.60620052770448551</v>
      </c>
      <c r="O65" s="96" t="s">
        <v>102</v>
      </c>
      <c r="P65" s="96"/>
      <c r="Q65" s="97"/>
    </row>
    <row r="66" spans="3:17" ht="82.5" customHeight="1" x14ac:dyDescent="0.25">
      <c r="C66" s="127"/>
      <c r="D66" s="128"/>
      <c r="E66" s="117"/>
      <c r="F66" s="91"/>
      <c r="G66" s="92"/>
      <c r="H66" s="93"/>
      <c r="I66" s="15">
        <v>524</v>
      </c>
      <c r="J66" s="15">
        <v>385</v>
      </c>
      <c r="K66" s="15">
        <v>309</v>
      </c>
      <c r="L66" s="23">
        <v>298</v>
      </c>
      <c r="M66" s="36"/>
      <c r="N66" s="36"/>
      <c r="O66" s="96"/>
      <c r="P66" s="96"/>
      <c r="Q66" s="97"/>
    </row>
    <row r="67" spans="3:17" ht="82.5" customHeight="1" x14ac:dyDescent="0.25">
      <c r="C67" s="126" t="s">
        <v>129</v>
      </c>
      <c r="D67" s="118" t="s">
        <v>48</v>
      </c>
      <c r="E67" s="111" t="s">
        <v>19</v>
      </c>
      <c r="F67" s="70" t="s">
        <v>62</v>
      </c>
      <c r="G67" s="100">
        <f t="shared" ref="G67" si="77">I68+J68+K68+L68</f>
        <v>2829</v>
      </c>
      <c r="H67" s="101" t="s">
        <v>21</v>
      </c>
      <c r="I67" s="13">
        <f>SUM(I69,I71,I73)</f>
        <v>391</v>
      </c>
      <c r="J67" s="13"/>
      <c r="K67" s="13"/>
      <c r="L67" s="21"/>
      <c r="M67" s="76">
        <f t="shared" ref="M67" si="78">IFERROR(I67/I68,"ND")</f>
        <v>0.96305418719211822</v>
      </c>
      <c r="N67" s="76">
        <f t="shared" ref="N67" si="79">IFERROR(((I67)/G67),"ND")</f>
        <v>0.13821138211382114</v>
      </c>
      <c r="O67" s="86" t="s">
        <v>91</v>
      </c>
      <c r="P67" s="86"/>
      <c r="Q67" s="87"/>
    </row>
    <row r="68" spans="3:17" ht="82.5" customHeight="1" x14ac:dyDescent="0.25">
      <c r="C68" s="126"/>
      <c r="D68" s="118"/>
      <c r="E68" s="112"/>
      <c r="F68" s="70"/>
      <c r="G68" s="100"/>
      <c r="H68" s="101"/>
      <c r="I68" s="13">
        <v>406</v>
      </c>
      <c r="J68" s="13">
        <v>1502</v>
      </c>
      <c r="K68" s="13">
        <v>449</v>
      </c>
      <c r="L68" s="21">
        <v>472</v>
      </c>
      <c r="M68" s="76"/>
      <c r="N68" s="76"/>
      <c r="O68" s="86"/>
      <c r="P68" s="86"/>
      <c r="Q68" s="87"/>
    </row>
    <row r="69" spans="3:17" ht="82.5" customHeight="1" x14ac:dyDescent="0.25">
      <c r="C69" s="124" t="s">
        <v>130</v>
      </c>
      <c r="D69" s="125" t="s">
        <v>49</v>
      </c>
      <c r="E69" s="116" t="s">
        <v>19</v>
      </c>
      <c r="F69" s="91" t="s">
        <v>63</v>
      </c>
      <c r="G69" s="92">
        <f t="shared" ref="G69" si="80">I70+J70+K70+L70</f>
        <v>843</v>
      </c>
      <c r="H69" s="93" t="s">
        <v>21</v>
      </c>
      <c r="I69" s="16">
        <v>217</v>
      </c>
      <c r="J69" s="16"/>
      <c r="K69" s="16"/>
      <c r="L69" s="22"/>
      <c r="M69" s="36">
        <f t="shared" ref="M69" si="81">IFERROR(I69/I70,"ND")</f>
        <v>1.085</v>
      </c>
      <c r="N69" s="36">
        <f t="shared" ref="N69" si="82">IFERROR(((I69)/G69),"ND")</f>
        <v>0.25741399762752076</v>
      </c>
      <c r="O69" s="94" t="s">
        <v>92</v>
      </c>
      <c r="P69" s="94"/>
      <c r="Q69" s="95"/>
    </row>
    <row r="70" spans="3:17" ht="82.5" customHeight="1" x14ac:dyDescent="0.25">
      <c r="C70" s="124"/>
      <c r="D70" s="125"/>
      <c r="E70" s="117"/>
      <c r="F70" s="91"/>
      <c r="G70" s="92"/>
      <c r="H70" s="93"/>
      <c r="I70" s="15">
        <v>200</v>
      </c>
      <c r="J70" s="15">
        <v>200</v>
      </c>
      <c r="K70" s="15">
        <v>200</v>
      </c>
      <c r="L70" s="23">
        <v>243</v>
      </c>
      <c r="M70" s="36"/>
      <c r="N70" s="36"/>
      <c r="O70" s="94"/>
      <c r="P70" s="94"/>
      <c r="Q70" s="95"/>
    </row>
    <row r="71" spans="3:17" ht="82.5" customHeight="1" x14ac:dyDescent="0.25">
      <c r="C71" s="124" t="s">
        <v>131</v>
      </c>
      <c r="D71" s="125" t="s">
        <v>50</v>
      </c>
      <c r="E71" s="116" t="s">
        <v>19</v>
      </c>
      <c r="F71" s="91" t="s">
        <v>63</v>
      </c>
      <c r="G71" s="92">
        <f t="shared" ref="G71" si="83">I72+J72+K72+L72</f>
        <v>368</v>
      </c>
      <c r="H71" s="93" t="s">
        <v>21</v>
      </c>
      <c r="I71" s="16">
        <v>67</v>
      </c>
      <c r="J71" s="16"/>
      <c r="K71" s="16"/>
      <c r="L71" s="22"/>
      <c r="M71" s="36">
        <f t="shared" ref="M71" si="84">IFERROR(I71/I72,"ND")</f>
        <v>0.90540540540540537</v>
      </c>
      <c r="N71" s="36">
        <f t="shared" ref="N71" si="85">IFERROR(((I71)/G71),"ND")</f>
        <v>0.18206521739130435</v>
      </c>
      <c r="O71" s="94" t="s">
        <v>93</v>
      </c>
      <c r="P71" s="94"/>
      <c r="Q71" s="95"/>
    </row>
    <row r="72" spans="3:17" ht="82.5" customHeight="1" x14ac:dyDescent="0.25">
      <c r="C72" s="124"/>
      <c r="D72" s="125"/>
      <c r="E72" s="117"/>
      <c r="F72" s="91"/>
      <c r="G72" s="92"/>
      <c r="H72" s="93"/>
      <c r="I72" s="16">
        <v>74</v>
      </c>
      <c r="J72" s="16">
        <v>97</v>
      </c>
      <c r="K72" s="16">
        <v>106</v>
      </c>
      <c r="L72" s="22">
        <v>91</v>
      </c>
      <c r="M72" s="36"/>
      <c r="N72" s="36"/>
      <c r="O72" s="94"/>
      <c r="P72" s="94"/>
      <c r="Q72" s="95"/>
    </row>
    <row r="73" spans="3:17" ht="82.5" customHeight="1" x14ac:dyDescent="0.25">
      <c r="C73" s="124" t="s">
        <v>132</v>
      </c>
      <c r="D73" s="125" t="s">
        <v>51</v>
      </c>
      <c r="E73" s="116" t="s">
        <v>19</v>
      </c>
      <c r="F73" s="91" t="s">
        <v>63</v>
      </c>
      <c r="G73" s="92">
        <f t="shared" ref="G73" si="86">I74+J74+K74+L74</f>
        <v>1618</v>
      </c>
      <c r="H73" s="93" t="s">
        <v>21</v>
      </c>
      <c r="I73" s="16">
        <v>107</v>
      </c>
      <c r="J73" s="16"/>
      <c r="K73" s="16"/>
      <c r="L73" s="22"/>
      <c r="M73" s="36">
        <f t="shared" ref="M73" si="87">IFERROR(I73/I74,"ND")</f>
        <v>0.81060606060606055</v>
      </c>
      <c r="N73" s="36">
        <f t="shared" ref="N73" si="88">IFERROR(((I73)/G73),"ND")</f>
        <v>6.6131025957972808E-2</v>
      </c>
      <c r="O73" s="94" t="s">
        <v>94</v>
      </c>
      <c r="P73" s="94"/>
      <c r="Q73" s="95"/>
    </row>
    <row r="74" spans="3:17" ht="82.5" customHeight="1" x14ac:dyDescent="0.25">
      <c r="C74" s="124"/>
      <c r="D74" s="125"/>
      <c r="E74" s="117"/>
      <c r="F74" s="91"/>
      <c r="G74" s="92"/>
      <c r="H74" s="93"/>
      <c r="I74" s="15">
        <v>132</v>
      </c>
      <c r="J74" s="15">
        <v>1205</v>
      </c>
      <c r="K74" s="15">
        <v>143</v>
      </c>
      <c r="L74" s="23">
        <v>138</v>
      </c>
      <c r="M74" s="36"/>
      <c r="N74" s="36"/>
      <c r="O74" s="94"/>
      <c r="P74" s="94"/>
      <c r="Q74" s="95"/>
    </row>
    <row r="75" spans="3:17" ht="82.5" customHeight="1" x14ac:dyDescent="0.25">
      <c r="C75" s="129" t="s">
        <v>133</v>
      </c>
      <c r="D75" s="130" t="s">
        <v>52</v>
      </c>
      <c r="E75" s="111" t="s">
        <v>19</v>
      </c>
      <c r="F75" s="70" t="s">
        <v>63</v>
      </c>
      <c r="G75" s="100">
        <f t="shared" ref="G75" si="89">I76+J76+K76+L76</f>
        <v>1943</v>
      </c>
      <c r="H75" s="101" t="s">
        <v>21</v>
      </c>
      <c r="I75" s="13">
        <f>SUM(I77,I79,I81,I83,I85,I87,I89,I91)</f>
        <v>351</v>
      </c>
      <c r="J75" s="13"/>
      <c r="K75" s="13"/>
      <c r="L75" s="21"/>
      <c r="M75" s="76">
        <f t="shared" ref="M75" si="90">IFERROR(I75/I76,"ND")</f>
        <v>0.89769820971867009</v>
      </c>
      <c r="N75" s="76">
        <f t="shared" ref="N75" si="91">IFERROR(((I75)/G75),"ND")</f>
        <v>0.1806484817292846</v>
      </c>
      <c r="O75" s="86" t="s">
        <v>95</v>
      </c>
      <c r="P75" s="86"/>
      <c r="Q75" s="87"/>
    </row>
    <row r="76" spans="3:17" ht="82.5" customHeight="1" x14ac:dyDescent="0.25">
      <c r="C76" s="129"/>
      <c r="D76" s="130"/>
      <c r="E76" s="112"/>
      <c r="F76" s="70"/>
      <c r="G76" s="100"/>
      <c r="H76" s="101"/>
      <c r="I76" s="13">
        <v>391</v>
      </c>
      <c r="J76" s="13">
        <v>538</v>
      </c>
      <c r="K76" s="13">
        <v>551</v>
      </c>
      <c r="L76" s="21">
        <v>463</v>
      </c>
      <c r="M76" s="76"/>
      <c r="N76" s="76"/>
      <c r="O76" s="86"/>
      <c r="P76" s="86"/>
      <c r="Q76" s="87"/>
    </row>
    <row r="77" spans="3:17" ht="82.5" customHeight="1" x14ac:dyDescent="0.25">
      <c r="C77" s="124" t="s">
        <v>134</v>
      </c>
      <c r="D77" s="125" t="s">
        <v>53</v>
      </c>
      <c r="E77" s="116" t="s">
        <v>19</v>
      </c>
      <c r="F77" s="91" t="s">
        <v>63</v>
      </c>
      <c r="G77" s="92">
        <f t="shared" ref="G77" si="92">I78+J78+K78+L78</f>
        <v>24</v>
      </c>
      <c r="H77" s="93" t="s">
        <v>21</v>
      </c>
      <c r="I77" s="16">
        <v>6</v>
      </c>
      <c r="J77" s="16"/>
      <c r="K77" s="16"/>
      <c r="L77" s="22"/>
      <c r="M77" s="36">
        <f t="shared" ref="M77" si="93">IFERROR(I77/I78,"ND")</f>
        <v>1</v>
      </c>
      <c r="N77" s="36">
        <f t="shared" ref="N77" si="94">IFERROR(((I77)/G77),"ND")</f>
        <v>0.25</v>
      </c>
      <c r="O77" s="94" t="s">
        <v>96</v>
      </c>
      <c r="P77" s="94"/>
      <c r="Q77" s="95"/>
    </row>
    <row r="78" spans="3:17" ht="82.5" customHeight="1" x14ac:dyDescent="0.25">
      <c r="C78" s="124"/>
      <c r="D78" s="125"/>
      <c r="E78" s="117"/>
      <c r="F78" s="91"/>
      <c r="G78" s="92"/>
      <c r="H78" s="93"/>
      <c r="I78" s="15">
        <v>6</v>
      </c>
      <c r="J78" s="15">
        <v>6</v>
      </c>
      <c r="K78" s="15">
        <v>6</v>
      </c>
      <c r="L78" s="23">
        <v>6</v>
      </c>
      <c r="M78" s="36"/>
      <c r="N78" s="36"/>
      <c r="O78" s="94"/>
      <c r="P78" s="94"/>
      <c r="Q78" s="95"/>
    </row>
    <row r="79" spans="3:17" ht="82.5" customHeight="1" x14ac:dyDescent="0.25">
      <c r="C79" s="124"/>
      <c r="D79" s="125" t="s">
        <v>54</v>
      </c>
      <c r="E79" s="116" t="s">
        <v>19</v>
      </c>
      <c r="F79" s="91" t="s">
        <v>63</v>
      </c>
      <c r="G79" s="92">
        <f t="shared" ref="G79" si="95">I80+J80+K80+L80</f>
        <v>20</v>
      </c>
      <c r="H79" s="93" t="s">
        <v>21</v>
      </c>
      <c r="I79" s="16">
        <v>5</v>
      </c>
      <c r="J79" s="16"/>
      <c r="K79" s="16"/>
      <c r="L79" s="22"/>
      <c r="M79" s="36">
        <f t="shared" ref="M79" si="96">IFERROR(I79/I80,"ND")</f>
        <v>1</v>
      </c>
      <c r="N79" s="36">
        <f t="shared" ref="N79" si="97">IFERROR(((I79)/G79),"ND")</f>
        <v>0.25</v>
      </c>
      <c r="O79" s="94" t="s">
        <v>96</v>
      </c>
      <c r="P79" s="94"/>
      <c r="Q79" s="95"/>
    </row>
    <row r="80" spans="3:17" ht="82.5" customHeight="1" x14ac:dyDescent="0.25">
      <c r="C80" s="88"/>
      <c r="D80" s="125"/>
      <c r="E80" s="117"/>
      <c r="F80" s="91"/>
      <c r="G80" s="92"/>
      <c r="H80" s="93"/>
      <c r="I80" s="16">
        <v>5</v>
      </c>
      <c r="J80" s="16">
        <v>5</v>
      </c>
      <c r="K80" s="16">
        <v>5</v>
      </c>
      <c r="L80" s="22">
        <v>5</v>
      </c>
      <c r="M80" s="36"/>
      <c r="N80" s="36"/>
      <c r="O80" s="94"/>
      <c r="P80" s="94"/>
      <c r="Q80" s="95"/>
    </row>
    <row r="81" spans="3:17" ht="82.5" customHeight="1" x14ac:dyDescent="0.25">
      <c r="C81" s="131" t="s">
        <v>135</v>
      </c>
      <c r="D81" s="125" t="s">
        <v>55</v>
      </c>
      <c r="E81" s="116" t="s">
        <v>19</v>
      </c>
      <c r="F81" s="91" t="s">
        <v>63</v>
      </c>
      <c r="G81" s="92">
        <f t="shared" ref="G81" si="98">I82+J82+K82+L82</f>
        <v>12</v>
      </c>
      <c r="H81" s="93" t="s">
        <v>21</v>
      </c>
      <c r="I81" s="16">
        <v>4</v>
      </c>
      <c r="J81" s="16"/>
      <c r="K81" s="16"/>
      <c r="L81" s="22"/>
      <c r="M81" s="36">
        <f t="shared" ref="M81" si="99">IFERROR(I81/I82,"ND")</f>
        <v>1.3333333333333333</v>
      </c>
      <c r="N81" s="36">
        <f t="shared" ref="N81" si="100">IFERROR(((I81)/G81),"ND")</f>
        <v>0.33333333333333331</v>
      </c>
      <c r="O81" s="94" t="s">
        <v>97</v>
      </c>
      <c r="P81" s="94"/>
      <c r="Q81" s="95"/>
    </row>
    <row r="82" spans="3:17" ht="82.5" customHeight="1" x14ac:dyDescent="0.25">
      <c r="C82" s="131"/>
      <c r="D82" s="125"/>
      <c r="E82" s="117"/>
      <c r="F82" s="91"/>
      <c r="G82" s="92"/>
      <c r="H82" s="93"/>
      <c r="I82" s="15">
        <v>3</v>
      </c>
      <c r="J82" s="15">
        <v>3</v>
      </c>
      <c r="K82" s="15">
        <v>3</v>
      </c>
      <c r="L82" s="23">
        <v>3</v>
      </c>
      <c r="M82" s="36"/>
      <c r="N82" s="36"/>
      <c r="O82" s="94"/>
      <c r="P82" s="94"/>
      <c r="Q82" s="95"/>
    </row>
    <row r="83" spans="3:17" ht="82.5" customHeight="1" x14ac:dyDescent="0.25">
      <c r="C83" s="124" t="s">
        <v>136</v>
      </c>
      <c r="D83" s="125" t="s">
        <v>56</v>
      </c>
      <c r="E83" s="116" t="s">
        <v>19</v>
      </c>
      <c r="F83" s="91" t="s">
        <v>63</v>
      </c>
      <c r="G83" s="92">
        <f t="shared" ref="G83" si="101">I84+J84+K84+L84</f>
        <v>1255</v>
      </c>
      <c r="H83" s="93" t="s">
        <v>21</v>
      </c>
      <c r="I83" s="16">
        <v>217</v>
      </c>
      <c r="J83" s="16"/>
      <c r="K83" s="16"/>
      <c r="L83" s="22"/>
      <c r="M83" s="36">
        <f t="shared" ref="M83" si="102">IFERROR(I83/I84,"ND")</f>
        <v>0.98636363636363633</v>
      </c>
      <c r="N83" s="36">
        <f t="shared" ref="N83" si="103">IFERROR(((I83)/G83),"ND")</f>
        <v>0.17290836653386454</v>
      </c>
      <c r="O83" s="94" t="s">
        <v>98</v>
      </c>
      <c r="P83" s="94"/>
      <c r="Q83" s="95"/>
    </row>
    <row r="84" spans="3:17" ht="82.5" customHeight="1" x14ac:dyDescent="0.25">
      <c r="C84" s="124"/>
      <c r="D84" s="125"/>
      <c r="E84" s="117"/>
      <c r="F84" s="91"/>
      <c r="G84" s="92"/>
      <c r="H84" s="93"/>
      <c r="I84" s="16">
        <v>220</v>
      </c>
      <c r="J84" s="16">
        <v>365</v>
      </c>
      <c r="K84" s="16">
        <v>380</v>
      </c>
      <c r="L84" s="22">
        <v>290</v>
      </c>
      <c r="M84" s="36"/>
      <c r="N84" s="36"/>
      <c r="O84" s="94"/>
      <c r="P84" s="94"/>
      <c r="Q84" s="95"/>
    </row>
    <row r="85" spans="3:17" ht="82.5" customHeight="1" x14ac:dyDescent="0.25">
      <c r="C85" s="124"/>
      <c r="D85" s="125" t="s">
        <v>57</v>
      </c>
      <c r="E85" s="116" t="s">
        <v>19</v>
      </c>
      <c r="F85" s="91" t="s">
        <v>63</v>
      </c>
      <c r="G85" s="92">
        <f t="shared" ref="G85" si="104">I86+J86+K86+L86</f>
        <v>4</v>
      </c>
      <c r="H85" s="93" t="s">
        <v>21</v>
      </c>
      <c r="I85" s="16">
        <v>1</v>
      </c>
      <c r="J85" s="16"/>
      <c r="K85" s="16"/>
      <c r="L85" s="22"/>
      <c r="M85" s="36" t="str">
        <f t="shared" ref="M85" si="105">IFERROR(I85/I86,"ND")</f>
        <v>ND</v>
      </c>
      <c r="N85" s="36">
        <f t="shared" ref="N85" si="106">IFERROR(((I85)/G85),"ND")</f>
        <v>0.25</v>
      </c>
      <c r="O85" s="94" t="s">
        <v>99</v>
      </c>
      <c r="P85" s="94"/>
      <c r="Q85" s="95"/>
    </row>
    <row r="86" spans="3:17" ht="82.5" customHeight="1" x14ac:dyDescent="0.25">
      <c r="C86" s="88"/>
      <c r="D86" s="125"/>
      <c r="E86" s="117"/>
      <c r="F86" s="91"/>
      <c r="G86" s="92"/>
      <c r="H86" s="93"/>
      <c r="I86" s="15">
        <v>0</v>
      </c>
      <c r="J86" s="15">
        <v>2</v>
      </c>
      <c r="K86" s="15">
        <v>0</v>
      </c>
      <c r="L86" s="23">
        <v>2</v>
      </c>
      <c r="M86" s="36"/>
      <c r="N86" s="36"/>
      <c r="O86" s="94"/>
      <c r="P86" s="94"/>
      <c r="Q86" s="95"/>
    </row>
    <row r="87" spans="3:17" ht="82.5" customHeight="1" x14ac:dyDescent="0.25">
      <c r="C87" s="145" t="s">
        <v>137</v>
      </c>
      <c r="D87" s="125" t="s">
        <v>58</v>
      </c>
      <c r="E87" s="116" t="s">
        <v>19</v>
      </c>
      <c r="F87" s="91" t="s">
        <v>63</v>
      </c>
      <c r="G87" s="92">
        <f t="shared" ref="G87" si="107">I88+J88+K88+L88</f>
        <v>444</v>
      </c>
      <c r="H87" s="93" t="s">
        <v>21</v>
      </c>
      <c r="I87" s="16">
        <v>81</v>
      </c>
      <c r="J87" s="16"/>
      <c r="K87" s="16"/>
      <c r="L87" s="22"/>
      <c r="M87" s="36">
        <f t="shared" ref="M87" si="108">IFERROR(I87/I88,"ND")</f>
        <v>0.72972972972972971</v>
      </c>
      <c r="N87" s="36">
        <f t="shared" ref="N87" si="109">IFERROR(((I87)/G87),"ND")</f>
        <v>0.18243243243243243</v>
      </c>
      <c r="O87" s="94" t="s">
        <v>100</v>
      </c>
      <c r="P87" s="94"/>
      <c r="Q87" s="95"/>
    </row>
    <row r="88" spans="3:17" ht="82.5" customHeight="1" x14ac:dyDescent="0.25">
      <c r="C88" s="146"/>
      <c r="D88" s="125"/>
      <c r="E88" s="117"/>
      <c r="F88" s="91"/>
      <c r="G88" s="92"/>
      <c r="H88" s="93"/>
      <c r="I88" s="16">
        <v>111</v>
      </c>
      <c r="J88" s="16">
        <v>111</v>
      </c>
      <c r="K88" s="16">
        <v>111</v>
      </c>
      <c r="L88" s="16">
        <v>111</v>
      </c>
      <c r="M88" s="36"/>
      <c r="N88" s="36"/>
      <c r="O88" s="94"/>
      <c r="P88" s="94"/>
      <c r="Q88" s="95"/>
    </row>
    <row r="89" spans="3:17" ht="82.5" customHeight="1" x14ac:dyDescent="0.25">
      <c r="C89" s="146"/>
      <c r="D89" s="125" t="s">
        <v>59</v>
      </c>
      <c r="E89" s="116" t="s">
        <v>19</v>
      </c>
      <c r="F89" s="91" t="s">
        <v>63</v>
      </c>
      <c r="G89" s="92">
        <f t="shared" ref="G89" si="110">I90+J90+K90+L90</f>
        <v>180</v>
      </c>
      <c r="H89" s="93" t="s">
        <v>21</v>
      </c>
      <c r="I89" s="16">
        <v>36</v>
      </c>
      <c r="J89" s="16"/>
      <c r="K89" s="16"/>
      <c r="L89" s="22"/>
      <c r="M89" s="36">
        <f t="shared" ref="M89" si="111">IFERROR(I89/I90,"ND")</f>
        <v>0.8</v>
      </c>
      <c r="N89" s="36">
        <f t="shared" ref="N89" si="112">IFERROR(((I89)/G89),"ND")</f>
        <v>0.2</v>
      </c>
      <c r="O89" s="94" t="s">
        <v>101</v>
      </c>
      <c r="P89" s="94"/>
      <c r="Q89" s="95"/>
    </row>
    <row r="90" spans="3:17" ht="82.5" customHeight="1" x14ac:dyDescent="0.25">
      <c r="C90" s="147"/>
      <c r="D90" s="98"/>
      <c r="E90" s="117"/>
      <c r="F90" s="91"/>
      <c r="G90" s="92"/>
      <c r="H90" s="93"/>
      <c r="I90" s="15">
        <v>45</v>
      </c>
      <c r="J90" s="15">
        <v>45</v>
      </c>
      <c r="K90" s="15">
        <v>45</v>
      </c>
      <c r="L90" s="23">
        <v>45</v>
      </c>
      <c r="M90" s="36"/>
      <c r="N90" s="36"/>
      <c r="O90" s="94"/>
      <c r="P90" s="94"/>
      <c r="Q90" s="95"/>
    </row>
    <row r="91" spans="3:17" ht="82.5" customHeight="1" x14ac:dyDescent="0.25">
      <c r="C91" s="124" t="s">
        <v>138</v>
      </c>
      <c r="D91" s="136" t="s">
        <v>60</v>
      </c>
      <c r="E91" s="116" t="s">
        <v>19</v>
      </c>
      <c r="F91" s="91" t="s">
        <v>63</v>
      </c>
      <c r="G91" s="92">
        <f t="shared" ref="G91" si="113">I92+J92+K92+L92</f>
        <v>4</v>
      </c>
      <c r="H91" s="93" t="s">
        <v>21</v>
      </c>
      <c r="I91" s="16">
        <v>1</v>
      </c>
      <c r="J91" s="16"/>
      <c r="K91" s="16"/>
      <c r="L91" s="22"/>
      <c r="M91" s="36">
        <f t="shared" ref="M91" si="114">IFERROR(I91/I92,"ND")</f>
        <v>1</v>
      </c>
      <c r="N91" s="36">
        <f t="shared" ref="N91" si="115">IFERROR(((I91)/G91),"ND")</f>
        <v>0.25</v>
      </c>
      <c r="O91" s="94" t="s">
        <v>66</v>
      </c>
      <c r="P91" s="94"/>
      <c r="Q91" s="95"/>
    </row>
    <row r="92" spans="3:17" ht="82.5" customHeight="1" thickBot="1" x14ac:dyDescent="0.3">
      <c r="C92" s="135"/>
      <c r="D92" s="137"/>
      <c r="E92" s="138"/>
      <c r="F92" s="139"/>
      <c r="G92" s="140"/>
      <c r="H92" s="141"/>
      <c r="I92" s="18">
        <v>1</v>
      </c>
      <c r="J92" s="18">
        <v>1</v>
      </c>
      <c r="K92" s="18">
        <v>1</v>
      </c>
      <c r="L92" s="25">
        <v>1</v>
      </c>
      <c r="M92" s="142"/>
      <c r="N92" s="142"/>
      <c r="O92" s="143"/>
      <c r="P92" s="143"/>
      <c r="Q92" s="144"/>
    </row>
    <row r="93" spans="3:17" x14ac:dyDescent="0.25">
      <c r="I93" s="7"/>
    </row>
    <row r="94" spans="3:17" x14ac:dyDescent="0.25">
      <c r="I94" s="7"/>
    </row>
    <row r="95" spans="3:17" x14ac:dyDescent="0.25">
      <c r="I95" s="7"/>
    </row>
    <row r="96" spans="3:17" x14ac:dyDescent="0.25">
      <c r="I96" s="7"/>
    </row>
    <row r="97" spans="3:23" x14ac:dyDescent="0.25">
      <c r="I97" s="7"/>
    </row>
    <row r="101" spans="3:23" x14ac:dyDescent="0.25">
      <c r="F101" s="7"/>
      <c r="G101" s="7"/>
    </row>
    <row r="102" spans="3:23" x14ac:dyDescent="0.25">
      <c r="C102" s="132"/>
      <c r="D102" s="132"/>
      <c r="E102" s="132"/>
      <c r="F102" s="8"/>
      <c r="G102" s="8"/>
      <c r="L102" s="133"/>
      <c r="M102" s="134"/>
      <c r="N102" s="134"/>
      <c r="O102" s="134"/>
      <c r="P102" s="134"/>
      <c r="Q102" s="134"/>
      <c r="U102" s="132"/>
      <c r="V102" s="132"/>
      <c r="W102" s="132"/>
    </row>
    <row r="106" spans="3:23" x14ac:dyDescent="0.25">
      <c r="V106" t="s">
        <v>64</v>
      </c>
    </row>
  </sheetData>
  <mergeCells count="373">
    <mergeCell ref="C102:E102"/>
    <mergeCell ref="L102:Q102"/>
    <mergeCell ref="U102:W102"/>
    <mergeCell ref="O89:Q90"/>
    <mergeCell ref="C91:C92"/>
    <mergeCell ref="D91:D92"/>
    <mergeCell ref="E91:E92"/>
    <mergeCell ref="F91:F92"/>
    <mergeCell ref="G91:G92"/>
    <mergeCell ref="H91:H92"/>
    <mergeCell ref="M91:M92"/>
    <mergeCell ref="N91:N92"/>
    <mergeCell ref="O91:Q92"/>
    <mergeCell ref="C87:C90"/>
    <mergeCell ref="H85:H86"/>
    <mergeCell ref="M85:M86"/>
    <mergeCell ref="N85:N86"/>
    <mergeCell ref="O85:Q86"/>
    <mergeCell ref="M87:M88"/>
    <mergeCell ref="N87:N88"/>
    <mergeCell ref="O87:Q88"/>
    <mergeCell ref="D89:D90"/>
    <mergeCell ref="E89:E90"/>
    <mergeCell ref="F89:F90"/>
    <mergeCell ref="G89:G90"/>
    <mergeCell ref="H89:H90"/>
    <mergeCell ref="M89:M90"/>
    <mergeCell ref="N89:N90"/>
    <mergeCell ref="D87:D88"/>
    <mergeCell ref="E87:E88"/>
    <mergeCell ref="F87:F88"/>
    <mergeCell ref="G87:G88"/>
    <mergeCell ref="H87:H88"/>
    <mergeCell ref="N79:N80"/>
    <mergeCell ref="O79:Q80"/>
    <mergeCell ref="M81:M82"/>
    <mergeCell ref="N81:N82"/>
    <mergeCell ref="O81:Q82"/>
    <mergeCell ref="C83:C86"/>
    <mergeCell ref="D83:D84"/>
    <mergeCell ref="E83:E84"/>
    <mergeCell ref="F83:F84"/>
    <mergeCell ref="G83:G84"/>
    <mergeCell ref="H83:H84"/>
    <mergeCell ref="M83:M84"/>
    <mergeCell ref="C81:C82"/>
    <mergeCell ref="D81:D82"/>
    <mergeCell ref="E81:E82"/>
    <mergeCell ref="F81:F82"/>
    <mergeCell ref="G81:G82"/>
    <mergeCell ref="H81:H82"/>
    <mergeCell ref="N83:N84"/>
    <mergeCell ref="O83:Q84"/>
    <mergeCell ref="D85:D86"/>
    <mergeCell ref="E85:E86"/>
    <mergeCell ref="F85:F86"/>
    <mergeCell ref="G85:G86"/>
    <mergeCell ref="M75:M76"/>
    <mergeCell ref="N75:N76"/>
    <mergeCell ref="O75:Q76"/>
    <mergeCell ref="C77:C80"/>
    <mergeCell ref="D77:D78"/>
    <mergeCell ref="E77:E78"/>
    <mergeCell ref="F77:F78"/>
    <mergeCell ref="G77:G78"/>
    <mergeCell ref="H77:H78"/>
    <mergeCell ref="M77:M78"/>
    <mergeCell ref="C75:C76"/>
    <mergeCell ref="D75:D76"/>
    <mergeCell ref="E75:E76"/>
    <mergeCell ref="F75:F76"/>
    <mergeCell ref="G75:G76"/>
    <mergeCell ref="H75:H76"/>
    <mergeCell ref="N77:N78"/>
    <mergeCell ref="O77:Q78"/>
    <mergeCell ref="D79:D80"/>
    <mergeCell ref="E79:E80"/>
    <mergeCell ref="F79:F80"/>
    <mergeCell ref="G79:G80"/>
    <mergeCell ref="H79:H80"/>
    <mergeCell ref="M79:M80"/>
    <mergeCell ref="C73:C74"/>
    <mergeCell ref="D73:D74"/>
    <mergeCell ref="E73:E74"/>
    <mergeCell ref="F73:F74"/>
    <mergeCell ref="G73:G74"/>
    <mergeCell ref="H73:H74"/>
    <mergeCell ref="M73:M74"/>
    <mergeCell ref="N73:N74"/>
    <mergeCell ref="O73:Q74"/>
    <mergeCell ref="C71:C72"/>
    <mergeCell ref="D71:D72"/>
    <mergeCell ref="E71:E72"/>
    <mergeCell ref="F71:F72"/>
    <mergeCell ref="G71:G72"/>
    <mergeCell ref="H71:H72"/>
    <mergeCell ref="M71:M72"/>
    <mergeCell ref="N71:N72"/>
    <mergeCell ref="O71:Q72"/>
    <mergeCell ref="C61:C64"/>
    <mergeCell ref="M67:M68"/>
    <mergeCell ref="N67:N68"/>
    <mergeCell ref="O67:Q68"/>
    <mergeCell ref="C69:C70"/>
    <mergeCell ref="D69:D70"/>
    <mergeCell ref="E69:E70"/>
    <mergeCell ref="F69:F70"/>
    <mergeCell ref="G69:G70"/>
    <mergeCell ref="H69:H70"/>
    <mergeCell ref="M69:M70"/>
    <mergeCell ref="C67:C68"/>
    <mergeCell ref="D67:D68"/>
    <mergeCell ref="E67:E68"/>
    <mergeCell ref="F67:F68"/>
    <mergeCell ref="G67:G68"/>
    <mergeCell ref="H67:H68"/>
    <mergeCell ref="N69:N70"/>
    <mergeCell ref="O69:Q70"/>
    <mergeCell ref="C65:C66"/>
    <mergeCell ref="D65:D66"/>
    <mergeCell ref="E65:E66"/>
    <mergeCell ref="F65:F66"/>
    <mergeCell ref="G65:G66"/>
    <mergeCell ref="H65:H66"/>
    <mergeCell ref="M65:M66"/>
    <mergeCell ref="N65:N66"/>
    <mergeCell ref="O65:Q66"/>
    <mergeCell ref="M61:M62"/>
    <mergeCell ref="N61:N62"/>
    <mergeCell ref="O61:Q62"/>
    <mergeCell ref="D63:D64"/>
    <mergeCell ref="E63:E64"/>
    <mergeCell ref="F63:F64"/>
    <mergeCell ref="G63:G64"/>
    <mergeCell ref="H63:H64"/>
    <mergeCell ref="M63:M64"/>
    <mergeCell ref="N63:N64"/>
    <mergeCell ref="D61:D62"/>
    <mergeCell ref="E61:E62"/>
    <mergeCell ref="F61:F62"/>
    <mergeCell ref="G61:G62"/>
    <mergeCell ref="H61:H62"/>
    <mergeCell ref="O63:Q64"/>
    <mergeCell ref="C59:C60"/>
    <mergeCell ref="D59:D60"/>
    <mergeCell ref="E59:E60"/>
    <mergeCell ref="F59:F60"/>
    <mergeCell ref="G59:G60"/>
    <mergeCell ref="H59:H60"/>
    <mergeCell ref="M59:M60"/>
    <mergeCell ref="N59:N60"/>
    <mergeCell ref="O59:Q60"/>
    <mergeCell ref="C57:C58"/>
    <mergeCell ref="D57:D58"/>
    <mergeCell ref="E57:E58"/>
    <mergeCell ref="F57:F58"/>
    <mergeCell ref="G57:G58"/>
    <mergeCell ref="H57:H58"/>
    <mergeCell ref="M57:M58"/>
    <mergeCell ref="N57:N58"/>
    <mergeCell ref="O57:Q58"/>
    <mergeCell ref="N51:N52"/>
    <mergeCell ref="O51:Q52"/>
    <mergeCell ref="M53:M54"/>
    <mergeCell ref="N53:N54"/>
    <mergeCell ref="O53:Q54"/>
    <mergeCell ref="C55:C56"/>
    <mergeCell ref="D55:D56"/>
    <mergeCell ref="E55:E56"/>
    <mergeCell ref="F55:F56"/>
    <mergeCell ref="G55:G56"/>
    <mergeCell ref="H55:H56"/>
    <mergeCell ref="M55:M56"/>
    <mergeCell ref="C53:C54"/>
    <mergeCell ref="D53:D54"/>
    <mergeCell ref="E53:E54"/>
    <mergeCell ref="F53:F54"/>
    <mergeCell ref="G53:G54"/>
    <mergeCell ref="H53:H54"/>
    <mergeCell ref="N55:N56"/>
    <mergeCell ref="O55:Q56"/>
    <mergeCell ref="M47:M48"/>
    <mergeCell ref="N47:N48"/>
    <mergeCell ref="O47:Q48"/>
    <mergeCell ref="C49:C52"/>
    <mergeCell ref="D49:D50"/>
    <mergeCell ref="E49:E50"/>
    <mergeCell ref="F49:F50"/>
    <mergeCell ref="G49:G50"/>
    <mergeCell ref="H49:H50"/>
    <mergeCell ref="M49:M50"/>
    <mergeCell ref="C47:C48"/>
    <mergeCell ref="D47:D48"/>
    <mergeCell ref="E47:E48"/>
    <mergeCell ref="F47:F48"/>
    <mergeCell ref="G47:G48"/>
    <mergeCell ref="H47:H48"/>
    <mergeCell ref="N49:N50"/>
    <mergeCell ref="O49:Q50"/>
    <mergeCell ref="D51:D52"/>
    <mergeCell ref="E51:E52"/>
    <mergeCell ref="F51:F52"/>
    <mergeCell ref="G51:G52"/>
    <mergeCell ref="H51:H52"/>
    <mergeCell ref="M51:M52"/>
    <mergeCell ref="C45:C46"/>
    <mergeCell ref="D45:D46"/>
    <mergeCell ref="E45:E46"/>
    <mergeCell ref="F45:F46"/>
    <mergeCell ref="G45:G46"/>
    <mergeCell ref="H45:H46"/>
    <mergeCell ref="M45:M46"/>
    <mergeCell ref="N45:N46"/>
    <mergeCell ref="O45:Q46"/>
    <mergeCell ref="C43:C44"/>
    <mergeCell ref="D43:D44"/>
    <mergeCell ref="E43:E44"/>
    <mergeCell ref="F43:F44"/>
    <mergeCell ref="G43:G44"/>
    <mergeCell ref="H43:H44"/>
    <mergeCell ref="M43:M44"/>
    <mergeCell ref="N43:N44"/>
    <mergeCell ref="O43:Q44"/>
    <mergeCell ref="M39:M40"/>
    <mergeCell ref="N39:N40"/>
    <mergeCell ref="O39:Q40"/>
    <mergeCell ref="C41:C42"/>
    <mergeCell ref="D41:D42"/>
    <mergeCell ref="E41:E42"/>
    <mergeCell ref="F41:F42"/>
    <mergeCell ref="G41:G42"/>
    <mergeCell ref="H41:H42"/>
    <mergeCell ref="M41:M42"/>
    <mergeCell ref="C39:C40"/>
    <mergeCell ref="D39:D40"/>
    <mergeCell ref="E39:E40"/>
    <mergeCell ref="F39:F40"/>
    <mergeCell ref="G39:G40"/>
    <mergeCell ref="H39:H40"/>
    <mergeCell ref="N41:N42"/>
    <mergeCell ref="O41:Q42"/>
    <mergeCell ref="C37:C38"/>
    <mergeCell ref="D37:D38"/>
    <mergeCell ref="E37:E38"/>
    <mergeCell ref="F37:F38"/>
    <mergeCell ref="G37:G38"/>
    <mergeCell ref="H37:H38"/>
    <mergeCell ref="M37:M38"/>
    <mergeCell ref="N37:N38"/>
    <mergeCell ref="O37:Q38"/>
    <mergeCell ref="C35:C36"/>
    <mergeCell ref="D35:D36"/>
    <mergeCell ref="E35:E36"/>
    <mergeCell ref="F35:F36"/>
    <mergeCell ref="G35:G36"/>
    <mergeCell ref="H35:H36"/>
    <mergeCell ref="M35:M36"/>
    <mergeCell ref="N35:N36"/>
    <mergeCell ref="O35:Q36"/>
    <mergeCell ref="M31:M32"/>
    <mergeCell ref="N31:N32"/>
    <mergeCell ref="O31:Q32"/>
    <mergeCell ref="C33:C34"/>
    <mergeCell ref="D33:D34"/>
    <mergeCell ref="E33:E34"/>
    <mergeCell ref="F33:F34"/>
    <mergeCell ref="G33:G34"/>
    <mergeCell ref="H33:H34"/>
    <mergeCell ref="M33:M34"/>
    <mergeCell ref="C31:C32"/>
    <mergeCell ref="D31:D32"/>
    <mergeCell ref="E31:E32"/>
    <mergeCell ref="F31:F32"/>
    <mergeCell ref="G31:G32"/>
    <mergeCell ref="H31:H32"/>
    <mergeCell ref="N33:N34"/>
    <mergeCell ref="O33:Q34"/>
    <mergeCell ref="C29:C30"/>
    <mergeCell ref="D29:D30"/>
    <mergeCell ref="E29:E30"/>
    <mergeCell ref="F29:F30"/>
    <mergeCell ref="G29:G30"/>
    <mergeCell ref="H29:H30"/>
    <mergeCell ref="M29:M30"/>
    <mergeCell ref="N29:N30"/>
    <mergeCell ref="O29:Q30"/>
    <mergeCell ref="C27:C28"/>
    <mergeCell ref="D27:D28"/>
    <mergeCell ref="E27:E28"/>
    <mergeCell ref="F27:F28"/>
    <mergeCell ref="G27:G28"/>
    <mergeCell ref="H27:H28"/>
    <mergeCell ref="M27:M28"/>
    <mergeCell ref="N27:N28"/>
    <mergeCell ref="O27:Q28"/>
    <mergeCell ref="M23:M24"/>
    <mergeCell ref="N23:N24"/>
    <mergeCell ref="O23:Q24"/>
    <mergeCell ref="C25:C26"/>
    <mergeCell ref="D25:D26"/>
    <mergeCell ref="E25:E26"/>
    <mergeCell ref="F25:F26"/>
    <mergeCell ref="G25:G26"/>
    <mergeCell ref="H25:H26"/>
    <mergeCell ref="M25:M26"/>
    <mergeCell ref="C23:C24"/>
    <mergeCell ref="D23:D24"/>
    <mergeCell ref="E23:E24"/>
    <mergeCell ref="F23:F24"/>
    <mergeCell ref="G23:G24"/>
    <mergeCell ref="H23:H24"/>
    <mergeCell ref="N25:N26"/>
    <mergeCell ref="O25:Q26"/>
    <mergeCell ref="C21:C22"/>
    <mergeCell ref="D21:D22"/>
    <mergeCell ref="E21:E22"/>
    <mergeCell ref="F21:F22"/>
    <mergeCell ref="G21:G22"/>
    <mergeCell ref="H21:H22"/>
    <mergeCell ref="M21:M22"/>
    <mergeCell ref="N21:N22"/>
    <mergeCell ref="O21:Q22"/>
    <mergeCell ref="C19:C20"/>
    <mergeCell ref="D19:D20"/>
    <mergeCell ref="E19:E20"/>
    <mergeCell ref="F19:F20"/>
    <mergeCell ref="G19:G20"/>
    <mergeCell ref="H19:H20"/>
    <mergeCell ref="M19:M20"/>
    <mergeCell ref="N19:N20"/>
    <mergeCell ref="O19:Q20"/>
    <mergeCell ref="M15:M16"/>
    <mergeCell ref="N15:N16"/>
    <mergeCell ref="O15:Q16"/>
    <mergeCell ref="C17:C18"/>
    <mergeCell ref="D17:D18"/>
    <mergeCell ref="E17:E18"/>
    <mergeCell ref="F17:F18"/>
    <mergeCell ref="G17:G18"/>
    <mergeCell ref="H17:H18"/>
    <mergeCell ref="M17:M18"/>
    <mergeCell ref="C15:C16"/>
    <mergeCell ref="D15:D16"/>
    <mergeCell ref="E15:E16"/>
    <mergeCell ref="F15:F16"/>
    <mergeCell ref="G15:G16"/>
    <mergeCell ref="H15:H16"/>
    <mergeCell ref="N17:N18"/>
    <mergeCell ref="O17:Q18"/>
    <mergeCell ref="C13:C14"/>
    <mergeCell ref="D13:D14"/>
    <mergeCell ref="E13:E14"/>
    <mergeCell ref="F13:F14"/>
    <mergeCell ref="G13:G14"/>
    <mergeCell ref="N13:N14"/>
    <mergeCell ref="O13:Q14"/>
    <mergeCell ref="D4:Q4"/>
    <mergeCell ref="D5:Q5"/>
    <mergeCell ref="D6:Q6"/>
    <mergeCell ref="C9:E9"/>
    <mergeCell ref="F9:Q9"/>
    <mergeCell ref="C10:C12"/>
    <mergeCell ref="D10:D12"/>
    <mergeCell ref="E10:E12"/>
    <mergeCell ref="F10:F12"/>
    <mergeCell ref="G10:N10"/>
    <mergeCell ref="O10:Q12"/>
    <mergeCell ref="G11:G12"/>
    <mergeCell ref="H11:H12"/>
    <mergeCell ref="I11:L11"/>
    <mergeCell ref="M11:N11"/>
    <mergeCell ref="H13:H14"/>
    <mergeCell ref="M13:M14"/>
  </mergeCells>
  <conditionalFormatting sqref="C41">
    <cfRule type="duplicateValues" dxfId="9" priority="7"/>
    <cfRule type="duplicateValues" dxfId="8" priority="8"/>
  </conditionalFormatting>
  <conditionalFormatting sqref="C69">
    <cfRule type="duplicateValues" dxfId="7" priority="13"/>
    <cfRule type="duplicateValues" dxfId="6" priority="14"/>
  </conditionalFormatting>
  <conditionalFormatting sqref="C71">
    <cfRule type="duplicateValues" dxfId="5" priority="11"/>
    <cfRule type="duplicateValues" dxfId="4" priority="12"/>
  </conditionalFormatting>
  <conditionalFormatting sqref="C73">
    <cfRule type="duplicateValues" dxfId="3" priority="9"/>
    <cfRule type="duplicateValues" dxfId="2" priority="10"/>
  </conditionalFormatting>
  <conditionalFormatting sqref="C75">
    <cfRule type="duplicateValues" dxfId="1" priority="5"/>
    <cfRule type="duplicateValues" dxfId="0" priority="6"/>
  </conditionalFormatting>
  <pageMargins left="0.7" right="0.7" top="0.75" bottom="0.75" header="0.3" footer="0.3"/>
  <pageSetup paperSize="309" scale="29" fitToHeight="0" orientation="landscape" r:id="rId1"/>
  <rowBreaks count="5" manualBreakCount="5">
    <brk id="24" max="18" man="1"/>
    <brk id="40" max="18" man="1"/>
    <brk id="54" max="18" man="1"/>
    <brk id="68" max="18" man="1"/>
    <brk id="84"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CEDULA 1Tr24</vt:lpstr>
      <vt:lpstr>'CEDULA 1Tr24'!Área_de_impresión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Propietario</cp:lastModifiedBy>
  <cp:revision/>
  <cp:lastPrinted>2024-04-17T19:54:10Z</cp:lastPrinted>
  <dcterms:created xsi:type="dcterms:W3CDTF">2020-03-29T23:09:10Z</dcterms:created>
  <dcterms:modified xsi:type="dcterms:W3CDTF">2024-05-13T20:37:15Z</dcterms:modified>
  <cp:category/>
  <cp:contentStatus/>
</cp:coreProperties>
</file>