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028"/>
  <workbookPr defaultThemeVersion="166925"/>
  <mc:AlternateContent xmlns:mc="http://schemas.openxmlformats.org/markup-compatibility/2006">
    <mc:Choice Requires="x15">
      <x15ac:absPath xmlns:x15ac="http://schemas.microsoft.com/office/spreadsheetml/2010/11/ac" url="C:\Users\Propietario\Dropbox\Mi PC (DESKTOP-OOA2OL2)\Documents\primer entrega 2024 - copia\1.20 presidencia\Cedula de Avance\"/>
    </mc:Choice>
  </mc:AlternateContent>
  <xr:revisionPtr revIDLastSave="0" documentId="13_ncr:1_{F3DE3740-C21D-46BF-8635-6CB2C5B76B21}" xr6:coauthVersionLast="47" xr6:coauthVersionMax="47" xr10:uidLastSave="{00000000-0000-0000-0000-000000000000}"/>
  <bookViews>
    <workbookView xWindow="-120" yWindow="-120" windowWidth="29040" windowHeight="16440" xr2:uid="{00000000-000D-0000-FFFF-FFFF00000000}"/>
  </bookViews>
  <sheets>
    <sheet name="CEDULA 1Tr24" sheetId="5" r:id="rId1"/>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N77" i="5" l="1"/>
  <c r="N81" i="5"/>
  <c r="N83" i="5"/>
  <c r="N85" i="5"/>
  <c r="M77" i="5"/>
  <c r="M79" i="5"/>
  <c r="M81" i="5"/>
  <c r="M83" i="5"/>
  <c r="M85" i="5"/>
  <c r="G79" i="5"/>
  <c r="N79" i="5" s="1"/>
  <c r="G81" i="5"/>
  <c r="G83" i="5"/>
  <c r="G85" i="5"/>
  <c r="G77" i="5"/>
  <c r="N67" i="5"/>
  <c r="M67" i="5"/>
  <c r="M15" i="5" l="1"/>
  <c r="L60" i="5"/>
  <c r="K60" i="5"/>
  <c r="J60" i="5"/>
  <c r="I60" i="5"/>
  <c r="L58" i="5"/>
  <c r="K58" i="5"/>
  <c r="J58" i="5"/>
  <c r="I58" i="5"/>
  <c r="N13" i="5" l="1"/>
  <c r="M13" i="5"/>
  <c r="M27" i="5" l="1"/>
  <c r="M25" i="5"/>
  <c r="N48" i="5"/>
  <c r="M43" i="5"/>
  <c r="M57" i="5"/>
  <c r="M54" i="5"/>
  <c r="M51" i="5"/>
  <c r="M48" i="5"/>
  <c r="M45" i="5"/>
  <c r="M41" i="5"/>
  <c r="M35" i="5"/>
  <c r="N45" i="5"/>
  <c r="M75" i="5" l="1"/>
  <c r="G75" i="5"/>
  <c r="N75" i="5" s="1"/>
  <c r="M73" i="5"/>
  <c r="G73" i="5"/>
  <c r="N73" i="5" s="1"/>
  <c r="M71" i="5"/>
  <c r="G71" i="5"/>
  <c r="N71" i="5" s="1"/>
  <c r="M69" i="5"/>
  <c r="G69" i="5"/>
  <c r="N69" i="5" s="1"/>
  <c r="M65" i="5"/>
  <c r="G65" i="5"/>
  <c r="N65" i="5" s="1"/>
  <c r="N63" i="5"/>
  <c r="M63" i="5"/>
  <c r="M87" i="5"/>
  <c r="N87" i="5"/>
  <c r="N61" i="5"/>
  <c r="M61" i="5"/>
  <c r="M59" i="5"/>
  <c r="G59" i="5"/>
  <c r="N59" i="5" s="1"/>
  <c r="G57" i="5"/>
  <c r="N57" i="5" s="1"/>
  <c r="N15" i="5"/>
  <c r="M167" i="5"/>
  <c r="G167" i="5"/>
  <c r="N167" i="5" s="1"/>
  <c r="M165" i="5"/>
  <c r="G165" i="5"/>
  <c r="N165" i="5" s="1"/>
  <c r="M163" i="5"/>
  <c r="G163" i="5"/>
  <c r="N163" i="5" s="1"/>
  <c r="M161" i="5"/>
  <c r="G161" i="5"/>
  <c r="N161" i="5" s="1"/>
  <c r="M159" i="5"/>
  <c r="G159" i="5"/>
  <c r="N159" i="5" s="1"/>
  <c r="M143" i="5" l="1"/>
  <c r="M151" i="5"/>
  <c r="N157" i="5"/>
  <c r="M157" i="5"/>
  <c r="N155" i="5"/>
  <c r="M155" i="5"/>
  <c r="N153" i="5"/>
  <c r="M153" i="5"/>
  <c r="N151" i="5"/>
  <c r="N149" i="5"/>
  <c r="M149" i="5"/>
  <c r="N147" i="5"/>
  <c r="M147" i="5"/>
  <c r="N145" i="5"/>
  <c r="M145" i="5"/>
  <c r="N143" i="5"/>
  <c r="N141" i="5"/>
  <c r="M141" i="5"/>
  <c r="N139" i="5"/>
  <c r="M139" i="5"/>
  <c r="N137" i="5"/>
  <c r="M137" i="5"/>
  <c r="M135" i="5" l="1"/>
  <c r="G135" i="5"/>
  <c r="N135" i="5" s="1"/>
  <c r="M133" i="5"/>
  <c r="G133" i="5"/>
  <c r="N133" i="5" s="1"/>
  <c r="M131" i="5"/>
  <c r="G131" i="5"/>
  <c r="N131" i="5" s="1"/>
  <c r="M129" i="5"/>
  <c r="G129" i="5"/>
  <c r="N129" i="5" s="1"/>
  <c r="M127" i="5"/>
  <c r="G127" i="5"/>
  <c r="N127" i="5" s="1"/>
  <c r="M125" i="5"/>
  <c r="G125" i="5"/>
  <c r="N125" i="5" s="1"/>
  <c r="M123" i="5"/>
  <c r="G123" i="5"/>
  <c r="N123" i="5" s="1"/>
  <c r="N121" i="5"/>
  <c r="M121" i="5"/>
  <c r="N119" i="5"/>
  <c r="M119" i="5"/>
  <c r="N117" i="5"/>
  <c r="M117" i="5"/>
  <c r="M97" i="5" l="1"/>
  <c r="M89" i="5"/>
  <c r="N54" i="5"/>
  <c r="N51" i="5"/>
  <c r="N115" i="5"/>
  <c r="M115" i="5"/>
  <c r="N113" i="5"/>
  <c r="M113" i="5"/>
  <c r="N111" i="5"/>
  <c r="M111" i="5"/>
  <c r="N109" i="5"/>
  <c r="M109" i="5"/>
  <c r="N107" i="5"/>
  <c r="M107" i="5"/>
  <c r="N105" i="5"/>
  <c r="M105" i="5"/>
  <c r="N103" i="5" l="1"/>
  <c r="M103" i="5"/>
  <c r="N101" i="5"/>
  <c r="M101" i="5"/>
  <c r="N99" i="5"/>
  <c r="M99" i="5"/>
  <c r="N97" i="5" l="1"/>
  <c r="N95" i="5"/>
  <c r="M95" i="5"/>
  <c r="N93" i="5"/>
  <c r="M93" i="5"/>
  <c r="N91" i="5" l="1"/>
  <c r="M91" i="5"/>
  <c r="N89" i="5"/>
  <c r="N53" i="5" l="1"/>
  <c r="N56" i="5"/>
  <c r="N50" i="5"/>
  <c r="N47" i="5"/>
  <c r="N43" i="5"/>
  <c r="M39" i="5"/>
  <c r="N39" i="5"/>
  <c r="M29" i="5"/>
  <c r="N41" i="5"/>
  <c r="N37" i="5"/>
  <c r="M37" i="5"/>
  <c r="N35" i="5"/>
  <c r="N33" i="5"/>
  <c r="M33" i="5"/>
  <c r="M31" i="5" l="1"/>
  <c r="G31" i="5"/>
  <c r="N31" i="5" s="1"/>
  <c r="G29" i="5"/>
  <c r="N29" i="5" s="1"/>
  <c r="G27" i="5"/>
  <c r="N27" i="5" s="1"/>
  <c r="G25" i="5"/>
  <c r="N25" i="5" s="1"/>
  <c r="M23" i="5"/>
  <c r="G23" i="5"/>
  <c r="N23" i="5" s="1"/>
  <c r="M19" i="5" l="1"/>
  <c r="M21" i="5" l="1"/>
  <c r="M17" i="5" l="1"/>
  <c r="N21" i="5"/>
  <c r="N19" i="5"/>
  <c r="N17" i="5"/>
</calcChain>
</file>

<file path=xl/sharedStrings.xml><?xml version="1.0" encoding="utf-8"?>
<sst xmlns="http://schemas.openxmlformats.org/spreadsheetml/2006/main" count="844" uniqueCount="264">
  <si>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</si>
  <si>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</si>
  <si>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</si>
  <si>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</si>
  <si>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</si>
  <si>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</si>
  <si>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</si>
  <si>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</si>
  <si>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</si>
  <si>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</si>
  <si>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</si>
  <si>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</si>
  <si>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</si>
  <si>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</si>
  <si>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</si>
  <si>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</si>
  <si>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</si>
  <si>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</si>
  <si>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t>
  </si>
  <si>
    <t>SENTIDO DEL INDICADOR      (ascendente, descendente, regular o nominal)</t>
  </si>
  <si>
    <t>Ascendente
Regular</t>
  </si>
  <si>
    <t xml:space="preserve">PROGRAMA PRESUPUESTARIO ANUAL: </t>
  </si>
  <si>
    <t>Trimestral</t>
  </si>
  <si>
    <t>SI</t>
  </si>
  <si>
    <r>
      <rPr>
        <b/>
        <sz val="12"/>
        <color theme="1"/>
        <rFont val="Calibri"/>
        <family val="2"/>
        <scheme val="minor"/>
      </rPr>
      <t>PPEI:</t>
    </r>
    <r>
      <rPr>
        <sz val="12"/>
        <color theme="1"/>
        <rFont val="Calibri"/>
        <family val="2"/>
        <scheme val="minor"/>
      </rPr>
      <t xml:space="preserve"> Porcentaje  de Proyectos Estratégicos Implementados.</t>
    </r>
  </si>
  <si>
    <t>Ascendente Regular</t>
  </si>
  <si>
    <t>Si</t>
  </si>
  <si>
    <r>
      <rPr>
        <b/>
        <sz val="12"/>
        <color theme="1"/>
        <rFont val="Calibri"/>
        <family val="2"/>
        <scheme val="minor"/>
      </rPr>
      <t>PEP:</t>
    </r>
    <r>
      <rPr>
        <sz val="12"/>
        <color theme="1"/>
        <rFont val="Calibri"/>
        <family val="2"/>
        <scheme val="minor"/>
      </rPr>
      <t xml:space="preserve"> Porcentaje de Efectividad de los Proyectos de Gestión pública y Proyectos Especiales.</t>
    </r>
  </si>
  <si>
    <r>
      <rPr>
        <b/>
        <sz val="12"/>
        <color theme="1"/>
        <rFont val="Calibri"/>
        <family val="2"/>
        <scheme val="minor"/>
      </rPr>
      <t>PAPC</t>
    </r>
    <r>
      <rPr>
        <sz val="12"/>
        <color theme="1"/>
        <rFont val="Calibri"/>
        <family val="2"/>
        <scheme val="minor"/>
      </rPr>
      <t>: Porcentaje de Actividades con Participación Ciudadana.</t>
    </r>
  </si>
  <si>
    <r>
      <rPr>
        <b/>
        <sz val="12"/>
        <color theme="1"/>
        <rFont val="Calibri"/>
        <family val="2"/>
        <scheme val="minor"/>
      </rPr>
      <t>PCIGR:</t>
    </r>
    <r>
      <rPr>
        <sz val="12"/>
        <color theme="1"/>
        <rFont val="Calibri"/>
        <family val="2"/>
        <scheme val="minor"/>
      </rPr>
      <t xml:space="preserve"> Porcentaje de Cumplimiento de Informes de Gobierno y Reportes.</t>
    </r>
  </si>
  <si>
    <r>
      <rPr>
        <b/>
        <sz val="12"/>
        <color theme="1"/>
        <rFont val="Calibri"/>
        <family val="2"/>
        <scheme val="minor"/>
      </rPr>
      <t>PACGD</t>
    </r>
    <r>
      <rPr>
        <sz val="12"/>
        <color theme="1"/>
        <rFont val="Calibri"/>
        <family val="2"/>
        <scheme val="minor"/>
      </rPr>
      <t>: Porcentaje de Avance en Consolidación del Gobierno Digital.</t>
    </r>
  </si>
  <si>
    <t>Anual</t>
  </si>
  <si>
    <t>PSZFI: Porcentaje de Supermanzanas de la Zona Fundacional intervenidas</t>
  </si>
  <si>
    <t>Ascendente</t>
  </si>
  <si>
    <t>PAMIUZF: Porcentaje de actividades para mejorar la imagen urbana de la Zona Fundacional</t>
  </si>
  <si>
    <t>PPIZFG: Porcentaje de proyectos de infraestructura de la Zona Fundacional generados.</t>
  </si>
  <si>
    <t>1.01.1.1.X.X Generación de proyectos participativos de infraestructura de la Zona Fundacional.</t>
  </si>
  <si>
    <t>PAZF: Porcentaje de acciones realizadas en la zona fundacional</t>
  </si>
  <si>
    <t>PAMAZFC: Porcentaje de actividades de medio ambiente en la zona fundacional coordinadas</t>
  </si>
  <si>
    <t>1.01.1.1.X.X. Coordinación de actividaes estratégicas para mejora del Medio Ambiente en la Zona Fundacional.</t>
  </si>
  <si>
    <r>
      <t xml:space="preserve">PBIE: </t>
    </r>
    <r>
      <rPr>
        <sz val="12"/>
        <color rgb="FF000000"/>
        <rFont val="Calibri"/>
        <family val="2"/>
        <scheme val="minor"/>
      </rPr>
      <t xml:space="preserve">Porcentaje de boletines informativos elaborados </t>
    </r>
  </si>
  <si>
    <t>PHVG: Porcentaje de horas de videos grabados</t>
  </si>
  <si>
    <r>
      <t>PFP:</t>
    </r>
    <r>
      <rPr>
        <sz val="12"/>
        <color rgb="FF000000"/>
        <rFont val="Calibri"/>
        <family val="2"/>
        <scheme val="minor"/>
      </rPr>
      <t xml:space="preserve"> Porcentaje de fotografias publicadas</t>
    </r>
  </si>
  <si>
    <r>
      <t>POICPE</t>
    </r>
    <r>
      <rPr>
        <sz val="12"/>
        <color rgb="FF000000"/>
        <rFont val="Calibri"/>
        <family val="2"/>
        <scheme val="minor"/>
      </rPr>
      <t>: Porcentaje de ordenes de inserción de campañas publicitarias elaborados.</t>
    </r>
  </si>
  <si>
    <r>
      <rPr>
        <b/>
        <sz val="12"/>
        <color theme="1"/>
        <rFont val="Calibri"/>
        <family val="2"/>
        <scheme val="minor"/>
      </rPr>
      <t>PASB:</t>
    </r>
    <r>
      <rPr>
        <sz val="12"/>
        <color theme="1"/>
        <rFont val="Calibri"/>
        <family val="2"/>
        <scheme val="minor"/>
      </rPr>
      <t xml:space="preserve"> Porcentaje de atenciones y seguimientos brindados a Organismos Descentralizados.</t>
    </r>
  </si>
  <si>
    <t xml:space="preserve">Ascendente
</t>
  </si>
  <si>
    <r>
      <rPr>
        <b/>
        <sz val="12"/>
        <color theme="1"/>
        <rFont val="Calibri"/>
        <family val="2"/>
        <scheme val="minor"/>
      </rPr>
      <t>PPSOC:</t>
    </r>
    <r>
      <rPr>
        <sz val="12"/>
        <color theme="1"/>
        <rFont val="Calibri"/>
        <family val="2"/>
        <scheme val="minor"/>
      </rPr>
      <t xml:space="preserve"> Porcentaje de participación en sesiones de Órganos Colegiados.</t>
    </r>
  </si>
  <si>
    <r>
      <rPr>
        <b/>
        <sz val="12"/>
        <color theme="1"/>
        <rFont val="Calibri"/>
        <family val="2"/>
        <scheme val="minor"/>
      </rPr>
      <t>PRAE:</t>
    </r>
    <r>
      <rPr>
        <sz val="12"/>
        <color theme="1"/>
        <rFont val="Calibri"/>
        <family val="2"/>
        <scheme val="minor"/>
      </rPr>
      <t xml:space="preserve"> Porcentaje de Reportes de Actividades de los Organismos Descentralizados elaborados.</t>
    </r>
  </si>
  <si>
    <r>
      <t xml:space="preserve">Justificacion Trimestral:  </t>
    </r>
    <r>
      <rPr>
        <sz val="12"/>
        <color theme="1"/>
        <rFont val="Calibri"/>
        <family val="2"/>
        <scheme val="minor"/>
      </rPr>
      <t xml:space="preserve">Se cumplió al 100% la meta en la elaboración de reportes de actividades de los Organismos Descentralizados. (11/11)                                                                                        </t>
    </r>
    <r>
      <rPr>
        <b/>
        <sz val="12"/>
        <color theme="1"/>
        <rFont val="Calibri"/>
        <family val="2"/>
        <scheme val="minor"/>
      </rPr>
      <t xml:space="preserve">
Justificación Anual:   </t>
    </r>
    <r>
      <rPr>
        <sz val="12"/>
        <color theme="1"/>
        <rFont val="Calibri"/>
        <family val="2"/>
        <scheme val="minor"/>
      </rPr>
      <t>Se obtuvo el 25% de avance  al primer trimestre, al elaborar 11 reportes de actividades de las 44 programados de la meta anual.</t>
    </r>
  </si>
  <si>
    <r>
      <rPr>
        <b/>
        <sz val="12"/>
        <color theme="1"/>
        <rFont val="Calibri"/>
        <family val="2"/>
        <scheme val="minor"/>
      </rPr>
      <t>PCAGSS:</t>
    </r>
    <r>
      <rPr>
        <sz val="12"/>
        <color theme="1"/>
        <rFont val="Calibri"/>
        <family val="2"/>
        <scheme val="minor"/>
      </rPr>
      <t xml:space="preserve"> Porcentaje de cumplimiento de los acercamientos con los gobiernos</t>
    </r>
  </si>
  <si>
    <r>
      <rPr>
        <b/>
        <sz val="12"/>
        <color theme="1"/>
        <rFont val="Calibri"/>
        <family val="2"/>
        <scheme val="minor"/>
      </rPr>
      <t>PEC:</t>
    </r>
    <r>
      <rPr>
        <sz val="12"/>
        <color theme="1"/>
        <rFont val="Calibri"/>
        <family val="2"/>
        <scheme val="minor"/>
      </rPr>
      <t xml:space="preserve"> Porcentaje de eventos cubiertos</t>
    </r>
  </si>
  <si>
    <r>
      <rPr>
        <b/>
        <sz val="12"/>
        <color theme="1"/>
        <rFont val="Calibri"/>
        <family val="2"/>
        <scheme val="minor"/>
      </rPr>
      <t>PDC:</t>
    </r>
    <r>
      <rPr>
        <sz val="12"/>
        <color theme="1"/>
        <rFont val="Calibri"/>
        <family val="2"/>
        <scheme val="minor"/>
      </rPr>
      <t xml:space="preserve"> Porcentaje de difusiones cubiertas</t>
    </r>
  </si>
  <si>
    <t xml:space="preserve">Ascendente </t>
  </si>
  <si>
    <t>Ascendente 
Regular</t>
  </si>
  <si>
    <r>
      <rPr>
        <b/>
        <sz val="12"/>
        <color theme="1"/>
        <rFont val="Calibri"/>
        <family val="2"/>
        <scheme val="minor"/>
      </rPr>
      <t>PASO</t>
    </r>
    <r>
      <rPr>
        <sz val="12"/>
        <color theme="1"/>
        <rFont val="Calibri"/>
        <family val="2"/>
        <scheme val="minor"/>
      </rPr>
      <t>: Porcentaje de Asesorías otorgadas.</t>
    </r>
  </si>
  <si>
    <r>
      <rPr>
        <b/>
        <sz val="12"/>
        <color theme="1"/>
        <rFont val="Calibri"/>
        <family val="2"/>
        <scheme val="minor"/>
      </rPr>
      <t>PRAM</t>
    </r>
    <r>
      <rPr>
        <sz val="12"/>
        <color theme="1"/>
        <rFont val="Calibri"/>
        <family val="2"/>
        <scheme val="minor"/>
      </rPr>
      <t>: Porcentaje de reuniones con la Administración Pública Municipal realizadas.</t>
    </r>
  </si>
  <si>
    <r>
      <rPr>
        <b/>
        <sz val="12"/>
        <color theme="1"/>
        <rFont val="Calibri"/>
        <family val="2"/>
        <scheme val="minor"/>
      </rPr>
      <t>PMEH</t>
    </r>
    <r>
      <rPr>
        <sz val="12"/>
        <color theme="1"/>
        <rFont val="Calibri"/>
        <family val="2"/>
        <scheme val="minor"/>
      </rPr>
      <t>: Porcentaje de mesas de trabajo con Cámaras celebradas</t>
    </r>
  </si>
  <si>
    <r>
      <rPr>
        <b/>
        <sz val="12"/>
        <color theme="1"/>
        <rFont val="Calibri"/>
        <family val="2"/>
        <scheme val="minor"/>
      </rPr>
      <t>POEF</t>
    </r>
    <r>
      <rPr>
        <sz val="12"/>
        <color theme="1"/>
        <rFont val="Calibri"/>
        <family val="2"/>
        <scheme val="minor"/>
      </rPr>
      <t>: Porcentaje de reuniones con dependencias estatales y federales realizadas</t>
    </r>
  </si>
  <si>
    <r>
      <rPr>
        <b/>
        <sz val="12"/>
        <color theme="1"/>
        <rFont val="Calibri"/>
        <family val="2"/>
        <scheme val="minor"/>
      </rPr>
      <t>PRSC</t>
    </r>
    <r>
      <rPr>
        <sz val="12"/>
        <color theme="1"/>
        <rFont val="Calibri"/>
        <family val="2"/>
        <scheme val="minor"/>
      </rPr>
      <t>: Porcentaje de reuniones con sociedad civil y ciudadana realizadas.</t>
    </r>
  </si>
  <si>
    <r>
      <rPr>
        <b/>
        <sz val="12"/>
        <color theme="1"/>
        <rFont val="Calibri"/>
        <family val="2"/>
        <scheme val="minor"/>
      </rPr>
      <t>PPEC</t>
    </r>
    <r>
      <rPr>
        <sz val="12"/>
        <color theme="1"/>
        <rFont val="Calibri"/>
        <family val="2"/>
        <scheme val="minor"/>
      </rPr>
      <t>: Porcentaje de proyectos estratégicos ejecutados.</t>
    </r>
  </si>
  <si>
    <r>
      <rPr>
        <b/>
        <sz val="12"/>
        <color theme="1"/>
        <rFont val="Calibri"/>
        <family val="2"/>
        <scheme val="minor"/>
      </rPr>
      <t>PSAIPR:</t>
    </r>
    <r>
      <rPr>
        <sz val="12"/>
        <color theme="1"/>
        <rFont val="Calibri"/>
        <family val="2"/>
        <scheme val="minor"/>
      </rPr>
      <t xml:space="preserve"> Porcentaje de Solicitudes de Acceso a la Información Pública Recibidas</t>
    </r>
  </si>
  <si>
    <r>
      <rPr>
        <b/>
        <sz val="12"/>
        <color theme="1"/>
        <rFont val="Calibri"/>
        <family val="2"/>
        <scheme val="minor"/>
      </rPr>
      <t xml:space="preserve">PCOTP: </t>
    </r>
    <r>
      <rPr>
        <sz val="12"/>
        <color theme="1"/>
        <rFont val="Calibri"/>
        <family val="2"/>
        <scheme val="minor"/>
      </rPr>
      <t xml:space="preserve">Porcentaje de Cumplimiento de Obligaciones de Transparencia en la PNT </t>
    </r>
  </si>
  <si>
    <r>
      <rPr>
        <b/>
        <sz val="12"/>
        <color theme="1"/>
        <rFont val="Calibri"/>
        <family val="2"/>
        <scheme val="minor"/>
      </rPr>
      <t xml:space="preserve">PREPM: </t>
    </r>
    <r>
      <rPr>
        <sz val="12"/>
        <color theme="1"/>
        <rFont val="Calibri"/>
        <family val="2"/>
        <scheme val="minor"/>
      </rPr>
      <t>Porcentaje de Recepción de Evidencias para el Portal Municipal</t>
    </r>
  </si>
  <si>
    <r>
      <rPr>
        <b/>
        <sz val="12"/>
        <color theme="1"/>
        <rFont val="Calibri"/>
        <family val="2"/>
        <scheme val="minor"/>
      </rPr>
      <t xml:space="preserve">PAD: </t>
    </r>
    <r>
      <rPr>
        <sz val="12"/>
        <color theme="1"/>
        <rFont val="Calibri"/>
        <family val="2"/>
        <scheme val="minor"/>
      </rPr>
      <t>Porcentaje de Actividades de Difusión</t>
    </r>
  </si>
  <si>
    <r>
      <rPr>
        <b/>
        <sz val="12"/>
        <color theme="1"/>
        <rFont val="Calibri"/>
        <family val="2"/>
        <scheme val="minor"/>
      </rPr>
      <t>PAC:</t>
    </r>
    <r>
      <rPr>
        <sz val="12"/>
        <color theme="1"/>
        <rFont val="Calibri"/>
        <family val="2"/>
        <scheme val="minor"/>
      </rPr>
      <t xml:space="preserve"> Porcentaje de Actividades de Capacitación</t>
    </r>
  </si>
  <si>
    <r>
      <rPr>
        <b/>
        <sz val="12"/>
        <color theme="1"/>
        <rFont val="Calibri"/>
        <family val="2"/>
        <scheme val="minor"/>
      </rPr>
      <t>PI:</t>
    </r>
    <r>
      <rPr>
        <sz val="12"/>
        <color theme="1"/>
        <rFont val="Calibri"/>
        <family val="2"/>
        <scheme val="minor"/>
      </rPr>
      <t xml:space="preserve"> Porcentaje de Inconformidades</t>
    </r>
  </si>
  <si>
    <t>Descendente</t>
  </si>
  <si>
    <r>
      <rPr>
        <b/>
        <sz val="11"/>
        <color theme="1"/>
        <rFont val="Arial"/>
        <family val="2"/>
      </rPr>
      <t>PDSPT:</t>
    </r>
    <r>
      <rPr>
        <sz val="11"/>
        <color theme="1"/>
        <rFont val="Arial"/>
        <family val="2"/>
      </rPr>
      <t xml:space="preserve"> Porcentaje de Denuncias Solventadas en los Portales de Transparencia </t>
    </r>
  </si>
  <si>
    <r>
      <rPr>
        <b/>
        <sz val="12"/>
        <color theme="1"/>
        <rFont val="Calibri"/>
        <family val="2"/>
        <scheme val="minor"/>
      </rPr>
      <t xml:space="preserve">PDSTI: </t>
    </r>
    <r>
      <rPr>
        <sz val="12"/>
        <color theme="1"/>
        <rFont val="Calibri"/>
        <family val="2"/>
        <scheme val="minor"/>
      </rPr>
      <t xml:space="preserve">Porcentaje de Denuncias Solventadas por Tratamiento Indebido </t>
    </r>
  </si>
  <si>
    <r>
      <rPr>
        <b/>
        <sz val="12"/>
        <color theme="1"/>
        <rFont val="Calibri"/>
        <family val="2"/>
        <scheme val="minor"/>
      </rPr>
      <t xml:space="preserve">PSOAP: </t>
    </r>
    <r>
      <rPr>
        <sz val="12"/>
        <color theme="1"/>
        <rFont val="Calibri"/>
        <family val="2"/>
        <scheme val="minor"/>
      </rPr>
      <t>Porcentaje de Sujetos Obligados con Aviso de Privacidad</t>
    </r>
  </si>
  <si>
    <r>
      <rPr>
        <b/>
        <sz val="12"/>
        <color theme="1"/>
        <rFont val="Calibri"/>
        <family val="2"/>
        <scheme val="minor"/>
      </rPr>
      <t>PASDA:</t>
    </r>
    <r>
      <rPr>
        <sz val="12"/>
        <color theme="1"/>
        <rFont val="Calibri"/>
        <family val="2"/>
        <scheme val="minor"/>
      </rPr>
      <t xml:space="preserve"> Porcentaje de Atención a Solicitudes de Derecho A.R.C.O.P.</t>
    </r>
  </si>
  <si>
    <r>
      <rPr>
        <b/>
        <sz val="12"/>
        <color theme="1"/>
        <rFont val="Calibri"/>
        <family val="2"/>
        <scheme val="minor"/>
      </rPr>
      <t xml:space="preserve">PSO: </t>
    </r>
    <r>
      <rPr>
        <sz val="12"/>
        <color theme="1"/>
        <rFont val="Calibri"/>
        <family val="2"/>
        <scheme val="minor"/>
      </rPr>
      <t xml:space="preserve">Porcentaje de servicios otorgados </t>
    </r>
  </si>
  <si>
    <r>
      <rPr>
        <b/>
        <sz val="12"/>
        <color theme="1"/>
        <rFont val="Calibri"/>
        <family val="2"/>
        <scheme val="minor"/>
      </rPr>
      <t>PRAR:</t>
    </r>
    <r>
      <rPr>
        <sz val="12"/>
        <color theme="1"/>
        <rFont val="Calibri"/>
        <family val="2"/>
        <scheme val="minor"/>
      </rPr>
      <t xml:space="preserve"> Porcentaje de Requerimientos Administrativos Realizados</t>
    </r>
  </si>
  <si>
    <r>
      <rPr>
        <b/>
        <sz val="12"/>
        <color theme="1"/>
        <rFont val="Calibri"/>
        <family val="2"/>
        <scheme val="minor"/>
      </rPr>
      <t xml:space="preserve">PRHR: </t>
    </r>
    <r>
      <rPr>
        <sz val="12"/>
        <color theme="1"/>
        <rFont val="Calibri"/>
        <family val="2"/>
        <scheme val="minor"/>
      </rPr>
      <t>Porcentaje de Requerimientos Humanos Realizados</t>
    </r>
  </si>
  <si>
    <r>
      <rPr>
        <b/>
        <sz val="12"/>
        <color theme="1"/>
        <rFont val="Calibri"/>
        <family val="2"/>
        <scheme val="minor"/>
      </rPr>
      <t xml:space="preserve">PRFR: </t>
    </r>
    <r>
      <rPr>
        <sz val="12"/>
        <color theme="1"/>
        <rFont val="Calibri"/>
        <family val="2"/>
        <scheme val="minor"/>
      </rPr>
      <t>Porcentaje de Requerimientos Financieros Realizados</t>
    </r>
  </si>
  <si>
    <r>
      <rPr>
        <b/>
        <sz val="12"/>
        <color theme="1"/>
        <rFont val="Calibri"/>
        <family val="2"/>
        <scheme val="minor"/>
      </rPr>
      <t>PUBPAYS:</t>
    </r>
    <r>
      <rPr>
        <sz val="12"/>
        <color theme="1"/>
        <rFont val="Calibri"/>
        <family val="2"/>
        <scheme val="minor"/>
      </rPr>
      <t xml:space="preserve"> Porcentaje de usuarios  beneficiados con el programa</t>
    </r>
  </si>
  <si>
    <r>
      <rPr>
        <b/>
        <sz val="12"/>
        <color theme="1"/>
        <rFont val="Calibri"/>
        <family val="2"/>
        <scheme val="minor"/>
      </rPr>
      <t>PRJR:</t>
    </r>
    <r>
      <rPr>
        <sz val="12"/>
        <color theme="1"/>
        <rFont val="Calibri"/>
        <family val="2"/>
        <scheme val="minor"/>
      </rPr>
      <t xml:space="preserve"> Porcentaje de Requerimientos Jurídicos realizados.</t>
    </r>
  </si>
  <si>
    <r>
      <rPr>
        <b/>
        <sz val="12"/>
        <color theme="1"/>
        <rFont val="Calibri"/>
        <family val="2"/>
        <scheme val="minor"/>
      </rPr>
      <t xml:space="preserve">PASA: </t>
    </r>
    <r>
      <rPr>
        <sz val="12"/>
        <color theme="1"/>
        <rFont val="Calibri"/>
        <family val="2"/>
        <scheme val="minor"/>
      </rPr>
      <t>Porcentaje de  ASISTENCIA  Social  aplicados.</t>
    </r>
  </si>
  <si>
    <r>
      <rPr>
        <b/>
        <sz val="12"/>
        <color theme="1"/>
        <rFont val="Calibri"/>
        <family val="2"/>
        <scheme val="minor"/>
      </rPr>
      <t xml:space="preserve">PCAVL: </t>
    </r>
    <r>
      <rPr>
        <sz val="12"/>
        <color theme="1"/>
        <rFont val="Calibri"/>
        <family val="2"/>
        <scheme val="minor"/>
      </rPr>
      <t>Porcentaje de calles y areas verdes limpias.</t>
    </r>
  </si>
  <si>
    <r>
      <rPr>
        <b/>
        <sz val="12"/>
        <color theme="1"/>
        <rFont val="Calibri"/>
        <family val="2"/>
        <scheme val="minor"/>
      </rPr>
      <t xml:space="preserve">PUBPA: </t>
    </r>
    <r>
      <rPr>
        <sz val="12"/>
        <color theme="1"/>
        <rFont val="Calibri"/>
        <family val="2"/>
        <scheme val="minor"/>
      </rPr>
      <t>Porcentaje de usuarios de la biblioteca publica atendidos</t>
    </r>
  </si>
  <si>
    <r>
      <rPr>
        <b/>
        <sz val="12"/>
        <color theme="1"/>
        <rFont val="Calibri"/>
        <family val="2"/>
        <scheme val="minor"/>
      </rPr>
      <t>PRCA:</t>
    </r>
    <r>
      <rPr>
        <sz val="12"/>
        <color theme="1"/>
        <rFont val="Calibri"/>
        <family val="2"/>
        <scheme val="minor"/>
      </rPr>
      <t xml:space="preserve"> Porcentaje de reportes ciudadanos atendidos</t>
    </r>
  </si>
  <si>
    <r>
      <rPr>
        <b/>
        <sz val="12"/>
        <color theme="1"/>
        <rFont val="Calibri"/>
        <family val="2"/>
        <scheme val="minor"/>
      </rPr>
      <t xml:space="preserve">PECCDR: </t>
    </r>
    <r>
      <rPr>
        <sz val="12"/>
        <color theme="1"/>
        <rFont val="Calibri"/>
        <family val="2"/>
        <scheme val="minor"/>
      </rPr>
      <t>Porcentaje de eventos CÍVICOS, CULTURALES y DEPORTIVOS realizados.</t>
    </r>
  </si>
  <si>
    <r>
      <rPr>
        <b/>
        <sz val="12"/>
        <color theme="1"/>
        <rFont val="Calibri"/>
        <family val="2"/>
        <scheme val="minor"/>
      </rPr>
      <t>PGCB:</t>
    </r>
    <r>
      <rPr>
        <sz val="12"/>
        <color theme="1"/>
        <rFont val="Calibri"/>
        <family val="2"/>
        <scheme val="minor"/>
      </rPr>
      <t xml:space="preserve"> Porcentaje de gestiones ciudadanas brindadas</t>
    </r>
  </si>
  <si>
    <t>Timestral</t>
  </si>
  <si>
    <r>
      <rPr>
        <b/>
        <sz val="12"/>
        <color theme="1"/>
        <rFont val="Calibri"/>
        <family val="2"/>
        <scheme val="minor"/>
      </rPr>
      <t xml:space="preserve">PDPS: </t>
    </r>
    <r>
      <rPr>
        <sz val="12"/>
        <color theme="1"/>
        <rFont val="Calibri"/>
        <family val="2"/>
        <scheme val="minor"/>
      </rPr>
      <t>Porcentaje de programas sociales difundidos.</t>
    </r>
  </si>
  <si>
    <t>Ascedente</t>
  </si>
  <si>
    <r>
      <rPr>
        <b/>
        <sz val="12"/>
        <color theme="1"/>
        <rFont val="Calibri"/>
        <family val="2"/>
        <scheme val="minor"/>
      </rPr>
      <t xml:space="preserve">PCAP: </t>
    </r>
    <r>
      <rPr>
        <sz val="12"/>
        <color theme="1"/>
        <rFont val="Calibri"/>
        <family val="2"/>
        <scheme val="minor"/>
      </rPr>
      <t xml:space="preserve">Porcentaje de capacitaciones comunitaria </t>
    </r>
  </si>
  <si>
    <r>
      <rPr>
        <b/>
        <sz val="12"/>
        <color theme="1"/>
        <rFont val="Calibri"/>
        <family val="2"/>
        <scheme val="minor"/>
      </rPr>
      <t>PBLC:</t>
    </r>
    <r>
      <rPr>
        <sz val="12"/>
        <color theme="1"/>
        <rFont val="Calibri"/>
        <family val="2"/>
        <scheme val="minor"/>
      </rPr>
      <t xml:space="preserve"> Porcentaje de brigadas de limpieza coordinadas</t>
    </r>
  </si>
  <si>
    <r>
      <rPr>
        <b/>
        <sz val="12"/>
        <color theme="1"/>
        <rFont val="Calibri"/>
        <family val="2"/>
        <scheme val="minor"/>
      </rPr>
      <t>PECCD:</t>
    </r>
    <r>
      <rPr>
        <sz val="12"/>
        <color theme="1"/>
        <rFont val="Calibri"/>
        <family val="2"/>
        <scheme val="minor"/>
      </rPr>
      <t xml:space="preserve"> Porcentaje de eventos Cívicos,Culturales y Deportivos realizados</t>
    </r>
  </si>
  <si>
    <r>
      <rPr>
        <b/>
        <sz val="12"/>
        <color theme="1"/>
        <rFont val="Calibri"/>
        <family val="2"/>
        <scheme val="minor"/>
      </rPr>
      <t>Justificacion Trimestral:</t>
    </r>
    <r>
      <rPr>
        <sz val="12"/>
        <color theme="1"/>
        <rFont val="Calibri"/>
        <family val="2"/>
        <scheme val="minor"/>
      </rPr>
      <t xml:space="preserve"> El resultado obtenido en el Diagnóstico PBR-SED 2022  representó un avance del 87.3% en el Índice de Avance General conforme al modelo definido por la SHCP, posicionando en 1er lugar a nivel nacional al Municipio de Benito Juárez, reportado desde el 2do trimestre 2022. Es anual por lo que se mantiene hasta el mes de abril 2023.
</t>
    </r>
    <r>
      <rPr>
        <b/>
        <sz val="12"/>
        <color theme="1"/>
        <rFont val="Calibri"/>
        <family val="2"/>
        <scheme val="minor"/>
      </rPr>
      <t>Justificación Anual:</t>
    </r>
    <r>
      <rPr>
        <sz val="12"/>
        <color theme="1"/>
        <rFont val="Calibri"/>
        <family val="2"/>
        <scheme val="minor"/>
      </rPr>
      <t xml:space="preserve"> Al ser un indicador NO ACUMULATIVO  en este trimestre aún no s etiene el promedio de porcentajes.</t>
    </r>
  </si>
  <si>
    <r>
      <rPr>
        <b/>
        <sz val="12"/>
        <color theme="1"/>
        <rFont val="Calibri"/>
        <family val="2"/>
        <scheme val="minor"/>
      </rPr>
      <t xml:space="preserve">PIFE: </t>
    </r>
    <r>
      <rPr>
        <sz val="12"/>
        <color theme="1"/>
        <rFont val="Calibri"/>
        <family val="2"/>
        <scheme val="minor"/>
      </rPr>
      <t xml:space="preserve">Porcentaje del ingreso del FAISMUN ejercido
</t>
    </r>
    <r>
      <rPr>
        <b/>
        <sz val="12"/>
        <color theme="1"/>
        <rFont val="Calibri"/>
        <family val="2"/>
        <scheme val="minor"/>
      </rPr>
      <t xml:space="preserve">FAISMUN: </t>
    </r>
    <r>
      <rPr>
        <sz val="12"/>
        <color theme="1"/>
        <rFont val="Calibri"/>
        <family val="2"/>
        <scheme val="minor"/>
      </rPr>
      <t>Fondo de Aportación para la Infraestructura Social Municipal.</t>
    </r>
  </si>
  <si>
    <r>
      <rPr>
        <b/>
        <sz val="12"/>
        <color theme="1"/>
        <rFont val="Calibri"/>
        <family val="2"/>
        <scheme val="minor"/>
      </rPr>
      <t xml:space="preserve">PIF: </t>
    </r>
    <r>
      <rPr>
        <sz val="12"/>
        <color theme="1"/>
        <rFont val="Calibri"/>
        <family val="2"/>
        <scheme val="minor"/>
      </rPr>
      <t xml:space="preserve">porcentaje de ingreso del FORTAMUN ejercido
</t>
    </r>
    <r>
      <rPr>
        <b/>
        <sz val="12"/>
        <color theme="1"/>
        <rFont val="Calibri"/>
        <family val="2"/>
        <scheme val="minor"/>
      </rPr>
      <t xml:space="preserve">FORTAMUN: </t>
    </r>
    <r>
      <rPr>
        <sz val="12"/>
        <color theme="1"/>
        <rFont val="Calibri"/>
        <family val="2"/>
        <scheme val="minor"/>
      </rPr>
      <t>Fondo de Aportaciones para el Fortalecimiento de los Municipios</t>
    </r>
  </si>
  <si>
    <r>
      <rPr>
        <b/>
        <sz val="12"/>
        <color theme="1"/>
        <rFont val="Calibri"/>
        <family val="2"/>
        <scheme val="minor"/>
      </rPr>
      <t>IC:</t>
    </r>
    <r>
      <rPr>
        <sz val="12"/>
        <color theme="1"/>
        <rFont val="Calibri"/>
        <family val="2"/>
        <scheme val="minor"/>
      </rPr>
      <t xml:space="preserve"> Índice de Consolidación del modelo PbR-SED.</t>
    </r>
  </si>
  <si>
    <r>
      <rPr>
        <b/>
        <sz val="12"/>
        <color theme="1"/>
        <rFont val="Calibri"/>
        <family val="2"/>
        <scheme val="minor"/>
      </rPr>
      <t xml:space="preserve">Justificación trimestral: </t>
    </r>
    <r>
      <rPr>
        <sz val="12"/>
        <color theme="1"/>
        <rFont val="Calibri"/>
        <family val="2"/>
        <scheme val="minor"/>
      </rPr>
      <t xml:space="preserve">Se incrementaron las mesas de trabajo y reuiones con diversas dependencias, para dar a conocer y trabajar iniciativas de reformas a reglamentos internos y armonizarlos en materia de inclusión   
</t>
    </r>
    <r>
      <rPr>
        <b/>
        <sz val="12"/>
        <color theme="1"/>
        <rFont val="Calibri"/>
        <family val="2"/>
        <scheme val="minor"/>
      </rPr>
      <t xml:space="preserve">Justificación anual: </t>
    </r>
    <r>
      <rPr>
        <sz val="12"/>
        <color theme="1"/>
        <rFont val="Calibri"/>
        <family val="2"/>
        <scheme val="minor"/>
      </rPr>
      <t xml:space="preserve">Derivado de la solicitud de diferentes dependencias para armonizar sus reglamentyos internos, la meta se rebasará.            </t>
    </r>
  </si>
  <si>
    <r>
      <rPr>
        <b/>
        <sz val="12"/>
        <color theme="1"/>
        <rFont val="Calibri"/>
        <family val="2"/>
        <scheme val="minor"/>
      </rPr>
      <t xml:space="preserve">Justificación trimestral:  </t>
    </r>
    <r>
      <rPr>
        <sz val="12"/>
        <color theme="1"/>
        <rFont val="Calibri"/>
        <family val="2"/>
        <scheme val="minor"/>
      </rPr>
      <t xml:space="preserve">Se diseñó el Sistema Estadístico de Inclusión a las Personas con discapacidad y accesibilidad universal, con el objetivo de establecer actividades acordes a su quehacer institucional que contribuyan a favorecer a esta población en materia de atención y accesibilidad universal con base en la Metodología Marco Lógico.  Por lo que se crea la red de enlaces con servidoras y servidores públicos, quienes participaron en 3 capacitaciones distintas.                   
</t>
    </r>
    <r>
      <rPr>
        <b/>
        <sz val="12"/>
        <color theme="1"/>
        <rFont val="Calibri"/>
        <family val="2"/>
        <scheme val="minor"/>
      </rPr>
      <t xml:space="preserve">Justificación anual:  </t>
    </r>
    <r>
      <rPr>
        <sz val="12"/>
        <color theme="1"/>
        <rFont val="Calibri"/>
        <family val="2"/>
        <scheme val="minor"/>
      </rPr>
      <t xml:space="preserve"> Se darpa seguimiento al curso   de Lengua de Señas Mexicana básico 1, y las dependencias han solicitado cursos especificos para sus areas, por lo que esta meta se incrementará.    </t>
    </r>
  </si>
  <si>
    <r>
      <rPr>
        <b/>
        <sz val="12"/>
        <color theme="1"/>
        <rFont val="Calibri"/>
        <family val="2"/>
        <scheme val="minor"/>
      </rPr>
      <t>Justifación  trimestral:</t>
    </r>
    <r>
      <rPr>
        <sz val="12"/>
        <color theme="1"/>
        <rFont val="Calibri"/>
        <family val="2"/>
        <scheme val="minor"/>
      </rPr>
      <t xml:space="preserve"> La Unidad de Transparencia, Dirección de Tránsito Municipal, realizaron campañas con perspectiva de inclusión, en el cual se incluyeron videos en Lengua de Señas Mexicana.             
</t>
    </r>
    <r>
      <rPr>
        <b/>
        <sz val="12"/>
        <color theme="1"/>
        <rFont val="Calibri"/>
        <family val="2"/>
        <scheme val="minor"/>
      </rPr>
      <t xml:space="preserve">Justificación anual: </t>
    </r>
    <r>
      <rPr>
        <sz val="12"/>
        <color theme="1"/>
        <rFont val="Calibri"/>
        <family val="2"/>
        <scheme val="minor"/>
      </rPr>
      <t xml:space="preserve">Las dependencias realizan eventos con perspectiva de inclusión e incluyen al sector de discapacidad auditiva, por lo que esta meta se incrementará.                    </t>
    </r>
  </si>
  <si>
    <r>
      <rPr>
        <b/>
        <sz val="12"/>
        <color theme="1"/>
        <rFont val="Calibri"/>
        <family val="2"/>
        <scheme val="minor"/>
      </rPr>
      <t>Justificación trimestral:</t>
    </r>
    <r>
      <rPr>
        <sz val="12"/>
        <color theme="1"/>
        <rFont val="Calibri"/>
        <family val="2"/>
        <scheme val="minor"/>
      </rPr>
      <t xml:space="preserve"> Se realizaron en sinergia con las dependencias e institituciones educativas, diferentes eventos beneficiando a comunidades estudiantiles y ciudadanos. 
</t>
    </r>
    <r>
      <rPr>
        <b/>
        <sz val="12"/>
        <color theme="1"/>
        <rFont val="Calibri"/>
        <family val="2"/>
        <scheme val="minor"/>
      </rPr>
      <t xml:space="preserve">Justificación anual: </t>
    </r>
    <r>
      <rPr>
        <sz val="12"/>
        <color theme="1"/>
        <rFont val="Calibri"/>
        <family val="2"/>
        <scheme val="minor"/>
      </rPr>
      <t xml:space="preserve"> El sector educativo se ha sumado a las solicitudes para realizar verificaciones en sus intalaciones en materia de acesibilidad. Por lo que la meta incrementará.    </t>
    </r>
  </si>
  <si>
    <r>
      <rPr>
        <b/>
        <sz val="12"/>
        <color theme="1"/>
        <rFont val="Calibri"/>
        <family val="2"/>
        <scheme val="minor"/>
      </rPr>
      <t xml:space="preserve">PACMO: </t>
    </r>
    <r>
      <rPr>
        <sz val="12"/>
        <color theme="1"/>
        <rFont val="Calibri"/>
        <family val="2"/>
        <scheme val="minor"/>
      </rPr>
      <t>Porcentaje de avance en cumplimiento de objetivos y metas del Plan Municipal de Desarrollo y sus Programas Derivados</t>
    </r>
  </si>
  <si>
    <r>
      <rPr>
        <b/>
        <sz val="12"/>
        <color theme="1"/>
        <rFont val="Calibri"/>
        <family val="2"/>
        <scheme val="minor"/>
      </rPr>
      <t>PASMI</t>
    </r>
    <r>
      <rPr>
        <sz val="12"/>
        <color theme="1"/>
        <rFont val="Calibri"/>
        <family val="2"/>
        <scheme val="minor"/>
      </rPr>
      <t>: Porcentaje de aspectos susceptibles de mejora implementados</t>
    </r>
  </si>
  <si>
    <r>
      <rPr>
        <b/>
        <sz val="12"/>
        <color theme="1"/>
        <rFont val="Calibri"/>
        <family val="2"/>
        <scheme val="minor"/>
      </rPr>
      <t>PDSI:</t>
    </r>
    <r>
      <rPr>
        <sz val="12"/>
        <color theme="1"/>
        <rFont val="Calibri"/>
        <family val="2"/>
        <scheme val="minor"/>
      </rPr>
      <t xml:space="preserve"> Porcentaje de dependencias municipales sensibilizadas en materia de Inclusión de las Personas con Discapacidad</t>
    </r>
  </si>
  <si>
    <r>
      <rPr>
        <b/>
        <sz val="12"/>
        <color theme="1"/>
        <rFont val="Calibri"/>
        <family val="2"/>
        <scheme val="minor"/>
      </rPr>
      <t>PCSP:</t>
    </r>
    <r>
      <rPr>
        <sz val="12"/>
        <color theme="1"/>
        <rFont val="Calibri"/>
        <family val="2"/>
        <scheme val="minor"/>
      </rPr>
      <t xml:space="preserve"> Porcentaje de capacitaciones a servidores(as) públicos(as)  en Cultura de Discapacidad y Lengua de Señas Mexicana </t>
    </r>
  </si>
  <si>
    <r>
      <rPr>
        <b/>
        <sz val="12"/>
        <color theme="1"/>
        <rFont val="Calibri"/>
        <family val="2"/>
        <scheme val="minor"/>
      </rPr>
      <t>PSILS:</t>
    </r>
    <r>
      <rPr>
        <sz val="12"/>
        <color theme="1"/>
        <rFont val="Calibri"/>
        <family val="2"/>
        <scheme val="minor"/>
      </rPr>
      <t xml:space="preserve"> Porcentaje de solicitudes de interpretacion de lengua de señas</t>
    </r>
  </si>
  <si>
    <r>
      <rPr>
        <b/>
        <sz val="12"/>
        <color theme="1"/>
        <rFont val="Calibri"/>
        <family val="2"/>
        <scheme val="minor"/>
      </rPr>
      <t xml:space="preserve">PAIR: </t>
    </r>
    <r>
      <rPr>
        <sz val="12"/>
        <color theme="1"/>
        <rFont val="Calibri"/>
        <family val="2"/>
        <scheme val="minor"/>
      </rPr>
      <t>Porcentaje de actividades inclusivas realizadas</t>
    </r>
  </si>
  <si>
    <r>
      <t xml:space="preserve">Justificacion Trimestral: </t>
    </r>
    <r>
      <rPr>
        <sz val="12"/>
        <color theme="1"/>
        <rFont val="Calibri"/>
        <family val="2"/>
        <scheme val="minor"/>
      </rPr>
      <t>El resultado obtenido en el Diagnóstico PBR-SED 2022  representó un avance del 75% en el Índice de Consolidación, reportado desde el 2do trimestre 2022. Es anual por lo que se mantiene hasta el mes de abril 2023.</t>
    </r>
    <r>
      <rPr>
        <b/>
        <sz val="12"/>
        <color theme="1"/>
        <rFont val="Calibri"/>
        <family val="2"/>
        <scheme val="minor"/>
      </rPr>
      <t xml:space="preserve">
Justificación Anual: </t>
    </r>
    <r>
      <rPr>
        <sz val="12"/>
        <color theme="1"/>
        <rFont val="Calibri"/>
        <family val="2"/>
        <scheme val="minor"/>
      </rPr>
      <t>Al ser un indicador NO ACUMULATIVO  en este trimestre aún no s etiene el promedio de porcentajes.</t>
    </r>
  </si>
  <si>
    <r>
      <t xml:space="preserve">Justificacion Trimestral: </t>
    </r>
    <r>
      <rPr>
        <sz val="12"/>
        <color theme="1"/>
        <rFont val="Calibri"/>
        <family val="2"/>
        <scheme val="minor"/>
      </rPr>
      <t>Al cierre del trimestre sigue en procedimiento de elaboración de expedientes técnicos, por lo que no se pudo dar cumplimiento.</t>
    </r>
    <r>
      <rPr>
        <b/>
        <sz val="12"/>
        <color theme="1"/>
        <rFont val="Calibri"/>
        <family val="2"/>
        <scheme val="minor"/>
      </rPr>
      <t xml:space="preserve">
Justificación Anual: </t>
    </r>
    <r>
      <rPr>
        <sz val="12"/>
        <color theme="1"/>
        <rFont val="Calibri"/>
        <family val="2"/>
        <scheme val="minor"/>
      </rPr>
      <t>Sigue el procedimiento de elaboración de expedientes técnicos por lo que no hay avance anual.</t>
    </r>
  </si>
  <si>
    <r>
      <t xml:space="preserve">Justificacion Trimestral:  </t>
    </r>
    <r>
      <rPr>
        <sz val="12"/>
        <color theme="1"/>
        <rFont val="Calibri"/>
        <family val="2"/>
        <scheme val="minor"/>
      </rPr>
      <t>Se cumplió con lo planeado respecto de: saneamiento financiero, nomina seguridad publica y nominas. Se siguen elaborando los expedientes técnicos para la ejecución de obras. Por lo que solo se alcanzó el 68.37% en el trimestre.</t>
    </r>
    <r>
      <rPr>
        <b/>
        <sz val="12"/>
        <color theme="1"/>
        <rFont val="Calibri"/>
        <family val="2"/>
        <scheme val="minor"/>
      </rPr>
      <t xml:space="preserve">
Justificación Anual: </t>
    </r>
    <r>
      <rPr>
        <sz val="12"/>
        <color theme="1"/>
        <rFont val="Calibri"/>
        <family val="2"/>
        <scheme val="minor"/>
      </rPr>
      <t xml:space="preserve"> Se siguen elaborando los expedientes técnicos para la ejecución de obras por lo que el avance anual es del 17.09%</t>
    </r>
  </si>
  <si>
    <r>
      <rPr>
        <b/>
        <sz val="12"/>
        <color theme="1"/>
        <rFont val="Calibri"/>
        <family val="2"/>
        <scheme val="minor"/>
      </rPr>
      <t>IAG =</t>
    </r>
    <r>
      <rPr>
        <sz val="12"/>
        <color theme="1"/>
        <rFont val="Calibri"/>
        <family val="2"/>
        <scheme val="minor"/>
      </rPr>
      <t xml:space="preserve"> Índice de Avance General en PbR-SED.
</t>
    </r>
    <r>
      <rPr>
        <b/>
        <sz val="12"/>
        <color theme="1"/>
        <rFont val="Calibri"/>
        <family val="2"/>
        <scheme val="minor"/>
      </rPr>
      <t>PbR-SED:</t>
    </r>
    <r>
      <rPr>
        <sz val="12"/>
        <color theme="1"/>
        <rFont val="Calibri"/>
        <family val="2"/>
        <scheme val="minor"/>
      </rPr>
      <t xml:space="preserve"> Presupuesto basado en Resultados, PbR, y Sistema de Evaluación del Desempeño, SED.</t>
    </r>
  </si>
  <si>
    <r>
      <rPr>
        <b/>
        <sz val="12"/>
        <color theme="1"/>
        <rFont val="Calibri"/>
        <family val="2"/>
        <scheme val="minor"/>
      </rPr>
      <t xml:space="preserve">PAPR: </t>
    </r>
    <r>
      <rPr>
        <sz val="12"/>
        <color theme="1"/>
        <rFont val="Calibri"/>
        <family val="2"/>
        <scheme val="minor"/>
      </rPr>
      <t>Porcentaje de la Agenda Pública Realizada</t>
    </r>
  </si>
  <si>
    <r>
      <rPr>
        <b/>
        <sz val="12"/>
        <color theme="1"/>
        <rFont val="Calibri"/>
        <family val="2"/>
        <scheme val="minor"/>
      </rPr>
      <t>PPA</t>
    </r>
    <r>
      <rPr>
        <sz val="12"/>
        <color theme="1"/>
        <rFont val="Calibri"/>
        <family val="2"/>
        <scheme val="minor"/>
      </rPr>
      <t>: Porcentaje de Peticiones Atendidas</t>
    </r>
  </si>
  <si>
    <r>
      <rPr>
        <b/>
        <sz val="12"/>
        <color theme="1"/>
        <rFont val="Calibri"/>
        <family val="2"/>
        <scheme val="minor"/>
      </rPr>
      <t>PAA:</t>
    </r>
    <r>
      <rPr>
        <sz val="12"/>
        <color theme="1"/>
        <rFont val="Calibri"/>
        <family val="2"/>
        <scheme val="minor"/>
      </rPr>
      <t xml:space="preserve"> Porcentaje de Audiencias Atendidas</t>
    </r>
  </si>
  <si>
    <r>
      <rPr>
        <b/>
        <sz val="12"/>
        <color theme="1"/>
        <rFont val="Calibri"/>
        <family val="2"/>
        <scheme val="minor"/>
      </rPr>
      <t>PSZFI</t>
    </r>
    <r>
      <rPr>
        <sz val="12"/>
        <color theme="1"/>
        <rFont val="Calibri"/>
        <family val="2"/>
        <scheme val="minor"/>
      </rPr>
      <t>: Porcentaje de Supermanzanas de la Zona Fundacional intervenidas</t>
    </r>
  </si>
  <si>
    <r>
      <rPr>
        <b/>
        <sz val="12"/>
        <color theme="1"/>
        <rFont val="Calibri"/>
        <family val="2"/>
        <scheme val="minor"/>
      </rPr>
      <t>PPIZFG:</t>
    </r>
    <r>
      <rPr>
        <sz val="12"/>
        <color theme="1"/>
        <rFont val="Calibri"/>
        <family val="2"/>
        <scheme val="minor"/>
      </rPr>
      <t xml:space="preserve"> Porcentaje de proyectos de infraestructura de la Zona Fundacional generados.</t>
    </r>
  </si>
  <si>
    <r>
      <rPr>
        <b/>
        <sz val="12"/>
        <color theme="1"/>
        <rFont val="Calibri"/>
        <family val="2"/>
        <scheme val="minor"/>
      </rPr>
      <t xml:space="preserve">PAMAZFC: </t>
    </r>
    <r>
      <rPr>
        <sz val="12"/>
        <color theme="1"/>
        <rFont val="Calibri"/>
        <family val="2"/>
        <scheme val="minor"/>
      </rPr>
      <t>Porcentaje de actividades de medio ambiente en la zona fundacional coordinadas</t>
    </r>
  </si>
  <si>
    <r>
      <rPr>
        <b/>
        <sz val="12"/>
        <color theme="1"/>
        <rFont val="Calibri"/>
        <family val="2"/>
        <scheme val="minor"/>
      </rPr>
      <t>PAMIUZF</t>
    </r>
    <r>
      <rPr>
        <sz val="12"/>
        <color theme="1"/>
        <rFont val="Calibri"/>
        <family val="2"/>
        <scheme val="minor"/>
      </rPr>
      <t>: Porcentaje de actividades para mejorar la imagen urbana de la Zona Fundacional</t>
    </r>
  </si>
  <si>
    <r>
      <rPr>
        <b/>
        <sz val="12"/>
        <color theme="1"/>
        <rFont val="Calibri"/>
        <family val="2"/>
        <scheme val="minor"/>
      </rPr>
      <t xml:space="preserve">PAZF: </t>
    </r>
    <r>
      <rPr>
        <sz val="12"/>
        <color theme="1"/>
        <rFont val="Calibri"/>
        <family val="2"/>
        <scheme val="minor"/>
      </rPr>
      <t>Porcentaje de acciones realizadas en la zona fundacional</t>
    </r>
  </si>
  <si>
    <r>
      <rPr>
        <b/>
        <sz val="12"/>
        <color theme="1"/>
        <rFont val="Calibri"/>
        <family val="2"/>
        <scheme val="minor"/>
      </rPr>
      <t>PATMCD:</t>
    </r>
    <r>
      <rPr>
        <sz val="12"/>
        <color theme="1"/>
        <rFont val="Calibri"/>
        <family val="2"/>
        <scheme val="minor"/>
      </rPr>
      <t xml:space="preserve"> </t>
    </r>
    <r>
      <rPr>
        <sz val="12"/>
        <color rgb="FF000000"/>
        <rFont val="Calibri"/>
        <family val="2"/>
        <scheme val="minor"/>
      </rPr>
      <t xml:space="preserve">Porcentaje de la Agenda de Trabajos con medios de  comunicación difundidas </t>
    </r>
  </si>
  <si>
    <r>
      <rPr>
        <b/>
        <sz val="12"/>
        <color theme="1"/>
        <rFont val="Calibri"/>
        <family val="2"/>
        <scheme val="minor"/>
      </rPr>
      <t>PB:</t>
    </r>
    <r>
      <rPr>
        <sz val="12"/>
        <color theme="1"/>
        <rFont val="Calibri"/>
        <family val="2"/>
        <scheme val="minor"/>
      </rPr>
      <t xml:space="preserve"> Porcentaje de beneficiados con ayuda social.</t>
    </r>
  </si>
  <si>
    <r>
      <rPr>
        <b/>
        <sz val="12"/>
        <color theme="1"/>
        <rFont val="Calibri"/>
        <family val="2"/>
        <scheme val="minor"/>
      </rPr>
      <t>PGC:</t>
    </r>
    <r>
      <rPr>
        <sz val="12"/>
        <color theme="1"/>
        <rFont val="Calibri"/>
        <family val="2"/>
        <scheme val="minor"/>
      </rPr>
      <t xml:space="preserve"> Porcentaje de beneficiarios con gestiones y/o canalizaciones.</t>
    </r>
  </si>
  <si>
    <r>
      <rPr>
        <b/>
        <sz val="12"/>
        <color theme="1"/>
        <rFont val="Calibri"/>
        <family val="2"/>
        <scheme val="minor"/>
      </rPr>
      <t>PER:</t>
    </r>
    <r>
      <rPr>
        <sz val="12"/>
        <color theme="1"/>
        <rFont val="Calibri"/>
        <family val="2"/>
        <scheme val="minor"/>
      </rPr>
      <t xml:space="preserve"> Porcentaje de los eventos realizados por la Dirección de Gestión Social.</t>
    </r>
  </si>
  <si>
    <t>PERÍODO QUE SE INFORMA: DEL 1 DE ENERO AL 31 DE MARZO 2024.</t>
  </si>
  <si>
    <r>
      <t xml:space="preserve">Meta Trimestral: </t>
    </r>
    <r>
      <rPr>
        <sz val="12"/>
        <color theme="1"/>
        <rFont val="Calibri"/>
        <family val="2"/>
        <scheme val="minor"/>
      </rPr>
      <t>El resultado obtenido de 181.00  %  fue resultado de un aumento en la carga de trabajo  y de una agenda mas cercana a la ciudadania.</t>
    </r>
    <r>
      <rPr>
        <b/>
        <sz val="12"/>
        <color theme="1"/>
        <rFont val="Calibri"/>
        <family val="2"/>
        <scheme val="minor"/>
      </rPr>
      <t xml:space="preserve">
Meta Anual: </t>
    </r>
    <r>
      <rPr>
        <sz val="12"/>
        <color theme="1"/>
        <rFont val="Calibri"/>
        <family val="2"/>
        <scheme val="minor"/>
      </rPr>
      <t>El avace en cumplimiento refleja un 43.10 % anual de los eventos asistido de la Presidente Municipal de acuerdo a lo programado.</t>
    </r>
  </si>
  <si>
    <r>
      <t xml:space="preserve">Justificacion Trimestral:  </t>
    </r>
    <r>
      <rPr>
        <sz val="12"/>
        <color theme="1"/>
        <rFont val="Calibri"/>
        <family val="2"/>
        <scheme val="minor"/>
      </rPr>
      <t>El resultado obtenido de 143.53  %  fue resultada de un aumento en la carga de trabajo  y de solicitudes en gestiones por parte de la ciudadania.</t>
    </r>
    <r>
      <rPr>
        <b/>
        <sz val="12"/>
        <color theme="1"/>
        <rFont val="Calibri"/>
        <family val="2"/>
        <scheme val="minor"/>
      </rPr>
      <t xml:space="preserve">
Justificación Anual:  </t>
    </r>
    <r>
      <rPr>
        <sz val="12"/>
        <color theme="1"/>
        <rFont val="Calibri"/>
        <family val="2"/>
        <scheme val="minor"/>
      </rPr>
      <t>El avace en cumplimiento refleja un 35.85 % anual en la atención de las peticiones de la ciudadanía</t>
    </r>
  </si>
  <si>
    <r>
      <t xml:space="preserve">Justificacion Trimestral: </t>
    </r>
    <r>
      <rPr>
        <sz val="12"/>
        <color theme="1"/>
        <rFont val="Calibri"/>
        <family val="2"/>
        <scheme val="minor"/>
      </rPr>
      <t>El resultado obtenido del 98.00%  cumpliendo con la meta trimestral.</t>
    </r>
    <r>
      <rPr>
        <b/>
        <sz val="12"/>
        <color theme="1"/>
        <rFont val="Calibri"/>
        <family val="2"/>
        <scheme val="minor"/>
      </rPr>
      <t xml:space="preserve">
Justificación Anual: </t>
    </r>
    <r>
      <rPr>
        <sz val="12"/>
        <color theme="1"/>
        <rFont val="Calibri"/>
        <family val="2"/>
        <scheme val="minor"/>
      </rPr>
      <t>El avace en cumplimiento refleja un 18.85% anual en las audiencias de la ciudadanía con la Presidenta Municipal.</t>
    </r>
  </si>
  <si>
    <r>
      <t>Justificacion Trimestral:</t>
    </r>
    <r>
      <rPr>
        <sz val="12"/>
        <color theme="1"/>
        <rFont val="Calibri"/>
        <family val="2"/>
        <scheme val="minor"/>
      </rPr>
      <t xml:space="preserve"> Se cumplio con la meta programada al ganar el premio "Ciudad Amiga de la Niñez", en el eje "Protección Contra la Violencia", por el Proyecto integrado en la Secretaría Técnica. </t>
    </r>
    <r>
      <rPr>
        <b/>
        <sz val="12"/>
        <color theme="1"/>
        <rFont val="Calibri"/>
        <family val="2"/>
        <scheme val="minor"/>
      </rPr>
      <t xml:space="preserve"> </t>
    </r>
    <r>
      <rPr>
        <sz val="12"/>
        <color theme="1"/>
        <rFont val="Calibri"/>
        <family val="2"/>
        <scheme val="minor"/>
      </rPr>
      <t xml:space="preserve">
</t>
    </r>
    <r>
      <rPr>
        <b/>
        <sz val="12"/>
        <color theme="1"/>
        <rFont val="Calibri"/>
        <family val="2"/>
        <scheme val="minor"/>
      </rPr>
      <t>Justificación Anual</t>
    </r>
    <r>
      <rPr>
        <sz val="12"/>
        <color theme="1"/>
        <rFont val="Calibri"/>
        <family val="2"/>
        <scheme val="minor"/>
      </rPr>
      <t xml:space="preserve">: Se alcanzó un 14.29 % de vance con la obtención del premio citado. </t>
    </r>
  </si>
  <si>
    <r>
      <t xml:space="preserve">Justificacion Trimestral: </t>
    </r>
    <r>
      <rPr>
        <sz val="12"/>
        <color theme="1"/>
        <rFont val="Calibri"/>
        <family val="2"/>
        <scheme val="minor"/>
      </rPr>
      <t xml:space="preserve">En este trimestre se cumplio con la elaboración de un proyecto "Ciudades con Proyección Internacional", para su participación en la convocatoria FENAM. </t>
    </r>
    <r>
      <rPr>
        <b/>
        <sz val="12"/>
        <color theme="1"/>
        <rFont val="Calibri"/>
        <family val="2"/>
        <scheme val="minor"/>
      </rPr>
      <t xml:space="preserve">
Justificación Anual:</t>
    </r>
    <r>
      <rPr>
        <sz val="12"/>
        <color theme="1"/>
        <rFont val="Calibri"/>
        <family val="2"/>
        <scheme val="minor"/>
      </rPr>
      <t xml:space="preserve"> El porcentaje de avance anual es de 33.33 %, conla elaboración del proyecto Ciudad con Proyección Internacional.</t>
    </r>
  </si>
  <si>
    <r>
      <t xml:space="preserve">Justificacion Trimestral: </t>
    </r>
    <r>
      <rPr>
        <sz val="12"/>
        <color theme="1"/>
        <rFont val="Calibri"/>
        <family val="2"/>
        <scheme val="minor"/>
      </rPr>
      <t xml:space="preserve">Durante este trimestre no se programo alguna actividad por lo cual se queda en blanco.  </t>
    </r>
    <r>
      <rPr>
        <b/>
        <sz val="12"/>
        <color theme="1"/>
        <rFont val="Calibri"/>
        <family val="2"/>
        <scheme val="minor"/>
      </rPr>
      <t xml:space="preserve">
Justificación Anual: </t>
    </r>
    <r>
      <rPr>
        <sz val="12"/>
        <color theme="1"/>
        <rFont val="Calibri"/>
        <family val="2"/>
        <scheme val="minor"/>
      </rPr>
      <t>No se tiene acumulado anual, ya que no se programo nada para el primer trimestre 2024.</t>
    </r>
  </si>
  <si>
    <r>
      <t xml:space="preserve">Justificacion Trimestral: </t>
    </r>
    <r>
      <rPr>
        <sz val="12"/>
        <color theme="1"/>
        <rFont val="Calibri"/>
        <family val="2"/>
        <scheme val="minor"/>
      </rPr>
      <t>En el periodo reportado se cumplio con los reportes programados para la Presidencia Municipal.</t>
    </r>
    <r>
      <rPr>
        <b/>
        <sz val="12"/>
        <color theme="1"/>
        <rFont val="Calibri"/>
        <family val="2"/>
        <scheme val="minor"/>
      </rPr>
      <t xml:space="preserve">
Justificación Anual: </t>
    </r>
    <r>
      <rPr>
        <sz val="12"/>
        <color theme="1"/>
        <rFont val="Calibri"/>
        <family val="2"/>
        <scheme val="minor"/>
      </rPr>
      <t xml:space="preserve">En el primer trimestre se alcanzó un  acumulado anual del 24.44 % en el indicador de reportes e informes entregados a la Presidencia. </t>
    </r>
  </si>
  <si>
    <r>
      <t xml:space="preserve">Justificacion Trimestral: </t>
    </r>
    <r>
      <rPr>
        <sz val="12"/>
        <color theme="1"/>
        <rFont val="Calibri"/>
        <family val="2"/>
        <scheme val="minor"/>
      </rPr>
      <t xml:space="preserve">Durante este trimestre no se programo alguna actividad por lo cual se queda en blanco.  
</t>
    </r>
    <r>
      <rPr>
        <b/>
        <sz val="12"/>
        <color theme="1"/>
        <rFont val="Calibri"/>
        <family val="2"/>
        <scheme val="minor"/>
      </rPr>
      <t xml:space="preserve">
Justificación Anual: </t>
    </r>
    <r>
      <rPr>
        <sz val="12"/>
        <color theme="1"/>
        <rFont val="Calibri"/>
        <family val="2"/>
        <scheme val="minor"/>
      </rPr>
      <t>No se tiene acumulado anual, ya que no se programo nada para el primer trimestre 2024.</t>
    </r>
  </si>
  <si>
    <r>
      <rPr>
        <b/>
        <sz val="12"/>
        <color theme="1"/>
        <rFont val="Calibri"/>
        <family val="2"/>
        <scheme val="minor"/>
      </rPr>
      <t xml:space="preserve">Justificacion Trimestral: </t>
    </r>
    <r>
      <rPr>
        <sz val="12"/>
        <color theme="1"/>
        <rFont val="Calibri"/>
        <family val="2"/>
        <scheme val="minor"/>
      </rPr>
      <t xml:space="preserve">Se realizaron 2 actidadedes  programadas de foma trimestral llegando al procentaje deseado del 100 %.
</t>
    </r>
    <r>
      <rPr>
        <b/>
        <sz val="12"/>
        <color theme="1"/>
        <rFont val="Calibri"/>
        <family val="2"/>
        <scheme val="minor"/>
      </rPr>
      <t>Justificación Anual:</t>
    </r>
    <r>
      <rPr>
        <sz val="12"/>
        <color theme="1"/>
        <rFont val="Calibri"/>
        <family val="2"/>
        <scheme val="minor"/>
      </rPr>
      <t xml:space="preserve"> De acuerdo a lo esperado de la programacion trimestral del 100 % , se llegó al 28.57 % anual.</t>
    </r>
  </si>
  <si>
    <r>
      <rPr>
        <b/>
        <sz val="12"/>
        <color theme="1"/>
        <rFont val="Calibri"/>
        <family val="2"/>
        <scheme val="minor"/>
      </rPr>
      <t xml:space="preserve">Justificacion Trimestral: </t>
    </r>
    <r>
      <rPr>
        <sz val="12"/>
        <color theme="1"/>
        <rFont val="Calibri"/>
        <family val="2"/>
        <scheme val="minor"/>
      </rPr>
      <t xml:space="preserve">No se contemplo ningúna actividad del medio ambiente para este trimestre y por lo cual no se llevó a cabo.
</t>
    </r>
    <r>
      <rPr>
        <b/>
        <sz val="12"/>
        <color theme="1"/>
        <rFont val="Calibri"/>
        <family val="2"/>
        <scheme val="minor"/>
      </rPr>
      <t>Justificación Anual:</t>
    </r>
    <r>
      <rPr>
        <sz val="12"/>
        <color theme="1"/>
        <rFont val="Calibri"/>
        <family val="2"/>
        <scheme val="minor"/>
      </rPr>
      <t xml:space="preserve"> De acuerdo a lo programado trimestral acumulado, se llegó al porcentaje deseado anual.</t>
    </r>
  </si>
  <si>
    <r>
      <rPr>
        <b/>
        <sz val="12"/>
        <color theme="1"/>
        <rFont val="Calibri"/>
        <family val="2"/>
        <scheme val="minor"/>
      </rPr>
      <t>Justificacion Trimestral:</t>
    </r>
    <r>
      <rPr>
        <sz val="12"/>
        <color theme="1"/>
        <rFont val="Calibri"/>
        <family val="2"/>
        <scheme val="minor"/>
      </rPr>
      <t xml:space="preserve"> Se realizó 1 actidad  programada de foma trimestral llegando al procentaje deseado del 100 %.
</t>
    </r>
    <r>
      <rPr>
        <b/>
        <sz val="12"/>
        <color theme="1"/>
        <rFont val="Calibri"/>
        <family val="2"/>
        <scheme val="minor"/>
      </rPr>
      <t>Justificación Anual:</t>
    </r>
    <r>
      <rPr>
        <sz val="12"/>
        <color theme="1"/>
        <rFont val="Calibri"/>
        <family val="2"/>
        <scheme val="minor"/>
      </rPr>
      <t xml:space="preserve"> De acuerdo a lo esperado de la programacion trimestral del 100 % , se llegó al 50.00 % anual.</t>
    </r>
  </si>
  <si>
    <r>
      <rPr>
        <b/>
        <sz val="12"/>
        <color theme="1"/>
        <rFont val="Calibri"/>
        <family val="2"/>
        <scheme val="minor"/>
      </rPr>
      <t xml:space="preserve">Justificacion Trimestral: </t>
    </r>
    <r>
      <rPr>
        <sz val="12"/>
        <color theme="1"/>
        <rFont val="Calibri"/>
        <family val="2"/>
        <scheme val="minor"/>
      </rPr>
      <t xml:space="preserve">Se programó 1 actividad para mejorar la imagen urbana de la Zona Fundacional, el cual si se realizó llegando al cumplimiento trimestral del 100%
</t>
    </r>
    <r>
      <rPr>
        <b/>
        <sz val="12"/>
        <color theme="1"/>
        <rFont val="Calibri"/>
        <family val="2"/>
        <scheme val="minor"/>
      </rPr>
      <t xml:space="preserve">Justificación Anual: </t>
    </r>
    <r>
      <rPr>
        <sz val="12"/>
        <color theme="1"/>
        <rFont val="Calibri"/>
        <family val="2"/>
        <scheme val="minor"/>
      </rPr>
      <t>Se llegó al cumplimiento del 10.00% anual.</t>
    </r>
  </si>
  <si>
    <r>
      <rPr>
        <b/>
        <sz val="12"/>
        <color theme="1"/>
        <rFont val="Calibri"/>
        <family val="2"/>
        <scheme val="minor"/>
      </rPr>
      <t xml:space="preserve">Justificacion Trimestral: </t>
    </r>
    <r>
      <rPr>
        <sz val="12"/>
        <color theme="1"/>
        <rFont val="Calibri"/>
        <family val="2"/>
        <scheme val="minor"/>
      </rPr>
      <t xml:space="preserve">Se llevaron a cabo las 2 actividades culturales programadas llegando en cumplimiento al 100% de la meta trimestral
</t>
    </r>
    <r>
      <rPr>
        <b/>
        <sz val="12"/>
        <color theme="1"/>
        <rFont val="Calibri"/>
        <family val="2"/>
        <scheme val="minor"/>
      </rPr>
      <t xml:space="preserve">Justificación Anual: </t>
    </r>
    <r>
      <rPr>
        <sz val="12"/>
        <color theme="1"/>
        <rFont val="Calibri"/>
        <family val="2"/>
        <scheme val="minor"/>
      </rPr>
      <t>Se llegó al 28.57 % de la meta anual.</t>
    </r>
  </si>
  <si>
    <r>
      <t xml:space="preserve">Justificacion Trimestral: </t>
    </r>
    <r>
      <rPr>
        <sz val="12"/>
        <color theme="1"/>
        <rFont val="Calibri"/>
        <family val="2"/>
        <scheme val="minor"/>
      </rPr>
      <t>Se cumplio al 100% con la meta programada para este trimestre.</t>
    </r>
    <r>
      <rPr>
        <b/>
        <sz val="12"/>
        <color theme="1"/>
        <rFont val="Calibri"/>
        <family val="2"/>
        <scheme val="minor"/>
      </rPr>
      <t xml:space="preserve">
Justificación Anual: </t>
    </r>
    <r>
      <rPr>
        <sz val="12"/>
        <color theme="1"/>
        <rFont val="Calibri"/>
        <family val="2"/>
        <scheme val="minor"/>
      </rPr>
      <t>De acuerdo a lo programado trimestral acumulado, se llegó al porcentaje deseado del 25% anual.</t>
    </r>
  </si>
  <si>
    <r>
      <t xml:space="preserve">Justificacion Trimestral: </t>
    </r>
    <r>
      <rPr>
        <sz val="12"/>
        <color theme="1"/>
        <rFont val="Calibri"/>
        <family val="2"/>
        <scheme val="minor"/>
      </rPr>
      <t>Se cumplio al 114.59% con la meta programada para este trimestre.</t>
    </r>
    <r>
      <rPr>
        <b/>
        <sz val="12"/>
        <color theme="1"/>
        <rFont val="Calibri"/>
        <family val="2"/>
        <scheme val="minor"/>
      </rPr>
      <t xml:space="preserve">
Justificación Anual: Anual: </t>
    </r>
    <r>
      <rPr>
        <sz val="12"/>
        <color theme="1"/>
        <rFont val="Calibri"/>
        <family val="2"/>
        <scheme val="minor"/>
      </rPr>
      <t>De acuerdo a lo programado trimestral acumulado, se llegó al porcentaje deseado del 28.65% anual.</t>
    </r>
  </si>
  <si>
    <r>
      <t xml:space="preserve">Justificacion Trimestral: </t>
    </r>
    <r>
      <rPr>
        <sz val="12"/>
        <color theme="1"/>
        <rFont val="Calibri"/>
        <family val="2"/>
        <scheme val="minor"/>
      </rPr>
      <t>Se cumplio al 98.55% con la meta programada para este trimestre.</t>
    </r>
    <r>
      <rPr>
        <b/>
        <sz val="12"/>
        <color theme="1"/>
        <rFont val="Calibri"/>
        <family val="2"/>
        <scheme val="minor"/>
      </rPr>
      <t xml:space="preserve">
Justificación Anual:</t>
    </r>
    <r>
      <rPr>
        <sz val="12"/>
        <color theme="1"/>
        <rFont val="Calibri"/>
        <family val="2"/>
        <scheme val="minor"/>
      </rPr>
      <t xml:space="preserve"> De acuerdo a lo programado trimestral acumulado, se llegó al porcentaje deseado del 24.64% anual.</t>
    </r>
  </si>
  <si>
    <r>
      <t xml:space="preserve">Justificacion Trimestral: </t>
    </r>
    <r>
      <rPr>
        <sz val="12"/>
        <color theme="1"/>
        <rFont val="Calibri"/>
        <family val="2"/>
        <scheme val="minor"/>
      </rPr>
      <t>Se cumplio al 109.67% con la meta programada para este trimestre.</t>
    </r>
    <r>
      <rPr>
        <b/>
        <sz val="12"/>
        <color theme="1"/>
        <rFont val="Calibri"/>
        <family val="2"/>
        <scheme val="minor"/>
      </rPr>
      <t xml:space="preserve">
Justificación Anual: </t>
    </r>
    <r>
      <rPr>
        <sz val="12"/>
        <color theme="1"/>
        <rFont val="Calibri"/>
        <family val="2"/>
        <scheme val="minor"/>
      </rPr>
      <t>De acuerdo a lo programado trimestral acumulado, se llegó al porcentaje deseado del 27.42% anual.</t>
    </r>
  </si>
  <si>
    <r>
      <t xml:space="preserve">Justificacion Trimestral:  </t>
    </r>
    <r>
      <rPr>
        <sz val="12"/>
        <color theme="1"/>
        <rFont val="Calibri"/>
        <family val="2"/>
        <scheme val="minor"/>
      </rPr>
      <t>Se cumplio al 100% con la meta programada para este trimestre.</t>
    </r>
    <r>
      <rPr>
        <b/>
        <sz val="12"/>
        <color theme="1"/>
        <rFont val="Calibri"/>
        <family val="2"/>
        <scheme val="minor"/>
      </rPr>
      <t xml:space="preserve">
Justificación Anual: </t>
    </r>
    <r>
      <rPr>
        <sz val="12"/>
        <color theme="1"/>
        <rFont val="Calibri"/>
        <family val="2"/>
        <scheme val="minor"/>
      </rPr>
      <t>De acuerdo a lo programado trimestral acumulado, se llegó al porcentaje deseado del 25.00% anual.</t>
    </r>
  </si>
  <si>
    <r>
      <t xml:space="preserve">Justificacion Trimestral: </t>
    </r>
    <r>
      <rPr>
        <sz val="12"/>
        <color theme="1"/>
        <rFont val="Calibri"/>
        <family val="2"/>
        <scheme val="minor"/>
      </rPr>
      <t xml:space="preserve"> Se cumplió al 100% la meta en atenciones y seguimientos brindados a los Organismos Descentralizados. (14/14)  </t>
    </r>
    <r>
      <rPr>
        <b/>
        <sz val="12"/>
        <color theme="1"/>
        <rFont val="Calibri"/>
        <family val="2"/>
        <scheme val="minor"/>
      </rPr>
      <t xml:space="preserve">                                                                                                      
Justificación Anual: </t>
    </r>
    <r>
      <rPr>
        <sz val="12"/>
        <color theme="1"/>
        <rFont val="Calibri"/>
        <family val="2"/>
        <scheme val="minor"/>
      </rPr>
      <t>Obtuvimos el 24.14% de avance porque se brindaron al primer trimestre  14 seguimientos y atenciones a Organismos Descentralizados de los 58 programados de la meta anual.</t>
    </r>
  </si>
  <si>
    <r>
      <t>Justificacion Trimestral:</t>
    </r>
    <r>
      <rPr>
        <sz val="12"/>
        <color theme="1"/>
        <rFont val="Calibri"/>
        <family val="2"/>
        <scheme val="minor"/>
      </rPr>
      <t xml:space="preserve"> Se alcanzó el 141.18 % al realizarse 24 de las 17 participaciones en sesiones programadas para el primer trimestre, arriba de lo programado , ya que se realizaron  12 sesiones extraordinarias, a petición de los organismos descentralizados, con la finalidad de someter a aprobación puntos relevantes en el desempeño de sus actividades.                                 </t>
    </r>
    <r>
      <rPr>
        <b/>
        <sz val="12"/>
        <color theme="1"/>
        <rFont val="Calibri"/>
        <family val="2"/>
        <scheme val="minor"/>
      </rPr>
      <t xml:space="preserve">
Justificación Anual:</t>
    </r>
    <r>
      <rPr>
        <sz val="12"/>
        <color theme="1"/>
        <rFont val="Calibri"/>
        <family val="2"/>
        <scheme val="minor"/>
      </rPr>
      <t xml:space="preserve"> Obtuvimos el  30.77% de avance por que se participó  al primer trimestre  en 24 sesiones de las 78 sesiones programadas de la meta anual.</t>
    </r>
  </si>
  <si>
    <r>
      <t xml:space="preserve">Justificacion Trimestral:
</t>
    </r>
    <r>
      <rPr>
        <sz val="12"/>
        <color theme="1"/>
        <rFont val="Calibri"/>
        <family val="2"/>
        <scheme val="minor"/>
      </rPr>
      <t>Para este primer trimestre se tenía planeada una meta de 6 acercamientos  (firmas de beneficios) con distintas empresas de la sociedad, todo en beneficio de los colaboradores del municipio de Benito Juárez, de las cuales se lograron concretar 7 de manera satisfactoria (1.- Elite Aesthetics, 2.- Mono Restaurant Cancún y Crab House - Seafood &amp; Steak, 3.- Colegio ILAT, 4.- Contoy Adventures, 5.- Restaurante Mar Di Vino, 6.- Escuela Herrera Language School y 7.- Mayan Bowl Cancún), cerrando el primer trimestre de buena manera con un avance del indicador del 116.67% de cumplimiento.</t>
    </r>
    <r>
      <rPr>
        <b/>
        <sz val="12"/>
        <color theme="1"/>
        <rFont val="Calibri"/>
        <family val="2"/>
        <scheme val="minor"/>
      </rPr>
      <t xml:space="preserve">
Justificación Anual:
</t>
    </r>
    <r>
      <rPr>
        <sz val="12"/>
        <color theme="1"/>
        <rFont val="Calibri"/>
        <family val="2"/>
        <scheme val="minor"/>
      </rPr>
      <t>Con las cifras alcanzadas en este primer trimestre del 2024, se obtuvo un 28% de avance anual en este indicador, todo esto gracias a las distintas empresas que tuvieron la confianza de sumarse por medio de las Firmas de Beneficios al Municipio de Benito Juárez.</t>
    </r>
  </si>
  <si>
    <r>
      <t xml:space="preserve">Justificacion Trimestral:
</t>
    </r>
    <r>
      <rPr>
        <sz val="12"/>
        <color theme="1"/>
        <rFont val="Calibri"/>
        <family val="2"/>
        <scheme val="minor"/>
      </rPr>
      <t>En este primer trimestre la meta planeada era de 2 apoyos o requerimientos en eventos de la Presidencia municipal, lo cual se logro con éxito  teniendo los eventos: 1.- Recepción de Invitados VIP en el Carnaval de Cancún 2024 y 2.- Evento de Inicio de Colecta Nacional de la Cruz Roja, obteniendo de manera satisfactoria el 100% de cumplimiento en el indicador.</t>
    </r>
    <r>
      <rPr>
        <b/>
        <sz val="12"/>
        <color theme="1"/>
        <rFont val="Calibri"/>
        <family val="2"/>
        <scheme val="minor"/>
      </rPr>
      <t xml:space="preserve">
Justificación Anual:
</t>
    </r>
    <r>
      <rPr>
        <sz val="12"/>
        <color theme="1"/>
        <rFont val="Calibri"/>
        <family val="2"/>
        <scheme val="minor"/>
      </rPr>
      <t>Con lo obtenido en este cierre del primer trimestre del 2024, se alcanzo un 15.38% de avance anual en este indicador, todo esto gracias a los eventos en los que fue requerida la Dirección de Relaciones Públicas.</t>
    </r>
  </si>
  <si>
    <r>
      <t xml:space="preserve">Justificacion Trimestral:
</t>
    </r>
    <r>
      <rPr>
        <sz val="12"/>
        <color theme="1"/>
        <rFont val="Calibri"/>
        <family val="2"/>
        <scheme val="minor"/>
      </rPr>
      <t>En este primer trimestre del 2024, la meta planeada en este indicador era de 500 difusiones, de las cuales se obtuvieron 4,742 difusiones, lo cual se traduce en un 948.40% de avance de cumplimiento del indicador, esto se logró gracias a que hubo dos eventos en los cuales se superó la barrera de las 1000 difusiones en cada uno (1.- Inicio de Colecta de la Cruz Roja y 2.- Cancún World Fest Nuuch 2024).</t>
    </r>
    <r>
      <rPr>
        <b/>
        <sz val="12"/>
        <color theme="1"/>
        <rFont val="Calibri"/>
        <family val="2"/>
        <scheme val="minor"/>
      </rPr>
      <t xml:space="preserve">
Justificación Anual:
</t>
    </r>
    <r>
      <rPr>
        <sz val="12"/>
        <color theme="1"/>
        <rFont val="Calibri"/>
        <family val="2"/>
        <scheme val="minor"/>
      </rPr>
      <t>Al cierre de este primer trimestre del 2024, se alcanzo un 158.07% de avance anual en este indicador, esto gracias a los distintas difusiones de los eventos que se llevarón a cabo en los meses de enero, febrero y marzo, tambien gracias a las dependencias que se acercaron a la Dirección de Relaciones Públicas, para hacer las difusiones de sus eventos.</t>
    </r>
  </si>
  <si>
    <r>
      <t xml:space="preserve">Justificacion Trimestral:  </t>
    </r>
    <r>
      <rPr>
        <sz val="12"/>
        <color theme="1"/>
        <rFont val="Calibri"/>
        <family val="2"/>
        <scheme val="minor"/>
      </rPr>
      <t xml:space="preserve">Semaforización VERDE, en el 1er. trimestre de 2024, toda vez que hubo mucha participación por parte de la ciudadanía, las instituciones Gubernamentales y las OSC´S,  para la entrega de apoyos a los grupos vulnerables del Municipio de Benito Juárez.  </t>
    </r>
    <r>
      <rPr>
        <b/>
        <sz val="12"/>
        <color theme="1"/>
        <rFont val="Calibri"/>
        <family val="2"/>
        <scheme val="minor"/>
      </rPr>
      <t xml:space="preserve">
Justificación Anual: </t>
    </r>
    <r>
      <rPr>
        <sz val="12"/>
        <color theme="1"/>
        <rFont val="Calibri"/>
        <family val="2"/>
        <scheme val="minor"/>
      </rPr>
      <t>Se tiene un avance anual del 27.44% de lo proyectado para este 2024, mejorando la calidad de vida de los grupos mas vulnerables del Municipio de Benito Juarez.</t>
    </r>
  </si>
  <si>
    <r>
      <t xml:space="preserve">Justificacion Trimestral: </t>
    </r>
    <r>
      <rPr>
        <sz val="12"/>
        <color theme="1"/>
        <rFont val="Calibri"/>
        <family val="2"/>
        <scheme val="minor"/>
      </rPr>
      <t>Semaforización AMARILLA, variación en las audiencias ciudadanas en lo programado para el 1er. trimestre de 2024, debido a la participación ciudadana, a las instituciones Gubernamentales y las OSC´S, que trabajaron en coordinación para la canalización y resolución de las solicitudes de la ciudadanía</t>
    </r>
    <r>
      <rPr>
        <b/>
        <sz val="12"/>
        <color theme="1"/>
        <rFont val="Calibri"/>
        <family val="2"/>
        <scheme val="minor"/>
      </rPr>
      <t xml:space="preserve">
Justificación Anual: </t>
    </r>
    <r>
      <rPr>
        <sz val="12"/>
        <color theme="1"/>
        <rFont val="Calibri"/>
        <family val="2"/>
        <scheme val="minor"/>
      </rPr>
      <t>Se obtiene el 9.45% de avance anual.</t>
    </r>
  </si>
  <si>
    <r>
      <t xml:space="preserve">Justificacion Trimestral:  </t>
    </r>
    <r>
      <rPr>
        <sz val="12"/>
        <color theme="1"/>
        <rFont val="Calibri"/>
        <family val="2"/>
        <scheme val="minor"/>
      </rPr>
      <t xml:space="preserve">Semaforización VERDE, se cumplio con lo programado en el 1er. trimestre de 2024, superando lo proyectado, a traves de la realización de brigadas sociales en coordinación de asociaciones civiles, en diversas colonias del Municipio de Benito Juárez, gracias a la participación de las y los benitojuarenses.  </t>
    </r>
    <r>
      <rPr>
        <b/>
        <sz val="12"/>
        <color theme="1"/>
        <rFont val="Calibri"/>
        <family val="2"/>
        <scheme val="minor"/>
      </rPr>
      <t xml:space="preserve">
Justificación Anual: </t>
    </r>
    <r>
      <rPr>
        <sz val="12"/>
        <color theme="1"/>
        <rFont val="Calibri"/>
        <family val="2"/>
        <scheme val="minor"/>
      </rPr>
      <t>De acuerdo a la demanda de la población benitojuarense se logra acercar los servicios básicos atraves de Brigadas Sociales en diversas regiones y colonias del Municipio de Benito Juárez, lo cual rebasa lo proyectado en este primer trimestre 2024.</t>
    </r>
  </si>
  <si>
    <r>
      <t xml:space="preserve">Justificación Trimestral:  </t>
    </r>
    <r>
      <rPr>
        <sz val="12"/>
        <color theme="1"/>
        <rFont val="Calibri"/>
        <family val="2"/>
      </rPr>
      <t xml:space="preserve">En el periodo reportado se cumplió con la meta del 100% de las asesorías respecto a las demandas y necesidades de la población al Ayuntamiento de Benito Juárez programadas, mismas que fueron otorgadas a ciudadanía en general. </t>
    </r>
    <r>
      <rPr>
        <b/>
        <sz val="12"/>
        <color theme="1"/>
        <rFont val="Calibri"/>
        <family val="2"/>
      </rPr>
      <t xml:space="preserve">
Justificación Anual:  </t>
    </r>
    <r>
      <rPr>
        <sz val="12"/>
        <color theme="1"/>
        <rFont val="Calibri"/>
        <family val="2"/>
      </rPr>
      <t xml:space="preserve">Se logró  el cumplimiento anual al 25 %, toda vez que se efectuaron las 5 asesorías respecto a las demandas y necesidades de la población al Ayuntamiento de Benito Juárez programadas. </t>
    </r>
  </si>
  <si>
    <r>
      <t>Justificación Trimestral:</t>
    </r>
    <r>
      <rPr>
        <sz val="12"/>
        <color theme="1"/>
        <rFont val="Calibri"/>
        <family val="2"/>
      </rPr>
      <t xml:space="preserve"> En el periodo reportado se cumplió con la meta trimestral en un 100 %, con relación al porcentaje de reuniones con la Administración Pública Municipal programadas, mismas que se efectuaron en el marco de los proyectros estratégicos de la Coordinación.
</t>
    </r>
    <r>
      <rPr>
        <b/>
        <sz val="12"/>
        <color theme="1"/>
        <rFont val="Calibri"/>
        <family val="2"/>
      </rPr>
      <t xml:space="preserve">
Justificación Anual: </t>
    </r>
    <r>
      <rPr>
        <sz val="12"/>
        <color theme="1"/>
        <rFont val="Calibri"/>
        <family val="2"/>
      </rPr>
      <t>Se tuvo un acumulado de 33.33% sobr</t>
    </r>
    <r>
      <rPr>
        <b/>
        <sz val="12"/>
        <color theme="1"/>
        <rFont val="Calibri"/>
        <family val="2"/>
      </rPr>
      <t xml:space="preserve">e </t>
    </r>
    <r>
      <rPr>
        <sz val="12"/>
        <color theme="1"/>
        <rFont val="Calibri"/>
        <family val="2"/>
      </rPr>
      <t>la meta anual, toda vez que en el primer trimestre se obtuvo 100 % sobre lo programado.</t>
    </r>
  </si>
  <si>
    <r>
      <t xml:space="preserve">Justificación Trimestral: </t>
    </r>
    <r>
      <rPr>
        <sz val="12"/>
        <color theme="1"/>
        <rFont val="Calibri"/>
        <family val="2"/>
      </rPr>
      <t xml:space="preserve">En el periodo reportado se alcanzó la meta del 100% de avance de las actividades denominadas mesas de trabajo con las cámaras empresariales y hoteleras, efectuando dos reuniones de seguimiento .
</t>
    </r>
    <r>
      <rPr>
        <b/>
        <sz val="12"/>
        <color theme="1"/>
        <rFont val="Calibri"/>
        <family val="2"/>
      </rPr>
      <t xml:space="preserve">
Justificación Anual:</t>
    </r>
    <r>
      <rPr>
        <sz val="12"/>
        <color theme="1"/>
        <rFont val="Calibri"/>
        <family val="2"/>
      </rPr>
      <t xml:space="preserve"> Con la celebración de 3 mesas de trabajo con cámaras empresariales, se presenta el 33.33% de cumplimiento anual. </t>
    </r>
  </si>
  <si>
    <r>
      <t xml:space="preserve">Justificación Trimestral: </t>
    </r>
    <r>
      <rPr>
        <sz val="12"/>
        <color theme="1"/>
        <rFont val="Calibri"/>
        <family val="2"/>
      </rPr>
      <t xml:space="preserve">En el periodo reportado se cumplió  en un 100%, con las reuniones con dependencias estatales y federales, mismas que se efecturon en el marco de los proyectros estratégicos de la Coordinación y por indicaciones de la Presidencia Municipal. </t>
    </r>
    <r>
      <rPr>
        <b/>
        <sz val="12"/>
        <color theme="1"/>
        <rFont val="Calibri"/>
        <family val="2"/>
      </rPr>
      <t xml:space="preserve">
Justificación Anual:  </t>
    </r>
    <r>
      <rPr>
        <sz val="12"/>
        <color theme="1"/>
        <rFont val="Calibri"/>
        <family val="2"/>
      </rPr>
      <t>Se presenta un acumulado de 60% de la meta anual, toda vez que en el primer trimestre se obtuvo  este porcentaje de acuerdo a  lo programado.</t>
    </r>
  </si>
  <si>
    <r>
      <t xml:space="preserve">Justificación Trimestral: </t>
    </r>
    <r>
      <rPr>
        <sz val="12"/>
        <color theme="1"/>
        <rFont val="Calibri"/>
        <family val="2"/>
      </rPr>
      <t xml:space="preserve">En el periodo reportado se cumplieron al 100% las reuniones con sociedad civil en temas relacionados a los proyectos estratégicos asignados a la Coordinación. 
</t>
    </r>
    <r>
      <rPr>
        <b/>
        <sz val="12"/>
        <color theme="1"/>
        <rFont val="Calibri"/>
        <family val="2"/>
      </rPr>
      <t xml:space="preserve">
Justificación Anual:  </t>
    </r>
    <r>
      <rPr>
        <sz val="12"/>
        <color theme="1"/>
        <rFont val="Calibri"/>
        <family val="2"/>
      </rPr>
      <t>Con la realización de 8</t>
    </r>
    <r>
      <rPr>
        <b/>
        <sz val="12"/>
        <color theme="1"/>
        <rFont val="Calibri"/>
        <family val="2"/>
      </rPr>
      <t xml:space="preserve"> </t>
    </r>
    <r>
      <rPr>
        <sz val="12"/>
        <color theme="1"/>
        <rFont val="Calibri"/>
        <family val="2"/>
      </rPr>
      <t xml:space="preserve">reuniones con sociedad civil y ciudadana, se presenta el cumplimiento del 33.33% de avance anual. </t>
    </r>
  </si>
  <si>
    <r>
      <t>Justificación Trimestral:</t>
    </r>
    <r>
      <rPr>
        <sz val="12"/>
        <color theme="1"/>
        <rFont val="Calibri"/>
        <family val="2"/>
      </rPr>
      <t xml:space="preserve"> se presenta avance de cumplimiento, toda vez que la meta programada correspondiente al trimestre se llego a lo estimado.</t>
    </r>
    <r>
      <rPr>
        <b/>
        <sz val="12"/>
        <color theme="1"/>
        <rFont val="Calibri"/>
        <family val="2"/>
      </rPr>
      <t xml:space="preserve">
Justificación Anual: </t>
    </r>
    <r>
      <rPr>
        <sz val="12"/>
        <color theme="1"/>
        <rFont val="Calibri"/>
        <family val="2"/>
      </rPr>
      <t>En referencia a los proyectos estratégicos en favor de las demandas y necesidades ciudadanas se alcanzó el 25% de cumplimiento anual, toda vez que en el primer semestre se efectuó con base a lo programado en los Proyecto propuestos a la ciudadanía.</t>
    </r>
  </si>
  <si>
    <r>
      <t xml:space="preserve">Justificacion Trimestral: </t>
    </r>
    <r>
      <rPr>
        <sz val="12"/>
        <color theme="1"/>
        <rFont val="Calibri"/>
        <family val="2"/>
        <scheme val="minor"/>
      </rPr>
      <t>Se superó el estimado durante el primer trimestre toda vez que no se tiene un control acerca de los diversos acercamientos de los solicitantes a la Unidad de Transparencia para solicitar información.</t>
    </r>
    <r>
      <rPr>
        <b/>
        <sz val="12"/>
        <color theme="1"/>
        <rFont val="Calibri"/>
        <family val="2"/>
        <scheme val="minor"/>
      </rPr>
      <t xml:space="preserve">
Justificación Anual: </t>
    </r>
    <r>
      <rPr>
        <sz val="12"/>
        <color theme="1"/>
        <rFont val="Calibri"/>
        <family val="2"/>
        <scheme val="minor"/>
      </rPr>
      <t xml:space="preserve">Se dará continuidad a las métricas para lograr el cumplimiento. </t>
    </r>
  </si>
  <si>
    <r>
      <t>Justificacion Trimestral:</t>
    </r>
    <r>
      <rPr>
        <sz val="12"/>
        <color theme="1"/>
        <rFont val="Calibri"/>
        <family val="2"/>
        <scheme val="minor"/>
      </rPr>
      <t xml:space="preserve"> Las Unidades Administrativas han colaborado con su carga de información, y eso ha permitido que se pueda hacer un cumplimiento, aunque en esta ocasión quedo ligeramente corto. </t>
    </r>
    <r>
      <rPr>
        <b/>
        <sz val="12"/>
        <color theme="1"/>
        <rFont val="Calibri"/>
        <family val="2"/>
        <scheme val="minor"/>
      </rPr>
      <t xml:space="preserve">
Justificación Anual:  </t>
    </r>
    <r>
      <rPr>
        <sz val="12"/>
        <color theme="1"/>
        <rFont val="Calibri"/>
        <family val="2"/>
        <scheme val="minor"/>
      </rPr>
      <t xml:space="preserve">El área responsable hará el seguimiento para lograr los ajustes requeridos. </t>
    </r>
  </si>
  <si>
    <r>
      <t>Justificacion Trimestral:</t>
    </r>
    <r>
      <rPr>
        <sz val="12"/>
        <color theme="1"/>
        <rFont val="Calibri"/>
        <family val="2"/>
        <scheme val="minor"/>
      </rPr>
      <t xml:space="preserve"> Acorde al seguimiento de las Unidades Administrativas con su carga de información, han superado ligeramente el cumplimiento.</t>
    </r>
    <r>
      <rPr>
        <b/>
        <sz val="12"/>
        <color theme="1"/>
        <rFont val="Calibri"/>
        <family val="2"/>
        <scheme val="minor"/>
      </rPr>
      <t xml:space="preserve">
Justificación Anual:  </t>
    </r>
    <r>
      <rPr>
        <sz val="12"/>
        <color theme="1"/>
        <rFont val="Calibri"/>
        <family val="2"/>
        <scheme val="minor"/>
      </rPr>
      <t xml:space="preserve">El área responsable hará el seguimiento para lograr los ajustes requeridos. </t>
    </r>
  </si>
  <si>
    <r>
      <t>Justificacion Trimestral:</t>
    </r>
    <r>
      <rPr>
        <sz val="12"/>
        <color theme="1"/>
        <rFont val="Calibri"/>
        <family val="2"/>
        <scheme val="minor"/>
      </rPr>
      <t xml:space="preserve"> La Unidad de Transparencia ha fortalecido las actividades que realiza con la sociedad civil, escuelas y ciudadanía; esto nos ha llevado a que nos soliciten acercar las pláticas y eventos a más público, que a su vez ha repercutido en el incremento de nuestros numeros.	. </t>
    </r>
    <r>
      <rPr>
        <b/>
        <sz val="12"/>
        <color theme="1"/>
        <rFont val="Calibri"/>
        <family val="2"/>
        <scheme val="minor"/>
      </rPr>
      <t xml:space="preserve">
Justificación Anual: </t>
    </r>
    <r>
      <rPr>
        <sz val="12"/>
        <color theme="1"/>
        <rFont val="Calibri"/>
        <family val="2"/>
        <scheme val="minor"/>
      </rPr>
      <t xml:space="preserve">Para el siguiente trimestre se realizará el ajuste correspondiente a fin de dar cumplimiento a la meta anual. </t>
    </r>
  </si>
  <si>
    <r>
      <t>Justificacion Trimestral:</t>
    </r>
    <r>
      <rPr>
        <sz val="12"/>
        <color theme="1"/>
        <rFont val="Calibri"/>
        <family val="2"/>
        <scheme val="minor"/>
      </rPr>
      <t xml:space="preserve"> Cerca del cambio de administración la capacitación para Enlaces ha disminuido, porque en su mayoría ya han sido capacidos.  </t>
    </r>
    <r>
      <rPr>
        <b/>
        <sz val="12"/>
        <color theme="1"/>
        <rFont val="Calibri"/>
        <family val="2"/>
        <scheme val="minor"/>
      </rPr>
      <t xml:space="preserve">
Justificación Anual: </t>
    </r>
    <r>
      <rPr>
        <sz val="12"/>
        <color theme="1"/>
        <rFont val="Calibri"/>
        <family val="2"/>
        <scheme val="minor"/>
      </rPr>
      <t xml:space="preserve">Para el siguiente trimestre se realizará el ajuste correspondiente a fin de dar cumplimiento a la meta anual. </t>
    </r>
  </si>
  <si>
    <r>
      <t xml:space="preserve">Justificacion Trimestral: </t>
    </r>
    <r>
      <rPr>
        <sz val="12"/>
        <color theme="1"/>
        <rFont val="Calibri"/>
        <family val="2"/>
        <scheme val="minor"/>
      </rPr>
      <t>Se supero el estimado durante el 1er trimestre toda vez que no se tiene un control acerca de las inconformidades que los solicitantes pudieran tener en contra de las resoluciones emitidas por esta Unidad de Transparencia.</t>
    </r>
    <r>
      <rPr>
        <b/>
        <sz val="12"/>
        <color theme="1"/>
        <rFont val="Calibri"/>
        <family val="2"/>
        <scheme val="minor"/>
      </rPr>
      <t xml:space="preserve">
Justificación Anual: </t>
    </r>
    <r>
      <rPr>
        <sz val="12"/>
        <color theme="1"/>
        <rFont val="Calibri"/>
        <family val="2"/>
        <scheme val="minor"/>
      </rPr>
      <t xml:space="preserve">El área correspondiente se encuentra realizando los ajustes para lograr cumplir la meta planeada. </t>
    </r>
  </si>
  <si>
    <r>
      <t xml:space="preserve">Justificacion Trimestral: </t>
    </r>
    <r>
      <rPr>
        <sz val="12"/>
        <color theme="1"/>
        <rFont val="Calibri"/>
        <family val="2"/>
        <scheme val="minor"/>
      </rPr>
      <t>No se alcanzó el estimado durante el primer trimestre toda vez que no se tiene un control acerca de las denuncias que los usuarios pudieran hacer en contra de las inconsistencias/falta en la información (a su consideración) dentro de  la plataforma.</t>
    </r>
    <r>
      <rPr>
        <b/>
        <sz val="12"/>
        <color theme="1"/>
        <rFont val="Calibri"/>
        <family val="2"/>
        <scheme val="minor"/>
      </rPr>
      <t xml:space="preserve">
Justificación Anual: </t>
    </r>
    <r>
      <rPr>
        <sz val="12"/>
        <color theme="1"/>
        <rFont val="Calibri"/>
        <family val="2"/>
        <scheme val="minor"/>
      </rPr>
      <t>Se realizarán los ajustes para lograr la meta planteada.</t>
    </r>
  </si>
  <si>
    <r>
      <t xml:space="preserve">Justificacion Trimestral: </t>
    </r>
    <r>
      <rPr>
        <sz val="12"/>
        <color theme="1"/>
        <rFont val="Calibri"/>
        <family val="2"/>
        <scheme val="minor"/>
      </rPr>
      <t>No se han recibido denuncias en cuanto al Tratamiento indebido de Datos Personales</t>
    </r>
    <r>
      <rPr>
        <b/>
        <sz val="12"/>
        <color theme="1"/>
        <rFont val="Calibri"/>
        <family val="2"/>
        <scheme val="minor"/>
      </rPr>
      <t xml:space="preserve">
Justificación Anual: S</t>
    </r>
    <r>
      <rPr>
        <sz val="12"/>
        <color theme="1"/>
        <rFont val="Calibri"/>
        <family val="2"/>
        <scheme val="minor"/>
      </rPr>
      <t>e atenderán los indicadores para cumplor la meta</t>
    </r>
  </si>
  <si>
    <r>
      <t xml:space="preserve">Justificacion Trimestral: </t>
    </r>
    <r>
      <rPr>
        <sz val="12"/>
        <color theme="1"/>
        <rFont val="Calibri"/>
        <family val="2"/>
        <scheme val="minor"/>
      </rPr>
      <t xml:space="preserve"> No se alcanzó el estimado durante el primer trimestre toda vez que los avisos de privacidad no es necesario actualizarlos de manera periodica, solo en caso de que exista una modificación o actualización.</t>
    </r>
    <r>
      <rPr>
        <b/>
        <sz val="12"/>
        <color theme="1"/>
        <rFont val="Calibri"/>
        <family val="2"/>
        <scheme val="minor"/>
      </rPr>
      <t xml:space="preserve">
Justificación Anual: </t>
    </r>
    <r>
      <rPr>
        <sz val="12"/>
        <color theme="1"/>
        <rFont val="Calibri"/>
        <family val="2"/>
        <scheme val="minor"/>
      </rPr>
      <t xml:space="preserve">Se revisará la política de Datos Personales a fin de alcanzar los indicadores. </t>
    </r>
  </si>
  <si>
    <r>
      <t xml:space="preserve">Justificacion Trimestral: </t>
    </r>
    <r>
      <rPr>
        <sz val="12"/>
        <color theme="1"/>
        <rFont val="Calibri"/>
        <family val="2"/>
        <scheme val="minor"/>
      </rPr>
      <t xml:space="preserve">El indicador se mantiene en verde para este trimestre, toda vez que la Unidad de Transparencia ha mantenido la difusión de los Derechos ARCO entre la cuiudadanía.	</t>
    </r>
    <r>
      <rPr>
        <b/>
        <sz val="12"/>
        <color theme="1"/>
        <rFont val="Calibri"/>
        <family val="2"/>
        <scheme val="minor"/>
      </rPr>
      <t xml:space="preserve">
Justificación Anual: </t>
    </r>
    <r>
      <rPr>
        <sz val="12"/>
        <color theme="1"/>
        <rFont val="Calibri"/>
        <family val="2"/>
        <scheme val="minor"/>
      </rPr>
      <t xml:space="preserve">Se reorientaran los esfuerzos para lograr la meta programada. </t>
    </r>
  </si>
  <si>
    <r>
      <t xml:space="preserve">Justificacion Trimestral: </t>
    </r>
    <r>
      <rPr>
        <sz val="12"/>
        <color theme="1"/>
        <rFont val="Calibri"/>
        <family val="2"/>
        <scheme val="minor"/>
      </rPr>
      <t xml:space="preserve">Se logra una meta en un 167.04 %, debido a la coordinacion con las distintas areas que conforman la delegacion y asi mismo al buen gobierno que encabeza esta administracion municipal.   </t>
    </r>
    <r>
      <rPr>
        <b/>
        <sz val="12"/>
        <color theme="1"/>
        <rFont val="Calibri"/>
        <family val="2"/>
        <scheme val="minor"/>
      </rPr>
      <t xml:space="preserve">                                                                                                                                                                                                                            Justificacion Anual: </t>
    </r>
    <r>
      <rPr>
        <sz val="12"/>
        <color theme="1"/>
        <rFont val="Calibri"/>
        <family val="2"/>
        <scheme val="minor"/>
      </rPr>
      <t xml:space="preserve">Se alcanza una meta del 167.04 % del acumulado, rebasando la meta anual proyectada, esto como resultado del trabajo realizado en las areas.   </t>
    </r>
  </si>
  <si>
    <r>
      <rPr>
        <b/>
        <sz val="12"/>
        <color theme="1"/>
        <rFont val="Calibri"/>
        <family val="2"/>
        <scheme val="minor"/>
      </rPr>
      <t xml:space="preserve">Justificacion Trimestral: </t>
    </r>
    <r>
      <rPr>
        <sz val="12"/>
        <color theme="1"/>
        <rFont val="Calibri"/>
        <family val="2"/>
        <scheme val="minor"/>
      </rPr>
      <t xml:space="preserve">Se rebasa la meta proyectada en un 322.22 %. debido a los requerimiento constanstantes que se realizan.                                                                                                                                                                                                                                                                                                                                                                                                                                              </t>
    </r>
    <r>
      <rPr>
        <b/>
        <sz val="12"/>
        <color theme="1"/>
        <rFont val="Calibri"/>
        <family val="2"/>
        <scheme val="minor"/>
      </rPr>
      <t xml:space="preserve">Justificacion Anual: </t>
    </r>
    <r>
      <rPr>
        <sz val="12"/>
        <color theme="1"/>
        <rFont val="Calibri"/>
        <family val="2"/>
        <scheme val="minor"/>
      </rPr>
      <t xml:space="preserve">Se alcanza una meta del 322.22 % rebasando la meta proyectada por los distintos requerimientos realizados.                                                                                                                                                                                             </t>
    </r>
  </si>
  <si>
    <r>
      <rPr>
        <b/>
        <sz val="12"/>
        <color theme="1"/>
        <rFont val="Calibri"/>
        <family val="2"/>
        <scheme val="minor"/>
      </rPr>
      <t xml:space="preserve">Justificacion Trimestral: </t>
    </r>
    <r>
      <rPr>
        <sz val="12"/>
        <color theme="1"/>
        <rFont val="Calibri"/>
        <family val="2"/>
        <scheme val="minor"/>
      </rPr>
      <t xml:space="preserve">Se rebasa la meta proyectada en un 103.77 %. Pues ha habido constantes requerimientos  ante las áreas municipales.                                                                                                                                                                                                                                                                                                                                                                                                                                                  </t>
    </r>
    <r>
      <rPr>
        <b/>
        <sz val="12"/>
        <color theme="1"/>
        <rFont val="Calibri"/>
        <family val="2"/>
        <scheme val="minor"/>
      </rPr>
      <t xml:space="preserve">Justificacion Anual: </t>
    </r>
    <r>
      <rPr>
        <sz val="12"/>
        <color theme="1"/>
        <rFont val="Calibri"/>
        <family val="2"/>
        <scheme val="minor"/>
      </rPr>
      <t xml:space="preserve"> Se alcanza una meta del 103.77 % del acumulado anual por los constantes requerimientos.                                                                                                                                                                                                 </t>
    </r>
  </si>
  <si>
    <r>
      <rPr>
        <b/>
        <sz val="12"/>
        <color theme="1"/>
        <rFont val="Calibri"/>
        <family val="2"/>
        <scheme val="minor"/>
      </rPr>
      <t>Justificacion Trimestral:</t>
    </r>
    <r>
      <rPr>
        <sz val="12"/>
        <color theme="1"/>
        <rFont val="Calibri"/>
        <family val="2"/>
        <scheme val="minor"/>
      </rPr>
      <t xml:space="preserve"> Se rebasa la meta proyectada en un 375.00 %. debido a los constantes requerimientos que se realizan antes las áreas municipales.                                                                                                                                                                                                                                                                                                                                                                                                                                             </t>
    </r>
    <r>
      <rPr>
        <b/>
        <sz val="12"/>
        <color theme="1"/>
        <rFont val="Calibri"/>
        <family val="2"/>
        <scheme val="minor"/>
      </rPr>
      <t>Justificacion Anual:</t>
    </r>
    <r>
      <rPr>
        <sz val="12"/>
        <color theme="1"/>
        <rFont val="Calibri"/>
        <family val="2"/>
        <scheme val="minor"/>
      </rPr>
      <t xml:space="preserve"> Se alcanza una meta del 375.00 % rebasando el numero de lo proyectado para este año.                                                                                                                                                                                                </t>
    </r>
  </si>
  <si>
    <r>
      <rPr>
        <b/>
        <sz val="12"/>
        <color theme="1"/>
        <rFont val="Calibri"/>
        <family val="2"/>
        <scheme val="minor"/>
      </rPr>
      <t xml:space="preserve">Justificacion Trimestral: </t>
    </r>
    <r>
      <rPr>
        <sz val="12"/>
        <color theme="1"/>
        <rFont val="Calibri"/>
        <family val="2"/>
        <scheme val="minor"/>
      </rPr>
      <t xml:space="preserve">Se cumplió con la meta programada para este trimestral alcanzando el avance en el cumplimiento en un 100%, pues se ha mantenido constantemente la ayuda a los usuarios beneficiados en ayudas y subsidios que otorga la Delegación.
</t>
    </r>
    <r>
      <rPr>
        <b/>
        <sz val="12"/>
        <color theme="1"/>
        <rFont val="Calibri"/>
        <family val="2"/>
        <scheme val="minor"/>
      </rPr>
      <t xml:space="preserve">Justificacion Anual: </t>
    </r>
    <r>
      <rPr>
        <sz val="12"/>
        <color theme="1"/>
        <rFont val="Calibri"/>
        <family val="2"/>
        <scheme val="minor"/>
      </rPr>
      <t xml:space="preserve">Se alcanza una meta del 100 % del acumulado de la meta anual. </t>
    </r>
  </si>
  <si>
    <r>
      <rPr>
        <b/>
        <sz val="12"/>
        <color theme="1"/>
        <rFont val="Calibri"/>
        <family val="2"/>
        <scheme val="minor"/>
      </rPr>
      <t>Justificacion Trimestral:</t>
    </r>
    <r>
      <rPr>
        <sz val="12"/>
        <color theme="1"/>
        <rFont val="Calibri"/>
        <family val="2"/>
        <scheme val="minor"/>
      </rPr>
      <t xml:space="preserve"> Se logra en un 100.00%. Manteniendo la meta programada.                                                                                                                                                                                                                                                                                                                                                                                                                                      </t>
    </r>
    <r>
      <rPr>
        <b/>
        <sz val="12"/>
        <color theme="1"/>
        <rFont val="Calibri"/>
        <family val="2"/>
        <scheme val="minor"/>
      </rPr>
      <t xml:space="preserve">Justificacion Anual: </t>
    </r>
    <r>
      <rPr>
        <sz val="12"/>
        <color theme="1"/>
        <rFont val="Calibri"/>
        <family val="2"/>
        <scheme val="minor"/>
      </rPr>
      <t xml:space="preserve"> Se alcanza una meta del 100.00 % del acumulado de la meta anual por los requerimientos.                                                                                                                                                                                                 </t>
    </r>
  </si>
  <si>
    <r>
      <rPr>
        <b/>
        <sz val="12"/>
        <color theme="1"/>
        <rFont val="Calibri"/>
        <family val="2"/>
        <scheme val="minor"/>
      </rPr>
      <t>Justificacion Trimestral:</t>
    </r>
    <r>
      <rPr>
        <sz val="12"/>
        <color theme="1"/>
        <rFont val="Calibri"/>
        <family val="2"/>
        <scheme val="minor"/>
      </rPr>
      <t xml:space="preserve"> Se logra una meta en un 148.89 %, esto por los eventos que se llevan a cabo por la coordinación de participación social y la familia.                                                                                                                                                                                                                           </t>
    </r>
    <r>
      <rPr>
        <b/>
        <sz val="12"/>
        <color theme="1"/>
        <rFont val="Calibri"/>
        <family val="2"/>
        <scheme val="minor"/>
      </rPr>
      <t>Justificacion Anual:</t>
    </r>
    <r>
      <rPr>
        <sz val="12"/>
        <color theme="1"/>
        <rFont val="Calibri"/>
        <family val="2"/>
        <scheme val="minor"/>
      </rPr>
      <t xml:space="preserve"> Se alcanza una meta del 148.89 % del acumulado, debido a la programación de eventos que se realizan llevando a cabo mas beneficios a la ciudadanía.             </t>
    </r>
  </si>
  <si>
    <r>
      <rPr>
        <b/>
        <sz val="12"/>
        <color theme="1"/>
        <rFont val="Calibri"/>
        <family val="2"/>
        <scheme val="minor"/>
      </rPr>
      <t>Justificacion Trimestral:</t>
    </r>
    <r>
      <rPr>
        <sz val="12"/>
        <color theme="1"/>
        <rFont val="Calibri"/>
        <family val="2"/>
        <scheme val="minor"/>
      </rPr>
      <t xml:space="preserve"> Se logra una meta en un 167.29 %, debido al buen funcionamiento y la operatividad del área, además de las brigadas de limpieza que se han realizado.                                                                                                                                                                                                                             </t>
    </r>
    <r>
      <rPr>
        <b/>
        <sz val="12"/>
        <color theme="1"/>
        <rFont val="Calibri"/>
        <family val="2"/>
        <scheme val="minor"/>
      </rPr>
      <t>Justificacion Anual:</t>
    </r>
    <r>
      <rPr>
        <sz val="12"/>
        <color theme="1"/>
        <rFont val="Calibri"/>
        <family val="2"/>
        <scheme val="minor"/>
      </rPr>
      <t xml:space="preserve">  Se alcanza una meta del 167.29 % del acumulado, rebasando la meta programada gracias a las jornadas realizadas por la coordinación de servicios generales en la Delegación.</t>
    </r>
  </si>
  <si>
    <r>
      <rPr>
        <b/>
        <sz val="12"/>
        <color theme="1"/>
        <rFont val="Calibri"/>
        <family val="2"/>
        <scheme val="minor"/>
      </rPr>
      <t xml:space="preserve">Justificacion Trimestral: </t>
    </r>
    <r>
      <rPr>
        <sz val="12"/>
        <color theme="1"/>
        <rFont val="Calibri"/>
        <family val="2"/>
        <scheme val="minor"/>
      </rPr>
      <t xml:space="preserve">Se logra una meta en un 231.20 %, debido a los eventos realizados además de promover la lectura en las escuelas lo que hace que exista más afluencia de personas en las instalaciones.                                                                                                                                                                                                                           </t>
    </r>
    <r>
      <rPr>
        <b/>
        <sz val="12"/>
        <color theme="1"/>
        <rFont val="Calibri"/>
        <family val="2"/>
        <scheme val="minor"/>
      </rPr>
      <t xml:space="preserve">Justificacion Anual:  </t>
    </r>
    <r>
      <rPr>
        <sz val="12"/>
        <color theme="1"/>
        <rFont val="Calibri"/>
        <family val="2"/>
        <scheme val="minor"/>
      </rPr>
      <t xml:space="preserve">Se alcanza una meta del 231.20 % del acumulado, debido al buen funcionamiento y a la planificación de eventos realizados.                </t>
    </r>
  </si>
  <si>
    <r>
      <rPr>
        <b/>
        <sz val="12"/>
        <color theme="1"/>
        <rFont val="Calibri"/>
        <family val="2"/>
        <scheme val="minor"/>
      </rPr>
      <t>Justificacion Trimestral:</t>
    </r>
    <r>
      <rPr>
        <sz val="12"/>
        <color theme="1"/>
        <rFont val="Calibri"/>
        <family val="2"/>
        <scheme val="minor"/>
      </rPr>
      <t xml:space="preserve"> Se logra una meta en un 128.79 %, debido a la operatividad y a la cercanía con la ciudadanía, así mismo  estar pendiente de cada reporte para poder atenderlo en tiempo evitando graves consecuencias en la población.                                                                                                                                                                         </t>
    </r>
    <r>
      <rPr>
        <b/>
        <sz val="12"/>
        <color theme="1"/>
        <rFont val="Calibri"/>
        <family val="2"/>
        <scheme val="minor"/>
      </rPr>
      <t xml:space="preserve">Justificacion Anual: </t>
    </r>
    <r>
      <rPr>
        <sz val="12"/>
        <color theme="1"/>
        <rFont val="Calibri"/>
        <family val="2"/>
        <scheme val="minor"/>
      </rPr>
      <t>Se alcanza una meta del 128.79 % del acumulado, debido a la operatividad y al buen funcionamiento del área.</t>
    </r>
  </si>
  <si>
    <r>
      <rPr>
        <b/>
        <sz val="12"/>
        <color theme="1"/>
        <rFont val="Calibri"/>
        <family val="2"/>
        <scheme val="minor"/>
      </rPr>
      <t xml:space="preserve">Justificacion Trimestral: </t>
    </r>
    <r>
      <rPr>
        <sz val="12"/>
        <color theme="1"/>
        <rFont val="Calibri"/>
        <family val="2"/>
        <scheme val="minor"/>
      </rPr>
      <t xml:space="preserve">Se logra una meta en un 500.00 %, debido a la organización y a la realización de mas eventos, así mismo que la población es mas participativa en cada evento realizado lo que hace que se realicen con mas frecuencia.                                                                                                                                                                                                                                           </t>
    </r>
    <r>
      <rPr>
        <b/>
        <sz val="12"/>
        <color theme="1"/>
        <rFont val="Calibri"/>
        <family val="2"/>
        <scheme val="minor"/>
      </rPr>
      <t>Justificacion Anual:</t>
    </r>
    <r>
      <rPr>
        <sz val="12"/>
        <color theme="1"/>
        <rFont val="Calibri"/>
        <family val="2"/>
        <scheme val="minor"/>
      </rPr>
      <t xml:space="preserve"> Se alcanza una meta del 500.00 % del acumulado, esto debido a la realización y programación de eventos realizados.</t>
    </r>
  </si>
  <si>
    <r>
      <t xml:space="preserve">Justificacion Trimestral: </t>
    </r>
    <r>
      <rPr>
        <sz val="12"/>
        <color theme="1"/>
        <rFont val="Calibri"/>
        <family val="2"/>
        <scheme val="minor"/>
      </rPr>
      <t xml:space="preserve">Las promociones de capacitaciones comunitarias se vio incrementada debido a las diferentes actividades realizadas en cuanto  la capacitación al comite de los proyectos de obras de la segunda etapa de la Sm. 85 donde se incluye la obra del  Mercado de Puerto Juárez,  lo que provocó que se difundiera  promociones de capacitaciones extras a lo considerado. Este periodo se vio incrementada la meta trazada al llegar al 100% de las promociones de capacitaciones comunitarias.   </t>
    </r>
    <r>
      <rPr>
        <b/>
        <sz val="12"/>
        <color theme="1"/>
        <rFont val="Calibri"/>
        <family val="2"/>
        <scheme val="minor"/>
      </rPr>
      <t xml:space="preserve">                                                                                                                                                                                       Justificacion Anual: </t>
    </r>
    <r>
      <rPr>
        <sz val="12"/>
        <color theme="1"/>
        <rFont val="Calibri"/>
        <family val="2"/>
        <scheme val="minor"/>
      </rPr>
      <t xml:space="preserve">En este periodo se cumplio el 50%  de la meta al brindar 1 de los 0 de las promociones de capacitaciones comunitarias.      </t>
    </r>
    <r>
      <rPr>
        <b/>
        <sz val="12"/>
        <color theme="1"/>
        <rFont val="Calibri"/>
        <family val="2"/>
        <scheme val="minor"/>
      </rPr>
      <t xml:space="preserve">                                                                                                                                                                              </t>
    </r>
  </si>
  <si>
    <r>
      <t>Justificacion Trimestral:</t>
    </r>
    <r>
      <rPr>
        <sz val="12"/>
        <color theme="1"/>
        <rFont val="Calibri"/>
        <family val="2"/>
        <scheme val="minor"/>
      </rPr>
      <t xml:space="preserve"> Los programas sociales difundidos  se vio incrementada debido a las diferentes actividades realizadas en cuanto  la jornada de acopio de residuos reciclables ¨RECAPACICLA¨ , lo que provocó que se difundiera  programas extras a lo considerado. Este periodo se vio incrementada la meta trazada al llegar al 100% de los programas sociales difundidos .   </t>
    </r>
    <r>
      <rPr>
        <b/>
        <sz val="12"/>
        <color theme="1"/>
        <rFont val="Calibri"/>
        <family val="2"/>
        <scheme val="minor"/>
      </rPr>
      <t xml:space="preserve">                                                                                                                                                                                       Justificacion Anual: </t>
    </r>
    <r>
      <rPr>
        <sz val="12"/>
        <color theme="1"/>
        <rFont val="Calibri"/>
        <family val="2"/>
        <scheme val="minor"/>
      </rPr>
      <t xml:space="preserve">En este periodo se cumplio el 120%  de la meta al brindar 6 de los 0 de los programas sociales difundidos programadas. </t>
    </r>
  </si>
  <si>
    <r>
      <t xml:space="preserve">Justificacion Trimestral: </t>
    </r>
    <r>
      <rPr>
        <sz val="12"/>
        <color theme="1"/>
        <rFont val="Calibri"/>
        <family val="2"/>
        <scheme val="minor"/>
      </rPr>
      <t xml:space="preserve"> Las Gestiones ciudadanas brindades en la Subdelegación de Puerto Juárez  se vio incrementada debido a las direfentes actividades realizadas en cuanto a la asesoria que se les brindo a la  ciudadanía para el llenado de formatos de los programas sociales del gobierno ( ¨Mujer es poder¨, ¨comemos todos¨  y ¨Apoyo veda pescadores¨) , actualización de las credenciales de los comisionistas turísticos , trámites para registro de menor, actualización de actas de nacimientos y curp. En este periodo se vio incrementada la meta trazada al llegar al 349% de las gestiones ciudadanas brindadas .                                                                                                                                                                                                                                    </t>
    </r>
    <r>
      <rPr>
        <b/>
        <sz val="12"/>
        <color theme="1"/>
        <rFont val="Calibri"/>
        <family val="2"/>
        <scheme val="minor"/>
      </rPr>
      <t xml:space="preserve">Justificacion Anual: </t>
    </r>
    <r>
      <rPr>
        <sz val="12"/>
        <color theme="1"/>
        <rFont val="Calibri"/>
        <family val="2"/>
        <scheme val="minor"/>
      </rPr>
      <t xml:space="preserve">En este periodo se cumplio el 49.86% de la meta al brindar 349 de las 700 Gestiones ciudadanas brindadas programadas. </t>
    </r>
    <r>
      <rPr>
        <b/>
        <sz val="12"/>
        <color theme="1"/>
        <rFont val="Calibri"/>
        <family val="2"/>
        <scheme val="minor"/>
      </rPr>
      <t xml:space="preserve"> </t>
    </r>
  </si>
  <si>
    <r>
      <t xml:space="preserve">Justificacion Trimestral:  </t>
    </r>
    <r>
      <rPr>
        <sz val="12"/>
        <color theme="1"/>
        <rFont val="Calibri"/>
        <family val="2"/>
        <scheme val="minor"/>
      </rPr>
      <t xml:space="preserve">Coordinación de Brigadas de limpieza se vio incrementada debido a las diferentes actividades realizadas en cuanto la Descacharrización en la SM.84 y SM.85. Asimismo, se llevó a cabo la limpieza y desasolve de aguas negras en la Capitania de Puerto SM.86,  lo que provocó que se realizará  Brigadas de limpieza extras a lo considerado. Este periodo se vio incrementada la meta trazada al llegar al 250% de las brigadas de limpieza.                                                                                    </t>
    </r>
    <r>
      <rPr>
        <b/>
        <sz val="12"/>
        <color theme="1"/>
        <rFont val="Calibri"/>
        <family val="2"/>
        <scheme val="minor"/>
      </rPr>
      <t xml:space="preserve">                                                                                                      Justificacion Anual: </t>
    </r>
    <r>
      <rPr>
        <sz val="12"/>
        <color theme="1"/>
        <rFont val="Calibri"/>
        <family val="2"/>
        <scheme val="minor"/>
      </rPr>
      <t xml:space="preserve">En este periodo se cumplio el 33.33%  de la meta al brindar 5 de los 2 de las brigadas de limpieza. </t>
    </r>
    <r>
      <rPr>
        <b/>
        <sz val="12"/>
        <color theme="1"/>
        <rFont val="Calibri"/>
        <family val="2"/>
        <scheme val="minor"/>
      </rPr>
      <t xml:space="preserve">                                                                                                                                                                                                  </t>
    </r>
  </si>
  <si>
    <r>
      <t xml:space="preserve">Justificacion Trimestral: </t>
    </r>
    <r>
      <rPr>
        <sz val="12"/>
        <color theme="1"/>
        <rFont val="Calibri"/>
        <family val="2"/>
        <scheme val="minor"/>
      </rPr>
      <t xml:space="preserve">Los eventos Cívicos, Culturales y Deportivos se vio incrementada debido a las diferentes actividades realizadas en cuanto  al evento del Carnaval de Cancún 2024 y Torneo de Futbol relampago y amistoso de la Subdelegación de Puerto Juárez,  lo que provoco que se realizará eventos cívicos, culturales y deportivos extras a lo considerado. Este periodo se vio incrementada la meta trazada al llegar al 100% de los Eventos Cívicos, Culturales y Deportivos.                                                                </t>
    </r>
    <r>
      <rPr>
        <b/>
        <sz val="12"/>
        <color theme="1"/>
        <rFont val="Calibri"/>
        <family val="2"/>
        <scheme val="minor"/>
      </rPr>
      <t xml:space="preserve">                                                                                                                  Justificacion Anual: </t>
    </r>
    <r>
      <rPr>
        <sz val="12"/>
        <color theme="1"/>
        <rFont val="Calibri"/>
        <family val="2"/>
        <scheme val="minor"/>
      </rPr>
      <t xml:space="preserve">En este periodo se cumplio el 25%  de la meta al brindar 2 de los 0 de los Eventos Cívicos, Culturales y Deportivos.   </t>
    </r>
    <r>
      <rPr>
        <b/>
        <sz val="12"/>
        <color theme="1"/>
        <rFont val="Calibri"/>
        <family val="2"/>
        <scheme val="minor"/>
      </rPr>
      <t xml:space="preserve">                                                                                                                                                                                                            </t>
    </r>
  </si>
  <si>
    <t>IAG: Índice de Avance General en la implantación y operación del modelo PbR-SED</t>
  </si>
  <si>
    <t>P-PPA 1.1 PROGRAMA DE CONSOLIDACIÓN DE LA GESTIÓN MUNICIPAL</t>
  </si>
  <si>
    <t>F 1.1.1 Contribuir a la renovación de los mecanismos de gestión, flexibilizando nuestras estructuras y procedimientos administrativos con calidad, innovación tecnológica y combate a la corrupción mediante el fortalecimiento de  la vinculación secuencial de las etapas de planeación estratégica para el logro de los objetivos establecidos en el Plan Municipal de Desarrollo.</t>
  </si>
  <si>
    <t>P. 1.1.1.1. Las dependencias y entidades del municipio de Benito Juárez dependientes directas de la Presidencia Municipal fortalecen la vinculación secuencial entre las etapas de planeación, programación y presupuestación.</t>
  </si>
  <si>
    <t>C. 1.1.1.1.1 Agenda pública del Presidente Municipal con la ciudadanía realizadas.</t>
  </si>
  <si>
    <t>A. 1.1.1.1.1.1 Atención y seguimiento a las peticiones ciudadanas e interinstitucionales realizadas al Presidente Municipal.</t>
  </si>
  <si>
    <t>A. 1.1.1.1.1.2 Coordinación de las audiencias otorgadas a la ciudadanía.</t>
  </si>
  <si>
    <t>C. 1.1.1.2. Proyectos estratégicos de la Secretaría Técnica satisfactoriamente concluidos.</t>
  </si>
  <si>
    <t>A. 1.1.1.2.1 Implementación de proyectos de gestión pública y proyectos especiales de la Presidencia Municipal.</t>
  </si>
  <si>
    <t>A. 1.1.1.2.2. Vinculación del Gobierno Municipal con la ciudadania, para el diseño, implementación, seguimiento y evaluación de politicas públicas municipales.</t>
  </si>
  <si>
    <t>A. 1.1.1.2.3. Elaboración de informes de gobierno municipal y reportes para la Presidencia Municipal.</t>
  </si>
  <si>
    <t xml:space="preserve">A. 1.1.1.2.4. Consolidación del Gobierno Digital (plataforma central de trámites y servicios, tableros de control y aplicaciones informáticas) como instrumento que  fortalece la transparencia y la rendición de cuentas. </t>
  </si>
  <si>
    <t>1.1.1.1.3  Supermanzanas de la zona fundacional del Distrito Cancún intervenidas para su revitalización.</t>
  </si>
  <si>
    <t>1.1.1.1.3.1  Realización de actividades para la mejora de la imagen urbana de  espacios publicos de la zona fundacional.</t>
  </si>
  <si>
    <t>1.1.1.1.3.2 Realización de acciones  sociales y culturales en la Zona Fundacional</t>
  </si>
  <si>
    <t>1.1.1.1.3.3 Realización de actividades para la mejora de la imagen urbana de  espacios publicos de la zona fundacional.</t>
  </si>
  <si>
    <t>1.1.1.1.3.4 Realización de acciones  sociales y culturales en la Zona Fundacional</t>
  </si>
  <si>
    <t>C.1.1.1.1.4 Agendas de trabajo en  los diferentes medios de comunicación elaboradas.</t>
  </si>
  <si>
    <t>A.1.1.1.1.4.1 Elaboración de boletines informativos de acciones de gobierno</t>
  </si>
  <si>
    <t>A. 1.1.1.1.4.2 Grabación de vídeos de eventos y acciones de gobierno</t>
  </si>
  <si>
    <t>A. 1.1.1.1.4.3 Publicación de fotográfias de la Presidencia Municipal.</t>
  </si>
  <si>
    <t>A. 1.1.1.1.4.4 Elaboración de órdenes de inserción de campañas públicitarias.</t>
  </si>
  <si>
    <t>C. 1.1.1.1.5 Informes  de los Programas Presupuestarios y Proyectos de Inversión con enfoque de inclusión generados.</t>
  </si>
  <si>
    <t>A. 1.1.1.1.5.1 Generación de informes de avance en el cumplimiento de objetivos y metas de los PPA de las dependencias y entidades municipales</t>
  </si>
  <si>
    <t>A. 1.1.1.1.5.2 Seguimiento a evaluaciones externas, internas de los Programas Presupuestarios y Programas Federales.</t>
  </si>
  <si>
    <t>C.1.1.1.1.6 Atenciones y seguimientos a Organismos Descentralizados del municipio de Benito Juárez.</t>
  </si>
  <si>
    <t>A.1.1.1.1.6.1 Participación como suplencia de la Presidencia Municipal en las Sesiones de Organos Colegiado</t>
  </si>
  <si>
    <t>A.1.1.1.1.6 .2 Elaboración de reportes de actividades de los organismos descentralizados.</t>
  </si>
  <si>
    <t>C.1.1.1.1.7 Vinculación entre el gobierno municipal y todos los sectores de la sociedad y gobiernos nacionales e internacionales mejoradas.</t>
  </si>
  <si>
    <t>A.1.1.1.1.7.1 Atención y apoyo a los requirimientos de la presidencia municipal en diversos eventos.</t>
  </si>
  <si>
    <t>A.1.1.1.1.7.2 Difusion de los eventos de vinculacion solicitados por las dependencias y entidades del mbj.</t>
  </si>
  <si>
    <t>C. 1.1.1.1.8 Entrega de ayudas sociales.</t>
  </si>
  <si>
    <t xml:space="preserve">A. 1.1.1.1.8.1 Gestión y/o canalización adecuadamente a las demandas ciudadanas para con ello mitigar el impacto económico y social de los grupos más vulnerables. </t>
  </si>
  <si>
    <t>A. 1.1.1.1.8.2 Cumplimiento a los eventos que realiza la Dirección de Gestión Social.</t>
  </si>
  <si>
    <t xml:space="preserve">1.1.1.1.9 Asesorías respecto a las demandas y necesidades de la población al Ayuntamiento de Benito Juárez 
</t>
  </si>
  <si>
    <t>1.1.1.1.9.1 Realización de reuniones con las dependencias y organismos descentralizados de la Administración Pública Municipal</t>
  </si>
  <si>
    <t>1.1.1.1.9.2 Celebración de Mesas de Trabajo con Cámaras Empresariales y Hoteleras</t>
  </si>
  <si>
    <t>1.1.1.1.9.3 Realización de reuniones con dependencias estatales y federales</t>
  </si>
  <si>
    <t>1.1.1.1.1.9.4 Realización de reuniones con grupos y organizaciones de la sociedad civil y ciudadana</t>
  </si>
  <si>
    <t>1.1.1.1.1.9.5 Ejecución de proyectos estratégicosa a favor de las demandas y necesidades ciudadanas</t>
  </si>
  <si>
    <t>C. 1.1.1.10 Derecho de Acceso a la Información Pública y Protección de Datos Personales garantizados</t>
  </si>
  <si>
    <t>A. 1.1.1.10.1 Recepción de las evidencias de la información de parte de las Unidades Admnistrativas</t>
  </si>
  <si>
    <t>A. 1.1.1.10.2 Organización de actividades de difusión</t>
  </si>
  <si>
    <t>A. 1.1.1.10.3 Capacitación de las y los servidores públicos</t>
  </si>
  <si>
    <t>A. 1.1.1.10.4 Disminución de casos de inconformidad por respuestas de las Solicitudes de Acceso a la Información.</t>
  </si>
  <si>
    <t>A. 1.1.1.10.5 Solventación de Denuncias en el Sistema de Portales de Transparencia</t>
  </si>
  <si>
    <t>A. 1.1.1.10.6 Solventación de las denuncias por el tratamiento indebido de Datos Personales</t>
  </si>
  <si>
    <t>1.1.1.10.7 Actualización de los Avisos de Privacidad por Unidad Administrativa</t>
  </si>
  <si>
    <t>1.1.1.10.8 Atención a las solicitudes de Derecho A.R.C.O.P.</t>
  </si>
  <si>
    <t>C.1.1.1.1.11 Servicios Públicos de la Delegación Municipal Alfredo V. Bonfil otorgados.</t>
  </si>
  <si>
    <t>A.1.1.1.1.11.1 Realización de requerimientos Administrativos, humanos y financieros</t>
  </si>
  <si>
    <t>1.1.1.1.11.2 Aplicación del programa de ayudas y subsidios asignado a la Delegación Municipal Alfredo V. Bonfil.</t>
  </si>
  <si>
    <t>A.1.1.1.1.11.3 Verificación del cumplimiento de los requerimientos jurídicos realizados a la Delegación Municipal.</t>
  </si>
  <si>
    <t>A.1.1.1.1.11.4 Aplicación del beneficio de  ASISTENCIA SOCIAL que lleva a cabo el sistema DIF dentro de la comunidad a través de la Coordinación de Participación Social y la Familia.</t>
  </si>
  <si>
    <t>A.1.1.1.1.11.5 Ejecución de limpieza de calles y áreas verdes de la Delegación.</t>
  </si>
  <si>
    <t>A.1.1.1.1.11.6 Atención a usuarios de la biblioteca pública.</t>
  </si>
  <si>
    <t>A.1.1.1.1.11.7 Atención a los reportes realización por la ciudadanía ante la Coordinación de Protección Civil.</t>
  </si>
  <si>
    <t>A.1.1.1.1.11.8  Realización de Eventos Cívicos, Culturales y Deportivos.</t>
  </si>
  <si>
    <t>1.1.1.1.12 Gestiones ciudadanas brindadas en la Subdelegacion Puerto Juarez.</t>
  </si>
  <si>
    <t>1.1.1.1.12.1 Difusión de programas sociales de los tres niveles de gobierno.</t>
  </si>
  <si>
    <t>1.1.1.1.12.2 Promoción de Capacitación Comunitaria.</t>
  </si>
  <si>
    <t>1.1.1.1.12.3 Coordinación de Brigadas de limpieza en la Subdelegación de Puerto Juárez</t>
  </si>
  <si>
    <t>1.1.1.1.12.4 Realización de Eventos cívicos , culturales y deportivos</t>
  </si>
  <si>
    <r>
      <rPr>
        <b/>
        <sz val="12"/>
        <color theme="1"/>
        <rFont val="Calibri"/>
        <family val="2"/>
        <scheme val="minor"/>
      </rPr>
      <t xml:space="preserve">Justificacion Trimestral:  </t>
    </r>
    <r>
      <rPr>
        <sz val="12"/>
        <color theme="1"/>
        <rFont val="Calibri"/>
        <family val="2"/>
        <scheme val="minor"/>
      </rPr>
      <t xml:space="preserve">El avance resportado es el resultado  respecto del cierre 2023 debido a que al cierre del 1er trimestre 2024 aún no se cuenta con la información.
</t>
    </r>
    <r>
      <rPr>
        <b/>
        <sz val="12"/>
        <color theme="1"/>
        <rFont val="Calibri"/>
        <family val="2"/>
        <scheme val="minor"/>
      </rPr>
      <t xml:space="preserve">Justificación Anual: </t>
    </r>
    <r>
      <rPr>
        <sz val="12"/>
        <color theme="1"/>
        <rFont val="Calibri"/>
        <family val="2"/>
        <scheme val="minor"/>
      </rPr>
      <t>Al ser un indicador NO ACUMULATIVO  en este trimestre aún no s etiene el promedio de porcentajes.</t>
    </r>
  </si>
  <si>
    <r>
      <rPr>
        <b/>
        <sz val="12"/>
        <color theme="1"/>
        <rFont val="Calibri"/>
        <family val="2"/>
        <scheme val="minor"/>
      </rPr>
      <t xml:space="preserve">Justificacion Trimestral: </t>
    </r>
    <r>
      <rPr>
        <sz val="12"/>
        <color theme="1"/>
        <rFont val="Calibri"/>
        <family val="2"/>
        <scheme val="minor"/>
      </rPr>
      <t xml:space="preserve">Se realizarón 2 aspectos suceptibles de mejora en las herramientas de Planeación, el Formato de Seguimiento de avance en cumplimiento de metas y objetivos 2023 y la Cédula de avance de cumplimiento de los objetivos y metas 2024
</t>
    </r>
    <r>
      <rPr>
        <b/>
        <sz val="12"/>
        <color theme="1"/>
        <rFont val="Calibri"/>
        <family val="2"/>
        <scheme val="minor"/>
      </rPr>
      <t>Justificación Anual:</t>
    </r>
    <r>
      <rPr>
        <sz val="12"/>
        <color theme="1"/>
        <rFont val="Calibri"/>
        <family val="2"/>
        <scheme val="minor"/>
      </rPr>
      <t xml:space="preserve"> Se obtiene un 25% de avance de acuerdo a lo planeado, 2 aspectos suceptibles cumplidos. </t>
    </r>
  </si>
  <si>
    <t>1.1.1.1.5.3 Coordinación de las sesiones del COPLADEMUN</t>
  </si>
  <si>
    <t xml:space="preserve">PSCR: Porcentraje de sesiones del COPLADEMUN realizadas </t>
  </si>
  <si>
    <t>A. 1.1.1.1.5.4 Promoción del Protocolo de Atención a usuarios con Discapacidad desde el servicio público.</t>
  </si>
  <si>
    <t>A. 1.1.1.1.5.5 Interpretación de lengua de señas mexicana en las sesiones de cabildo y en eventos del Municipio</t>
  </si>
  <si>
    <t>A. 1.1.1.1.5.6 Realización de actividades inclusivas con las Dependencias Municipales, Estatales y Federales.</t>
  </si>
  <si>
    <r>
      <rPr>
        <b/>
        <sz val="12"/>
        <color theme="1"/>
        <rFont val="Calibri"/>
        <family val="2"/>
        <scheme val="minor"/>
      </rPr>
      <t xml:space="preserve">PCE: </t>
    </r>
    <r>
      <rPr>
        <sz val="12"/>
        <color theme="1"/>
        <rFont val="Calibri"/>
        <family val="2"/>
        <scheme val="minor"/>
      </rPr>
      <t>Porcentaje de capacitaciones a empresas e instituciones educativas.</t>
    </r>
  </si>
  <si>
    <r>
      <rPr>
        <b/>
        <sz val="12"/>
        <color theme="1"/>
        <rFont val="Calibri"/>
        <family val="2"/>
        <scheme val="minor"/>
      </rPr>
      <t xml:space="preserve">PCPD: </t>
    </r>
    <r>
      <rPr>
        <sz val="12"/>
        <color theme="1"/>
        <rFont val="Calibri"/>
        <family val="2"/>
        <scheme val="minor"/>
      </rPr>
      <t>Porcentaje capacitaciones por ponentes con discapacidad a nivel nacional e internacional.</t>
    </r>
  </si>
  <si>
    <r>
      <rPr>
        <b/>
        <sz val="12"/>
        <color theme="1"/>
        <rFont val="Calibri"/>
        <family val="2"/>
        <scheme val="minor"/>
      </rPr>
      <t xml:space="preserve">PS: </t>
    </r>
    <r>
      <rPr>
        <sz val="12"/>
        <color theme="1"/>
        <rFont val="Calibri"/>
        <family val="2"/>
        <scheme val="minor"/>
      </rPr>
      <t>Porcentaje de sesiones realizadas del Consejo.</t>
    </r>
  </si>
  <si>
    <r>
      <rPr>
        <b/>
        <sz val="12"/>
        <color theme="1"/>
        <rFont val="Calibri"/>
        <family val="2"/>
        <scheme val="minor"/>
      </rPr>
      <t xml:space="preserve">PRPD: </t>
    </r>
    <r>
      <rPr>
        <sz val="12"/>
        <color theme="1"/>
        <rFont val="Calibri"/>
        <family val="2"/>
        <scheme val="minor"/>
      </rPr>
      <t>Porcentaje de registros de personas con discapacidad en el municipio de Benito Juárez.</t>
    </r>
  </si>
  <si>
    <r>
      <rPr>
        <b/>
        <sz val="12"/>
        <color theme="1"/>
        <rFont val="Calibri"/>
        <family val="2"/>
        <scheme val="minor"/>
      </rPr>
      <t xml:space="preserve">PVA: </t>
    </r>
    <r>
      <rPr>
        <sz val="12"/>
        <color theme="1"/>
        <rFont val="Calibri"/>
        <family val="2"/>
        <scheme val="minor"/>
      </rPr>
      <t>Porcentaje de verificaciones de accesibilidad.</t>
    </r>
  </si>
  <si>
    <t>A. 1.1.1.1.5.7 Verificación de accesibilidad en infraestructura del Municipio de Benito Juárez.</t>
  </si>
  <si>
    <t>A. 1.1.1.1.5.8 Registro Municipal de Personas con discapacidad.</t>
  </si>
  <si>
    <t>A. 1.1.1.1.5.9  Cordinación de las sesiones del Consejo Municipal para el desarrollo y la inclusión de las personas con discapacidad.</t>
  </si>
  <si>
    <t>A. 1.1.1.1.5.10 Capacitación a servidores públicos con ponentes con discapacidad a nivel nacional e internacional.</t>
  </si>
  <si>
    <t>A. 1.1.1.1.5.11 Capacitación a empresas e instituciones educativas en materia de sensibilización sobre la discapacidad y lengua de señas mexicana.</t>
  </si>
  <si>
    <r>
      <rPr>
        <b/>
        <sz val="12"/>
        <color theme="1"/>
        <rFont val="Calibri"/>
        <family val="2"/>
        <scheme val="minor"/>
      </rPr>
      <t xml:space="preserve">Justificacion Trimestral: </t>
    </r>
    <r>
      <rPr>
        <sz val="12"/>
        <color theme="1"/>
        <rFont val="Calibri"/>
        <family val="2"/>
        <scheme val="minor"/>
      </rPr>
      <t xml:space="preserve">Se realizarón 2 sesiones del COPLADEMUN, de acuerdo a nuesro calendario de programacion cumplimos esta meta al 100%
</t>
    </r>
    <r>
      <rPr>
        <b/>
        <sz val="12"/>
        <color theme="1"/>
        <rFont val="Calibri"/>
        <family val="2"/>
        <scheme val="minor"/>
      </rPr>
      <t>Justificación Anual:</t>
    </r>
    <r>
      <rPr>
        <sz val="12"/>
        <color theme="1"/>
        <rFont val="Calibri"/>
        <family val="2"/>
        <scheme val="minor"/>
      </rPr>
      <t xml:space="preserve"> Se obtiene un 25% de avance de acuerdo a lo planeado, 2 Reuniones organizadas </t>
    </r>
  </si>
  <si>
    <r>
      <rPr>
        <b/>
        <sz val="12"/>
        <color theme="1"/>
        <rFont val="Calibri"/>
        <family val="2"/>
        <scheme val="minor"/>
      </rPr>
      <t xml:space="preserve">Justificacion Trimestral: </t>
    </r>
    <r>
      <rPr>
        <sz val="12"/>
        <color theme="1"/>
        <rFont val="Calibri"/>
        <family val="2"/>
        <scheme val="minor"/>
      </rPr>
      <t xml:space="preserve">Se realizarón 8 verifiaciones a difertenes obras de la ciudad en temas de accesibilidad logrando el 100% en este trimestre
</t>
    </r>
    <r>
      <rPr>
        <b/>
        <sz val="12"/>
        <color theme="1"/>
        <rFont val="Calibri"/>
        <family val="2"/>
        <scheme val="minor"/>
      </rPr>
      <t>Justificación Anual:</t>
    </r>
    <r>
      <rPr>
        <sz val="12"/>
        <color theme="1"/>
        <rFont val="Calibri"/>
        <family val="2"/>
        <scheme val="minor"/>
      </rPr>
      <t xml:space="preserve"> Se obtiene un 25% anual de avance de acuerdo a lo planeado.</t>
    </r>
  </si>
  <si>
    <r>
      <rPr>
        <b/>
        <sz val="12"/>
        <color theme="1"/>
        <rFont val="Calibri"/>
        <family val="2"/>
        <scheme val="minor"/>
      </rPr>
      <t xml:space="preserve">Justificacion </t>
    </r>
    <r>
      <rPr>
        <sz val="12"/>
        <color theme="1"/>
        <rFont val="Calibri"/>
        <family val="2"/>
        <scheme val="minor"/>
      </rPr>
      <t xml:space="preserve">Trimestral: las metas de esta actividad se veran reflejadas apartir del tercer trimestre del 2024
</t>
    </r>
    <r>
      <rPr>
        <b/>
        <sz val="12"/>
        <color theme="1"/>
        <rFont val="Calibri"/>
        <family val="2"/>
        <scheme val="minor"/>
      </rPr>
      <t>Justificación Anual:</t>
    </r>
    <r>
      <rPr>
        <sz val="12"/>
        <color theme="1"/>
        <rFont val="Calibri"/>
        <family val="2"/>
        <scheme val="minor"/>
      </rPr>
      <t xml:space="preserve"> Trimestral: las metas de esta actividad se veran reflejadas apartir del tercer trimestre del 2024</t>
    </r>
  </si>
  <si>
    <r>
      <rPr>
        <b/>
        <sz val="12"/>
        <color theme="1"/>
        <rFont val="Calibri"/>
        <family val="2"/>
        <scheme val="minor"/>
      </rPr>
      <t xml:space="preserve">Justificacion Trimestral: </t>
    </r>
    <r>
      <rPr>
        <sz val="12"/>
        <color theme="1"/>
        <rFont val="Calibri"/>
        <family val="2"/>
        <scheme val="minor"/>
      </rPr>
      <t xml:space="preserve">de acuerdo a nuestra programacion se realizo 1 reunion del consejo municipal de la Inclusion , logrando un 100% en nuestra meta trimestral
</t>
    </r>
    <r>
      <rPr>
        <b/>
        <sz val="12"/>
        <color theme="1"/>
        <rFont val="Calibri"/>
        <family val="2"/>
        <scheme val="minor"/>
      </rPr>
      <t>Justificación Anual:</t>
    </r>
    <r>
      <rPr>
        <sz val="12"/>
        <color theme="1"/>
        <rFont val="Calibri"/>
        <family val="2"/>
        <scheme val="minor"/>
      </rPr>
      <t xml:space="preserve"> Se obtiene un 25% anual de avance de acuerdo a lo planeado.</t>
    </r>
  </si>
  <si>
    <r>
      <rPr>
        <b/>
        <sz val="12"/>
        <color theme="1"/>
        <rFont val="Calibri"/>
        <family val="2"/>
        <scheme val="minor"/>
      </rPr>
      <t xml:space="preserve">Justificacion Trimestral: </t>
    </r>
    <r>
      <rPr>
        <sz val="12"/>
        <color theme="1"/>
        <rFont val="Calibri"/>
        <family val="2"/>
        <scheme val="minor"/>
      </rPr>
      <t xml:space="preserve">de acuerdo a nuestra programacion se realizo 1 capacitacion , logrando un 100% en nuestra meta trimestral
</t>
    </r>
    <r>
      <rPr>
        <b/>
        <sz val="12"/>
        <color theme="1"/>
        <rFont val="Calibri"/>
        <family val="2"/>
        <scheme val="minor"/>
      </rPr>
      <t>Justificación Anual:</t>
    </r>
    <r>
      <rPr>
        <sz val="12"/>
        <color theme="1"/>
        <rFont val="Calibri"/>
        <family val="2"/>
        <scheme val="minor"/>
      </rPr>
      <t xml:space="preserve"> Se obtiene un 25% anual de avance de acuerdo a lo planeado.</t>
    </r>
  </si>
  <si>
    <r>
      <rPr>
        <b/>
        <sz val="12"/>
        <color theme="1"/>
        <rFont val="Calibri"/>
        <family val="2"/>
        <scheme val="minor"/>
      </rPr>
      <t>Meta Trimestral:</t>
    </r>
    <r>
      <rPr>
        <sz val="12"/>
        <color theme="1"/>
        <rFont val="Calibri"/>
        <family val="2"/>
        <scheme val="minor"/>
      </rPr>
      <t xml:space="preserve"> El Instituto Nacional de Estadística y Geografía INEGI publica la Encuesta Nacional de Calidad e Impacto Gubernamental de manera bienal con la información relativa a los grados de satisfacción de la población de 18 años y más.  </t>
    </r>
    <r>
      <rPr>
        <b/>
        <sz val="12"/>
        <color theme="1"/>
        <rFont val="Calibri"/>
        <family val="2"/>
        <scheme val="minor"/>
      </rPr>
      <t>El úlimo periodo del levantamiento de la información fue  del 01 de noviembre al 16 de diciembre de 2021 con el 34.7%</t>
    </r>
    <r>
      <rPr>
        <sz val="12"/>
        <color theme="1"/>
        <rFont val="Calibri"/>
        <family val="2"/>
        <scheme val="minor"/>
      </rPr>
      <t xml:space="preserve"> de población encuestada que se siente muy satisfecha y safisfecha.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2024,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https://www.aseqroo.mx/MARCO_JURIDICO/2023/Guias/GUIA%202024.pdf</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</si>
</sst>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44" formatCode="_-&quot;$&quot;* #,##0.00_-;\-&quot;$&quot;* #,##0.00_-;_-&quot;$&quot;* &quot;-&quot;??_-;_-@_-"/>
    <numFmt numFmtId="164" formatCode="0.0%"/>
    <numFmt numFmtId="165" formatCode="&quot;$&quot;#,##0.00"/>
  </numFmts>
  <fonts count="16" x14ac:knownFonts="1">
    <font>
      <sz val="12"/>
      <color theme="1"/>
      <name val="Calibri"/>
      <family val="2"/>
      <scheme val="minor"/>
    </font>
    <font>
      <b/>
      <sz val="14"/>
      <color theme="1"/>
      <name val="Arial"/>
      <family val="2"/>
    </font>
    <font>
      <b/>
      <sz val="12"/>
      <color theme="1"/>
      <name val="Calibri"/>
      <family val="2"/>
      <scheme val="minor"/>
    </font>
    <font>
      <sz val="12"/>
      <color theme="1"/>
      <name val="Calibri"/>
      <family val="2"/>
      <scheme val="minor"/>
    </font>
    <font>
      <b/>
      <sz val="12"/>
      <color theme="1"/>
      <name val="Arial"/>
      <family val="2"/>
    </font>
    <font>
      <b/>
      <sz val="12"/>
      <color rgb="FF000000"/>
      <name val="Calibri"/>
      <family val="2"/>
      <scheme val="minor"/>
    </font>
    <font>
      <sz val="12"/>
      <color rgb="FF000000"/>
      <name val="Calibri"/>
      <family val="2"/>
      <scheme val="minor"/>
    </font>
    <font>
      <sz val="8"/>
      <name val="Calibri"/>
      <family val="2"/>
      <scheme val="minor"/>
    </font>
    <font>
      <b/>
      <sz val="11"/>
      <color theme="1"/>
      <name val="Arial"/>
      <family val="2"/>
    </font>
    <font>
      <sz val="11"/>
      <color theme="1"/>
      <name val="Arial"/>
      <family val="2"/>
    </font>
    <font>
      <b/>
      <sz val="18"/>
      <color theme="1"/>
      <name val="Arial"/>
      <family val="2"/>
    </font>
    <font>
      <sz val="12"/>
      <color theme="1"/>
      <name val="Calibri"/>
      <family val="2"/>
    </font>
    <font>
      <b/>
      <sz val="12"/>
      <color theme="1"/>
      <name val="Calibri"/>
      <family val="2"/>
    </font>
    <font>
      <sz val="14"/>
      <color theme="1"/>
      <name val="Calibri"/>
      <family val="2"/>
      <scheme val="minor"/>
    </font>
    <font>
      <sz val="14"/>
      <color rgb="FF000000"/>
      <name val="Calibri"/>
      <family val="2"/>
      <scheme val="minor"/>
    </font>
    <font>
      <sz val="14"/>
      <color theme="1"/>
      <name val="Arial"/>
      <family val="2"/>
    </font>
  </fonts>
  <fills count="6">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rgb="FFF2F2F2"/>
        <bgColor rgb="FF000000"/>
      </patternFill>
    </fill>
  </fills>
  <borders count="80">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bottom/>
      <diagonal/>
    </border>
    <border>
      <left style="hair">
        <color indexed="64"/>
      </left>
      <right style="hair">
        <color indexed="64"/>
      </right>
      <top/>
      <bottom style="hair">
        <color indexed="64"/>
      </bottom>
      <diagonal/>
    </border>
    <border>
      <left style="dotted">
        <color indexed="64"/>
      </left>
      <right style="dotted">
        <color indexed="64"/>
      </right>
      <top style="dotted">
        <color indexed="64"/>
      </top>
      <bottom style="dotted">
        <color indexed="64"/>
      </bottom>
      <diagonal/>
    </border>
    <border>
      <left style="hair">
        <color indexed="64"/>
      </left>
      <right style="hair">
        <color indexed="64"/>
      </right>
      <top/>
      <bottom style="dotted">
        <color indexed="64"/>
      </bottom>
      <diagonal/>
    </border>
    <border>
      <left style="hair">
        <color indexed="64"/>
      </left>
      <right style="hair">
        <color indexed="64"/>
      </right>
      <top style="hair">
        <color indexed="64"/>
      </top>
      <bottom/>
      <diagonal/>
    </border>
    <border>
      <left style="hair">
        <color indexed="64"/>
      </left>
      <right style="hair">
        <color indexed="64"/>
      </right>
      <top/>
      <bottom/>
      <diagonal/>
    </border>
    <border>
      <left style="dotted">
        <color indexed="64"/>
      </left>
      <right style="thin">
        <color indexed="64"/>
      </right>
      <top style="dotted">
        <color indexed="64"/>
      </top>
      <bottom style="dotted">
        <color indexed="64"/>
      </bottom>
      <diagonal/>
    </border>
    <border>
      <left style="medium">
        <color indexed="64"/>
      </left>
      <right style="hair">
        <color indexed="64"/>
      </right>
      <top style="hair">
        <color indexed="64"/>
      </top>
      <bottom/>
      <diagonal/>
    </border>
    <border>
      <left style="dotted">
        <color indexed="64"/>
      </left>
      <right style="thin">
        <color indexed="64"/>
      </right>
      <top style="dotted">
        <color indexed="64"/>
      </top>
      <bottom/>
      <diagonal/>
    </border>
    <border>
      <left style="medium">
        <color indexed="64"/>
      </left>
      <right style="hair">
        <color indexed="64"/>
      </right>
      <top/>
      <bottom style="hair">
        <color indexed="64"/>
      </bottom>
      <diagonal/>
    </border>
    <border>
      <left style="thin">
        <color indexed="64"/>
      </left>
      <right/>
      <top style="hair">
        <color indexed="64"/>
      </top>
      <bottom/>
      <diagonal/>
    </border>
    <border>
      <left/>
      <right/>
      <top style="hair">
        <color indexed="64"/>
      </top>
      <bottom/>
      <diagonal/>
    </border>
    <border>
      <left/>
      <right style="medium">
        <color indexed="64"/>
      </right>
      <top style="hair">
        <color indexed="64"/>
      </top>
      <bottom/>
      <diagonal/>
    </border>
    <border>
      <left style="thin">
        <color indexed="64"/>
      </left>
      <right/>
      <top/>
      <bottom style="hair">
        <color indexed="64"/>
      </bottom>
      <diagonal/>
    </border>
    <border>
      <left/>
      <right/>
      <top/>
      <bottom style="hair">
        <color indexed="64"/>
      </bottom>
      <diagonal/>
    </border>
    <border>
      <left/>
      <right style="medium">
        <color indexed="64"/>
      </right>
      <top/>
      <bottom style="hair">
        <color indexed="64"/>
      </bottom>
      <diagonal/>
    </border>
    <border>
      <left style="dotted">
        <color indexed="64"/>
      </left>
      <right style="thin">
        <color indexed="64"/>
      </right>
      <top/>
      <bottom style="dotted">
        <color indexed="64"/>
      </bottom>
      <diagonal/>
    </border>
    <border>
      <left style="hair">
        <color indexed="64"/>
      </left>
      <right/>
      <top style="hair">
        <color indexed="64"/>
      </top>
      <bottom/>
      <diagonal/>
    </border>
    <border>
      <left style="hair">
        <color indexed="64"/>
      </left>
      <right/>
      <top/>
      <bottom/>
      <diagonal/>
    </border>
    <border>
      <left style="medium">
        <color indexed="64"/>
      </left>
      <right style="hair">
        <color indexed="64"/>
      </right>
      <top/>
      <bottom/>
      <diagonal/>
    </border>
    <border>
      <left style="dotted">
        <color indexed="64"/>
      </left>
      <right style="thin">
        <color indexed="64"/>
      </right>
      <top/>
      <bottom/>
      <diagonal/>
    </border>
    <border>
      <left/>
      <right style="medium">
        <color indexed="64"/>
      </right>
      <top/>
      <bottom/>
      <diagonal/>
    </border>
    <border>
      <left style="hair">
        <color indexed="64"/>
      </left>
      <right/>
      <top style="hair">
        <color indexed="64"/>
      </top>
      <bottom style="thin">
        <color indexed="64"/>
      </bottom>
      <diagonal/>
    </border>
    <border>
      <left style="hair">
        <color indexed="64"/>
      </left>
      <right/>
      <top style="thin">
        <color indexed="64"/>
      </top>
      <bottom style="hair">
        <color indexed="64"/>
      </bottom>
      <diagonal/>
    </border>
    <border>
      <left style="medium">
        <color indexed="64"/>
      </left>
      <right style="hair">
        <color indexed="64"/>
      </right>
      <top style="hair">
        <color indexed="64"/>
      </top>
      <bottom style="medium">
        <color indexed="64"/>
      </bottom>
      <diagonal/>
    </border>
    <border>
      <left style="hair">
        <color indexed="64"/>
      </left>
      <right style="hair">
        <color indexed="64"/>
      </right>
      <top style="hair">
        <color indexed="64"/>
      </top>
      <bottom style="medium">
        <color indexed="64"/>
      </bottom>
      <diagonal/>
    </border>
    <border>
      <left style="dotted">
        <color indexed="64"/>
      </left>
      <right style="thin">
        <color indexed="64"/>
      </right>
      <top style="dotted">
        <color indexed="64"/>
      </top>
      <bottom style="medium">
        <color indexed="64"/>
      </bottom>
      <diagonal/>
    </border>
    <border>
      <left style="hair">
        <color indexed="64"/>
      </left>
      <right style="medium">
        <color indexed="64"/>
      </right>
      <top style="hair">
        <color indexed="64"/>
      </top>
      <bottom style="medium">
        <color indexed="64"/>
      </bottom>
      <diagonal/>
    </border>
    <border>
      <left style="dotted">
        <color indexed="64"/>
      </left>
      <right style="thin">
        <color indexed="64"/>
      </right>
      <top style="dotted">
        <color indexed="64"/>
      </top>
      <bottom style="hair">
        <color indexed="64"/>
      </bottom>
      <diagonal/>
    </border>
    <border>
      <left style="thin">
        <color indexed="64"/>
      </left>
      <right style="hair">
        <color indexed="64"/>
      </right>
      <top style="hair">
        <color indexed="64"/>
      </top>
      <bottom style="hair">
        <color indexed="64"/>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medium">
        <color indexed="64"/>
      </right>
      <top style="hair">
        <color indexed="64"/>
      </top>
      <bottom style="hair">
        <color indexed="64"/>
      </bottom>
      <diagonal/>
    </border>
    <border>
      <left style="thin">
        <color indexed="64"/>
      </left>
      <right style="hair">
        <color indexed="64"/>
      </right>
      <top style="hair">
        <color indexed="64"/>
      </top>
      <bottom style="medium">
        <color indexed="64"/>
      </bottom>
      <diagonal/>
    </border>
    <border>
      <left style="hair">
        <color indexed="64"/>
      </left>
      <right style="hair">
        <color indexed="64"/>
      </right>
      <top style="thin">
        <color indexed="64"/>
      </top>
      <bottom/>
      <diagonal/>
    </border>
    <border>
      <left/>
      <right style="medium">
        <color indexed="64"/>
      </right>
      <top style="thin">
        <color indexed="64"/>
      </top>
      <bottom/>
      <diagonal/>
    </border>
    <border>
      <left style="thin">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dotted">
        <color indexed="64"/>
      </left>
      <right style="thin">
        <color indexed="64"/>
      </right>
      <top style="thin">
        <color indexed="64"/>
      </top>
      <bottom/>
      <diagonal/>
    </border>
    <border>
      <left style="hair">
        <color indexed="64"/>
      </left>
      <right/>
      <top style="thin">
        <color indexed="64"/>
      </top>
      <bottom/>
      <diagonal/>
    </border>
    <border>
      <left style="hair">
        <color indexed="64"/>
      </left>
      <right/>
      <top/>
      <bottom style="dotted">
        <color indexed="64"/>
      </bottom>
      <diagonal/>
    </border>
    <border>
      <left style="hair">
        <color indexed="64"/>
      </left>
      <right/>
      <top style="hair">
        <color indexed="64"/>
      </top>
      <bottom style="hair">
        <color indexed="64"/>
      </bottom>
      <diagonal/>
    </border>
    <border>
      <left style="hair">
        <color indexed="64"/>
      </left>
      <right/>
      <top/>
      <bottom style="hair">
        <color indexed="64"/>
      </bottom>
      <diagonal/>
    </border>
    <border>
      <left style="hair">
        <color indexed="64"/>
      </left>
      <right/>
      <top style="hair">
        <color indexed="64"/>
      </top>
      <bottom style="medium">
        <color indexed="64"/>
      </bottom>
      <diagonal/>
    </border>
    <border>
      <left/>
      <right style="dotted">
        <color indexed="64"/>
      </right>
      <top style="thin">
        <color indexed="64"/>
      </top>
      <bottom/>
      <diagonal/>
    </border>
    <border>
      <left/>
      <right style="dotted">
        <color indexed="64"/>
      </right>
      <top/>
      <bottom style="dotted">
        <color indexed="64"/>
      </bottom>
      <diagonal/>
    </border>
    <border>
      <left/>
      <right style="dotted">
        <color indexed="64"/>
      </right>
      <top style="dotted">
        <color indexed="64"/>
      </top>
      <bottom style="dotted">
        <color indexed="64"/>
      </bottom>
      <diagonal/>
    </border>
    <border>
      <left/>
      <right style="dotted">
        <color indexed="64"/>
      </right>
      <top style="dotted">
        <color indexed="64"/>
      </top>
      <bottom/>
      <diagonal/>
    </border>
    <border>
      <left/>
      <right style="dotted">
        <color indexed="64"/>
      </right>
      <top/>
      <bottom/>
      <diagonal/>
    </border>
    <border>
      <left/>
      <right style="dotted">
        <color indexed="64"/>
      </right>
      <top style="dotted">
        <color indexed="64"/>
      </top>
      <bottom style="hair">
        <color indexed="64"/>
      </bottom>
      <diagonal/>
    </border>
    <border>
      <left/>
      <right style="dotted">
        <color indexed="64"/>
      </right>
      <top style="dotted">
        <color indexed="64"/>
      </top>
      <bottom style="medium">
        <color indexed="64"/>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medium">
        <color indexed="64"/>
      </bottom>
      <diagonal/>
    </border>
    <border>
      <left style="dashed">
        <color theme="1"/>
      </left>
      <right style="dashed">
        <color theme="1"/>
      </right>
      <top style="dashed">
        <color theme="1"/>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right style="dashed">
        <color theme="1"/>
      </right>
      <top style="dashed">
        <color theme="1"/>
      </top>
      <bottom/>
      <diagonal/>
    </border>
    <border>
      <left style="dashed">
        <color theme="1"/>
      </left>
      <right/>
      <top style="dashed">
        <color theme="1"/>
      </top>
      <bottom/>
      <diagonal/>
    </border>
    <border>
      <left style="dashed">
        <color indexed="64"/>
      </left>
      <right style="dotted">
        <color indexed="64"/>
      </right>
      <top style="dotted">
        <color indexed="64"/>
      </top>
      <bottom style="dotted">
        <color indexed="64"/>
      </bottom>
      <diagonal/>
    </border>
    <border>
      <left style="dotted">
        <color indexed="64"/>
      </left>
      <right/>
      <top style="dotted">
        <color indexed="64"/>
      </top>
      <bottom style="dotted">
        <color indexed="64"/>
      </bottom>
      <diagonal/>
    </border>
    <border>
      <left style="dotted">
        <color indexed="64"/>
      </left>
      <right style="dotted">
        <color indexed="64"/>
      </right>
      <top style="dotted">
        <color indexed="64"/>
      </top>
      <bottom style="hair">
        <color indexed="64"/>
      </bottom>
      <diagonal/>
    </border>
  </borders>
  <cellStyleXfs count="3">
    <xf numFmtId="0" fontId="0" fillId="0" borderId="0"/>
    <xf numFmtId="9" fontId="3" fillId="0" borderId="0" applyFont="0" applyFill="0" applyBorder="0" applyAlignment="0" applyProtection="0"/>
    <xf numFmtId="44" fontId="3" fillId="0" borderId="0" applyFont="0" applyFill="0" applyBorder="0" applyAlignment="0" applyProtection="0"/>
  </cellStyleXfs>
  <cellXfs count="220">
    <xf numFmtId="0" fontId="0" fillId="0" borderId="0" xfId="0"/>
    <xf numFmtId="0" fontId="0" fillId="0" borderId="10" xfId="0" applyBorder="1"/>
    <xf numFmtId="0" fontId="0" fillId="0" borderId="1" xfId="0" applyBorder="1"/>
    <xf numFmtId="0" fontId="0" fillId="0" borderId="3" xfId="0" applyBorder="1"/>
    <xf numFmtId="0" fontId="0" fillId="0" borderId="11" xfId="0" applyBorder="1"/>
    <xf numFmtId="0" fontId="0" fillId="0" borderId="4" xfId="0" applyBorder="1"/>
    <xf numFmtId="0" fontId="1" fillId="0" borderId="11" xfId="0" applyFont="1" applyBorder="1" applyAlignment="1">
      <alignment vertical="center"/>
    </xf>
    <xf numFmtId="0" fontId="2" fillId="0" borderId="0" xfId="0" applyFont="1" applyAlignment="1">
      <alignment vertical="center"/>
    </xf>
    <xf numFmtId="0" fontId="2" fillId="2" borderId="2" xfId="0" applyFont="1" applyFill="1" applyBorder="1" applyAlignment="1">
      <alignment horizontal="center" vertical="center" wrapText="1"/>
    </xf>
    <xf numFmtId="10" fontId="13" fillId="3" borderId="20" xfId="0" applyNumberFormat="1" applyFont="1" applyFill="1" applyBorder="1" applyAlignment="1">
      <alignment horizontal="center" vertical="center"/>
    </xf>
    <xf numFmtId="0" fontId="2" fillId="2" borderId="70" xfId="0" applyFont="1" applyFill="1" applyBorder="1" applyAlignment="1">
      <alignment horizontal="center" vertical="center" wrapText="1"/>
    </xf>
    <xf numFmtId="164" fontId="13" fillId="2" borderId="20" xfId="1" applyNumberFormat="1" applyFont="1" applyFill="1" applyBorder="1" applyAlignment="1">
      <alignment horizontal="center" vertical="center"/>
    </xf>
    <xf numFmtId="2" fontId="13" fillId="2" borderId="20" xfId="0" applyNumberFormat="1" applyFont="1" applyFill="1" applyBorder="1" applyAlignment="1">
      <alignment horizontal="center" vertical="center"/>
    </xf>
    <xf numFmtId="9" fontId="13" fillId="2" borderId="20" xfId="1" applyFont="1" applyFill="1" applyBorder="1" applyAlignment="1">
      <alignment horizontal="center" vertical="center"/>
    </xf>
    <xf numFmtId="1" fontId="13" fillId="4" borderId="20" xfId="0" applyNumberFormat="1" applyFont="1" applyFill="1" applyBorder="1" applyAlignment="1">
      <alignment horizontal="center" vertical="center"/>
    </xf>
    <xf numFmtId="1" fontId="13" fillId="3" borderId="20" xfId="0" applyNumberFormat="1" applyFont="1" applyFill="1" applyBorder="1" applyAlignment="1">
      <alignment horizontal="center" vertical="center"/>
    </xf>
    <xf numFmtId="1" fontId="15" fillId="4" borderId="20" xfId="2" applyNumberFormat="1" applyFont="1" applyFill="1" applyBorder="1" applyAlignment="1">
      <alignment horizontal="center" vertical="center" wrapText="1"/>
    </xf>
    <xf numFmtId="1" fontId="15" fillId="3" borderId="20" xfId="0" applyNumberFormat="1" applyFont="1" applyFill="1" applyBorder="1" applyAlignment="1">
      <alignment horizontal="center" vertical="center" wrapText="1"/>
    </xf>
    <xf numFmtId="1" fontId="13" fillId="3" borderId="20" xfId="0" applyNumberFormat="1" applyFont="1" applyFill="1" applyBorder="1" applyAlignment="1">
      <alignment horizontal="center" vertical="center" wrapText="1"/>
    </xf>
    <xf numFmtId="1" fontId="13" fillId="3" borderId="71" xfId="0" applyNumberFormat="1" applyFont="1" applyFill="1" applyBorder="1" applyAlignment="1">
      <alignment horizontal="center" vertical="center"/>
    </xf>
    <xf numFmtId="9" fontId="13" fillId="3" borderId="20" xfId="1" applyFont="1" applyFill="1" applyBorder="1" applyAlignment="1">
      <alignment horizontal="center" vertical="center"/>
    </xf>
    <xf numFmtId="9" fontId="13" fillId="4" borderId="20" xfId="1" applyFont="1" applyFill="1" applyBorder="1" applyAlignment="1">
      <alignment horizontal="center" vertical="center"/>
    </xf>
    <xf numFmtId="3" fontId="9" fillId="3" borderId="75" xfId="0" applyNumberFormat="1" applyFont="1" applyFill="1" applyBorder="1" applyAlignment="1">
      <alignment horizontal="center" vertical="center" wrapText="1"/>
    </xf>
    <xf numFmtId="3" fontId="9" fillId="3" borderId="72" xfId="0" applyNumberFormat="1" applyFont="1" applyFill="1" applyBorder="1" applyAlignment="1">
      <alignment horizontal="center" vertical="center" wrapText="1"/>
    </xf>
    <xf numFmtId="3" fontId="9" fillId="3" borderId="76" xfId="0" applyNumberFormat="1" applyFont="1" applyFill="1" applyBorder="1" applyAlignment="1">
      <alignment horizontal="center" vertical="center" wrapText="1"/>
    </xf>
    <xf numFmtId="1" fontId="15" fillId="3" borderId="78" xfId="0" applyNumberFormat="1" applyFont="1" applyFill="1" applyBorder="1" applyAlignment="1">
      <alignment horizontal="center" vertical="center" wrapText="1"/>
    </xf>
    <xf numFmtId="1" fontId="13" fillId="0" borderId="0" xfId="0" applyNumberFormat="1" applyFont="1" applyAlignment="1">
      <alignment horizontal="center" vertical="center"/>
    </xf>
    <xf numFmtId="10" fontId="13" fillId="3" borderId="24" xfId="0" applyNumberFormat="1" applyFont="1" applyFill="1" applyBorder="1" applyAlignment="1">
      <alignment horizontal="center" vertical="center" wrapText="1"/>
    </xf>
    <xf numFmtId="10" fontId="13" fillId="3" borderId="46" xfId="0" applyNumberFormat="1" applyFont="1" applyFill="1" applyBorder="1" applyAlignment="1">
      <alignment horizontal="center" vertical="center" wrapText="1"/>
    </xf>
    <xf numFmtId="0" fontId="13" fillId="3" borderId="73" xfId="0" applyFont="1" applyFill="1" applyBorder="1" applyAlignment="1">
      <alignment horizontal="center" vertical="center"/>
    </xf>
    <xf numFmtId="0" fontId="13" fillId="3" borderId="74" xfId="0" applyFont="1" applyFill="1" applyBorder="1" applyAlignment="1">
      <alignment horizontal="center" vertical="center"/>
    </xf>
    <xf numFmtId="0" fontId="0" fillId="3" borderId="13" xfId="0" applyFill="1" applyBorder="1" applyAlignment="1">
      <alignment horizontal="justify" vertical="center" wrapText="1"/>
    </xf>
    <xf numFmtId="0" fontId="0" fillId="3" borderId="14" xfId="0" applyFill="1" applyBorder="1" applyAlignment="1">
      <alignment horizontal="justify" vertical="center" wrapText="1"/>
    </xf>
    <xf numFmtId="10" fontId="13" fillId="3" borderId="77" xfId="0" applyNumberFormat="1" applyFont="1" applyFill="1" applyBorder="1" applyAlignment="1">
      <alignment horizontal="center" vertical="center" wrapText="1"/>
    </xf>
    <xf numFmtId="10" fontId="13" fillId="3" borderId="20" xfId="0" applyNumberFormat="1" applyFont="1" applyFill="1" applyBorder="1" applyAlignment="1">
      <alignment horizontal="center" vertical="center" wrapText="1"/>
    </xf>
    <xf numFmtId="1" fontId="15" fillId="3" borderId="73" xfId="0" applyNumberFormat="1" applyFont="1" applyFill="1" applyBorder="1" applyAlignment="1">
      <alignment horizontal="center" vertical="center" wrapText="1"/>
    </xf>
    <xf numFmtId="1" fontId="15" fillId="3" borderId="74" xfId="0" applyNumberFormat="1" applyFont="1" applyFill="1" applyBorder="1" applyAlignment="1">
      <alignment horizontal="center" vertical="center" wrapText="1"/>
    </xf>
    <xf numFmtId="10" fontId="13" fillId="3" borderId="79" xfId="0" applyNumberFormat="1" applyFont="1" applyFill="1" applyBorder="1" applyAlignment="1">
      <alignment horizontal="center" vertical="center" wrapText="1"/>
    </xf>
    <xf numFmtId="0" fontId="13" fillId="3" borderId="60" xfId="0" applyFont="1" applyFill="1" applyBorder="1" applyAlignment="1">
      <alignment horizontal="center" vertical="center" wrapText="1"/>
    </xf>
    <xf numFmtId="2" fontId="13" fillId="3" borderId="20" xfId="0" applyNumberFormat="1" applyFont="1" applyFill="1" applyBorder="1" applyAlignment="1">
      <alignment horizontal="center" vertical="center" wrapText="1"/>
    </xf>
    <xf numFmtId="0" fontId="13" fillId="3" borderId="20" xfId="0" applyFont="1" applyFill="1" applyBorder="1" applyAlignment="1">
      <alignment horizontal="center" vertical="center" wrapText="1"/>
    </xf>
    <xf numFmtId="0" fontId="0" fillId="3" borderId="25" xfId="0" applyFill="1" applyBorder="1" applyAlignment="1">
      <alignment horizontal="left" vertical="center" wrapText="1"/>
    </xf>
    <xf numFmtId="0" fontId="0" fillId="3" borderId="27" xfId="0" applyFill="1" applyBorder="1" applyAlignment="1">
      <alignment horizontal="left" vertical="center" wrapText="1"/>
    </xf>
    <xf numFmtId="0" fontId="0" fillId="3" borderId="22" xfId="0" applyFill="1" applyBorder="1" applyAlignment="1">
      <alignment horizontal="left" vertical="center" wrapText="1"/>
    </xf>
    <xf numFmtId="0" fontId="0" fillId="3" borderId="19" xfId="0" applyFill="1" applyBorder="1" applyAlignment="1">
      <alignment horizontal="left" vertical="center" wrapText="1"/>
    </xf>
    <xf numFmtId="0" fontId="13" fillId="3" borderId="13" xfId="0" applyFont="1" applyFill="1" applyBorder="1" applyAlignment="1">
      <alignment horizontal="center" vertical="center" wrapText="1"/>
    </xf>
    <xf numFmtId="0" fontId="0" fillId="3" borderId="25" xfId="0" applyFill="1" applyBorder="1" applyAlignment="1">
      <alignment horizontal="center" vertical="center" wrapText="1"/>
    </xf>
    <xf numFmtId="0" fontId="0" fillId="3" borderId="27" xfId="0" applyFill="1" applyBorder="1" applyAlignment="1">
      <alignment horizontal="center" vertical="center" wrapText="1"/>
    </xf>
    <xf numFmtId="0" fontId="0" fillId="3" borderId="22" xfId="0" applyFill="1" applyBorder="1" applyAlignment="1">
      <alignment horizontal="center" vertical="center" wrapText="1"/>
    </xf>
    <xf numFmtId="0" fontId="0" fillId="3" borderId="19" xfId="0" applyFill="1" applyBorder="1" applyAlignment="1">
      <alignment horizontal="center" vertical="center" wrapText="1"/>
    </xf>
    <xf numFmtId="0" fontId="13" fillId="3" borderId="22" xfId="0" applyFont="1" applyFill="1" applyBorder="1" applyAlignment="1">
      <alignment horizontal="center" vertical="center" wrapText="1"/>
    </xf>
    <xf numFmtId="0" fontId="13" fillId="3" borderId="19" xfId="0" applyFont="1" applyFill="1" applyBorder="1" applyAlignment="1">
      <alignment horizontal="center" vertical="center" wrapText="1"/>
    </xf>
    <xf numFmtId="0" fontId="13" fillId="3" borderId="73" xfId="0" applyFont="1" applyFill="1" applyBorder="1" applyAlignment="1">
      <alignment horizontal="center" vertical="center" wrapText="1"/>
    </xf>
    <xf numFmtId="0" fontId="13" fillId="3" borderId="74" xfId="0" applyFont="1" applyFill="1" applyBorder="1" applyAlignment="1">
      <alignment horizontal="center" vertical="center" wrapText="1"/>
    </xf>
    <xf numFmtId="0" fontId="2" fillId="3" borderId="12" xfId="0" applyFont="1" applyFill="1" applyBorder="1" applyAlignment="1">
      <alignment horizontal="left" vertical="center" wrapText="1"/>
    </xf>
    <xf numFmtId="0" fontId="2" fillId="3" borderId="42" xfId="0" applyFont="1" applyFill="1" applyBorder="1" applyAlignment="1">
      <alignment horizontal="left" vertical="center" wrapText="1"/>
    </xf>
    <xf numFmtId="0" fontId="0" fillId="3" borderId="13" xfId="0" applyFill="1" applyBorder="1" applyAlignment="1">
      <alignment horizontal="left" vertical="center" wrapText="1"/>
    </xf>
    <xf numFmtId="0" fontId="0" fillId="3" borderId="43" xfId="0" applyFill="1" applyBorder="1" applyAlignment="1">
      <alignment horizontal="left" vertical="center" wrapText="1"/>
    </xf>
    <xf numFmtId="0" fontId="13" fillId="3" borderId="43" xfId="0" applyFont="1" applyFill="1" applyBorder="1" applyAlignment="1">
      <alignment horizontal="center" vertical="center" wrapText="1"/>
    </xf>
    <xf numFmtId="0" fontId="13" fillId="3" borderId="62" xfId="0" applyFont="1" applyFill="1" applyBorder="1" applyAlignment="1">
      <alignment horizontal="center" vertical="center" wrapText="1"/>
    </xf>
    <xf numFmtId="0" fontId="13" fillId="3" borderId="71" xfId="0" applyFont="1" applyFill="1" applyBorder="1" applyAlignment="1">
      <alignment horizontal="center" vertical="center" wrapText="1"/>
    </xf>
    <xf numFmtId="0" fontId="13" fillId="3" borderId="20" xfId="0" applyFont="1" applyFill="1" applyBorder="1" applyAlignment="1">
      <alignment horizontal="center" vertical="center"/>
    </xf>
    <xf numFmtId="0" fontId="13" fillId="3" borderId="71" xfId="0" applyFont="1" applyFill="1" applyBorder="1" applyAlignment="1">
      <alignment horizontal="center" vertical="center"/>
    </xf>
    <xf numFmtId="10" fontId="13" fillId="3" borderId="65" xfId="0" applyNumberFormat="1" applyFont="1" applyFill="1" applyBorder="1" applyAlignment="1">
      <alignment horizontal="center" vertical="center" wrapText="1"/>
    </xf>
    <xf numFmtId="10" fontId="13" fillId="3" borderId="69" xfId="0" applyNumberFormat="1" applyFont="1" applyFill="1" applyBorder="1" applyAlignment="1">
      <alignment horizontal="center" vertical="center" wrapText="1"/>
    </xf>
    <xf numFmtId="10" fontId="13" fillId="3" borderId="44" xfId="0" applyNumberFormat="1" applyFont="1" applyFill="1" applyBorder="1" applyAlignment="1">
      <alignment horizontal="center" vertical="center" wrapText="1"/>
    </xf>
    <xf numFmtId="0" fontId="2" fillId="3" borderId="47" xfId="0" applyFont="1" applyFill="1" applyBorder="1" applyAlignment="1">
      <alignment horizontal="left" vertical="center" wrapText="1"/>
    </xf>
    <xf numFmtId="0" fontId="0" fillId="3" borderId="14" xfId="0" applyFill="1" applyBorder="1" applyAlignment="1">
      <alignment horizontal="left" vertical="center" wrapText="1"/>
    </xf>
    <xf numFmtId="0" fontId="0" fillId="3" borderId="51" xfId="0" applyFill="1" applyBorder="1" applyAlignment="1">
      <alignment horizontal="left" vertical="center" wrapText="1"/>
    </xf>
    <xf numFmtId="0" fontId="0" fillId="3" borderId="45" xfId="0" applyFill="1" applyBorder="1" applyAlignment="1">
      <alignment horizontal="left" vertical="center" wrapText="1"/>
    </xf>
    <xf numFmtId="0" fontId="13" fillId="3" borderId="35" xfId="0" applyFont="1" applyFill="1" applyBorder="1" applyAlignment="1">
      <alignment horizontal="center" vertical="center" wrapText="1"/>
    </xf>
    <xf numFmtId="0" fontId="13" fillId="3" borderId="61" xfId="0" applyFont="1" applyFill="1" applyBorder="1" applyAlignment="1">
      <alignment horizontal="center" vertical="center" wrapText="1"/>
    </xf>
    <xf numFmtId="0" fontId="0" fillId="3" borderId="47" xfId="0" applyFill="1" applyBorder="1" applyAlignment="1">
      <alignment horizontal="left" vertical="center" wrapText="1"/>
    </xf>
    <xf numFmtId="0" fontId="2" fillId="4" borderId="12" xfId="0" applyFont="1" applyFill="1" applyBorder="1" applyAlignment="1">
      <alignment horizontal="left" vertical="center" wrapText="1"/>
    </xf>
    <xf numFmtId="0" fontId="0" fillId="4" borderId="12" xfId="0" applyFill="1" applyBorder="1" applyAlignment="1">
      <alignment horizontal="left" vertical="center" wrapText="1"/>
    </xf>
    <xf numFmtId="0" fontId="0" fillId="4" borderId="13" xfId="0" applyFill="1" applyBorder="1" applyAlignment="1">
      <alignment horizontal="left" vertical="center" wrapText="1"/>
    </xf>
    <xf numFmtId="0" fontId="13" fillId="4" borderId="13" xfId="0" applyFont="1" applyFill="1" applyBorder="1" applyAlignment="1">
      <alignment horizontal="center" vertical="center" wrapText="1"/>
    </xf>
    <xf numFmtId="0" fontId="13" fillId="4" borderId="60" xfId="0" applyFont="1" applyFill="1" applyBorder="1" applyAlignment="1">
      <alignment horizontal="center" vertical="center" wrapText="1"/>
    </xf>
    <xf numFmtId="2" fontId="13" fillId="4" borderId="20" xfId="0" applyNumberFormat="1" applyFont="1" applyFill="1" applyBorder="1" applyAlignment="1">
      <alignment horizontal="center" vertical="center" wrapText="1"/>
    </xf>
    <xf numFmtId="0" fontId="13" fillId="4" borderId="20" xfId="0" applyFont="1" applyFill="1" applyBorder="1" applyAlignment="1">
      <alignment horizontal="center" vertical="center" wrapText="1"/>
    </xf>
    <xf numFmtId="0" fontId="13" fillId="4" borderId="20" xfId="0" applyFont="1" applyFill="1" applyBorder="1" applyAlignment="1">
      <alignment horizontal="center" vertical="center"/>
    </xf>
    <xf numFmtId="10" fontId="13" fillId="4" borderId="65" xfId="0" applyNumberFormat="1" applyFont="1" applyFill="1" applyBorder="1" applyAlignment="1">
      <alignment horizontal="center" vertical="center" wrapText="1"/>
    </xf>
    <xf numFmtId="10" fontId="13" fillId="4" borderId="24" xfId="0" applyNumberFormat="1" applyFont="1" applyFill="1" applyBorder="1" applyAlignment="1">
      <alignment horizontal="center" vertical="center" wrapText="1"/>
    </xf>
    <xf numFmtId="0" fontId="2" fillId="4" borderId="13" xfId="0" applyFont="1" applyFill="1" applyBorder="1" applyAlignment="1">
      <alignment horizontal="left" vertical="center" wrapText="1"/>
    </xf>
    <xf numFmtId="0" fontId="2" fillId="4" borderId="14" xfId="0" applyFont="1" applyFill="1" applyBorder="1" applyAlignment="1">
      <alignment horizontal="left" vertical="center" wrapText="1"/>
    </xf>
    <xf numFmtId="0" fontId="2" fillId="3" borderId="25" xfId="0" applyFont="1" applyFill="1" applyBorder="1" applyAlignment="1">
      <alignment horizontal="left" vertical="center" wrapText="1"/>
    </xf>
    <xf numFmtId="0" fontId="2" fillId="3" borderId="37" xfId="0" applyFont="1" applyFill="1" applyBorder="1" applyAlignment="1">
      <alignment horizontal="left" vertical="center" wrapText="1"/>
    </xf>
    <xf numFmtId="0" fontId="0" fillId="3" borderId="22" xfId="0" applyFill="1" applyBorder="1" applyAlignment="1">
      <alignment vertical="center" wrapText="1"/>
    </xf>
    <xf numFmtId="0" fontId="0" fillId="3" borderId="19" xfId="0" applyFill="1" applyBorder="1" applyAlignment="1">
      <alignment vertical="center" wrapText="1"/>
    </xf>
    <xf numFmtId="0" fontId="0" fillId="3" borderId="48" xfId="0" applyFill="1" applyBorder="1" applyAlignment="1">
      <alignment horizontal="left" vertical="center" wrapText="1"/>
    </xf>
    <xf numFmtId="0" fontId="0" fillId="3" borderId="49" xfId="0" applyFill="1" applyBorder="1" applyAlignment="1">
      <alignment horizontal="left" vertical="center" wrapText="1"/>
    </xf>
    <xf numFmtId="0" fontId="0" fillId="3" borderId="50" xfId="0" applyFill="1" applyBorder="1" applyAlignment="1">
      <alignment horizontal="left" vertical="center" wrapText="1"/>
    </xf>
    <xf numFmtId="0" fontId="0" fillId="3" borderId="23" xfId="0" applyFill="1" applyBorder="1" applyAlignment="1">
      <alignment vertical="center" wrapText="1"/>
    </xf>
    <xf numFmtId="0" fontId="13" fillId="3" borderId="36" xfId="0" applyFont="1" applyFill="1" applyBorder="1" applyAlignment="1">
      <alignment horizontal="center" vertical="center" wrapText="1"/>
    </xf>
    <xf numFmtId="0" fontId="0" fillId="3" borderId="13" xfId="0" applyFill="1" applyBorder="1" applyAlignment="1">
      <alignment vertical="center" wrapText="1"/>
    </xf>
    <xf numFmtId="0" fontId="2" fillId="3" borderId="13" xfId="0" applyFont="1" applyFill="1" applyBorder="1" applyAlignment="1">
      <alignment horizontal="left" vertical="center" wrapText="1"/>
    </xf>
    <xf numFmtId="0" fontId="2" fillId="3" borderId="14" xfId="0" applyFont="1" applyFill="1" applyBorder="1" applyAlignment="1">
      <alignment horizontal="left" vertical="center" wrapText="1"/>
    </xf>
    <xf numFmtId="0" fontId="2" fillId="4" borderId="25" xfId="0" applyFont="1" applyFill="1" applyBorder="1" applyAlignment="1">
      <alignment horizontal="left" vertical="center" wrapText="1"/>
    </xf>
    <xf numFmtId="0" fontId="2" fillId="4" borderId="37" xfId="0" applyFont="1" applyFill="1" applyBorder="1" applyAlignment="1">
      <alignment horizontal="left" vertical="center" wrapText="1"/>
    </xf>
    <xf numFmtId="0" fontId="2" fillId="4" borderId="27" xfId="0" applyFont="1" applyFill="1" applyBorder="1" applyAlignment="1">
      <alignment horizontal="left" vertical="center" wrapText="1"/>
    </xf>
    <xf numFmtId="0" fontId="0" fillId="3" borderId="40" xfId="0" applyFill="1" applyBorder="1" applyAlignment="1">
      <alignment horizontal="left" vertical="center" wrapText="1"/>
    </xf>
    <xf numFmtId="0" fontId="0" fillId="3" borderId="41" xfId="0" applyFill="1" applyBorder="1" applyAlignment="1">
      <alignment horizontal="left" vertical="center" wrapText="1"/>
    </xf>
    <xf numFmtId="0" fontId="2" fillId="4" borderId="12" xfId="0" applyFont="1" applyFill="1" applyBorder="1" applyAlignment="1">
      <alignment horizontal="center" vertical="center" wrapText="1"/>
    </xf>
    <xf numFmtId="0" fontId="0" fillId="4" borderId="12" xfId="0" applyFill="1" applyBorder="1" applyAlignment="1">
      <alignment horizontal="center" vertical="center" wrapText="1"/>
    </xf>
    <xf numFmtId="0" fontId="2" fillId="4" borderId="47" xfId="0" applyFont="1" applyFill="1" applyBorder="1" applyAlignment="1">
      <alignment horizontal="left" vertical="center" wrapText="1"/>
    </xf>
    <xf numFmtId="0" fontId="0" fillId="4" borderId="14" xfId="0" applyFill="1" applyBorder="1" applyAlignment="1">
      <alignment horizontal="left" vertical="center" wrapText="1"/>
    </xf>
    <xf numFmtId="0" fontId="0" fillId="4" borderId="47" xfId="0" applyFill="1" applyBorder="1" applyAlignment="1">
      <alignment horizontal="left" vertical="center" wrapText="1"/>
    </xf>
    <xf numFmtId="0" fontId="2" fillId="3" borderId="27" xfId="0" applyFont="1" applyFill="1" applyBorder="1" applyAlignment="1">
      <alignment horizontal="left" vertical="center" wrapText="1"/>
    </xf>
    <xf numFmtId="10" fontId="13" fillId="3" borderId="66" xfId="0" applyNumberFormat="1" applyFont="1" applyFill="1" applyBorder="1" applyAlignment="1">
      <alignment horizontal="center" vertical="center" wrapText="1"/>
    </xf>
    <xf numFmtId="10" fontId="13" fillId="3" borderId="67" xfId="0" applyNumberFormat="1" applyFont="1" applyFill="1" applyBorder="1" applyAlignment="1">
      <alignment horizontal="center" vertical="center" wrapText="1"/>
    </xf>
    <xf numFmtId="10" fontId="13" fillId="3" borderId="64" xfId="0" applyNumberFormat="1" applyFont="1" applyFill="1" applyBorder="1" applyAlignment="1">
      <alignment horizontal="center" vertical="center" wrapText="1"/>
    </xf>
    <xf numFmtId="10" fontId="13" fillId="3" borderId="26" xfId="0" applyNumberFormat="1" applyFont="1" applyFill="1" applyBorder="1" applyAlignment="1">
      <alignment horizontal="center" vertical="center" wrapText="1"/>
    </xf>
    <xf numFmtId="10" fontId="13" fillId="3" borderId="38" xfId="0" applyNumberFormat="1" applyFont="1" applyFill="1" applyBorder="1" applyAlignment="1">
      <alignment horizontal="center" vertical="center" wrapText="1"/>
    </xf>
    <xf numFmtId="10" fontId="13" fillId="3" borderId="34" xfId="0" applyNumberFormat="1" applyFont="1" applyFill="1" applyBorder="1" applyAlignment="1">
      <alignment horizontal="center" vertical="center" wrapText="1"/>
    </xf>
    <xf numFmtId="0" fontId="5" fillId="5" borderId="25" xfId="0" applyFont="1" applyFill="1" applyBorder="1" applyAlignment="1">
      <alignment horizontal="left" vertical="center" wrapText="1"/>
    </xf>
    <xf numFmtId="0" fontId="5" fillId="5" borderId="37" xfId="0" applyFont="1" applyFill="1" applyBorder="1" applyAlignment="1">
      <alignment horizontal="left" vertical="center" wrapText="1"/>
    </xf>
    <xf numFmtId="0" fontId="5" fillId="5" borderId="27" xfId="0" applyFont="1" applyFill="1" applyBorder="1" applyAlignment="1">
      <alignment horizontal="left" vertical="center" wrapText="1"/>
    </xf>
    <xf numFmtId="0" fontId="5" fillId="5" borderId="22" xfId="0" applyFont="1" applyFill="1" applyBorder="1" applyAlignment="1">
      <alignment horizontal="left" vertical="center" wrapText="1"/>
    </xf>
    <xf numFmtId="0" fontId="5" fillId="5" borderId="23" xfId="0" applyFont="1" applyFill="1" applyBorder="1" applyAlignment="1">
      <alignment horizontal="left" vertical="center" wrapText="1"/>
    </xf>
    <xf numFmtId="0" fontId="5" fillId="5" borderId="19" xfId="0" applyFont="1" applyFill="1" applyBorder="1" applyAlignment="1">
      <alignment horizontal="left" vertical="center" wrapText="1"/>
    </xf>
    <xf numFmtId="0" fontId="14" fillId="5" borderId="35" xfId="0" applyFont="1" applyFill="1" applyBorder="1" applyAlignment="1">
      <alignment horizontal="center" vertical="center" wrapText="1"/>
    </xf>
    <xf numFmtId="0" fontId="14" fillId="5" borderId="36" xfId="0" applyFont="1" applyFill="1" applyBorder="1" applyAlignment="1">
      <alignment horizontal="center" vertical="center" wrapText="1"/>
    </xf>
    <xf numFmtId="0" fontId="14" fillId="5" borderId="61" xfId="0" applyFont="1" applyFill="1" applyBorder="1" applyAlignment="1">
      <alignment horizontal="center" vertical="center" wrapText="1"/>
    </xf>
    <xf numFmtId="0" fontId="2" fillId="3" borderId="28" xfId="0" applyFont="1" applyFill="1" applyBorder="1" applyAlignment="1">
      <alignment horizontal="left" vertical="center" wrapText="1"/>
    </xf>
    <xf numFmtId="0" fontId="2" fillId="3" borderId="29" xfId="0" applyFont="1" applyFill="1" applyBorder="1" applyAlignment="1">
      <alignment horizontal="left" vertical="center" wrapText="1"/>
    </xf>
    <xf numFmtId="0" fontId="2" fillId="3" borderId="30" xfId="0" applyFont="1" applyFill="1" applyBorder="1" applyAlignment="1">
      <alignment horizontal="left" vertical="center" wrapText="1"/>
    </xf>
    <xf numFmtId="0" fontId="2" fillId="3" borderId="11" xfId="0" applyFont="1" applyFill="1" applyBorder="1" applyAlignment="1">
      <alignment horizontal="left" vertical="center" wrapText="1"/>
    </xf>
    <xf numFmtId="0" fontId="2" fillId="3" borderId="0" xfId="0" applyFont="1" applyFill="1" applyAlignment="1">
      <alignment horizontal="left" vertical="center" wrapText="1"/>
    </xf>
    <xf numFmtId="0" fontId="2" fillId="3" borderId="39" xfId="0" applyFont="1" applyFill="1" applyBorder="1" applyAlignment="1">
      <alignment horizontal="left" vertical="center" wrapText="1"/>
    </xf>
    <xf numFmtId="3" fontId="14" fillId="5" borderId="20" xfId="0" applyNumberFormat="1" applyFont="1" applyFill="1" applyBorder="1" applyAlignment="1">
      <alignment horizontal="center" vertical="center" wrapText="1"/>
    </xf>
    <xf numFmtId="0" fontId="14" fillId="5" borderId="20" xfId="0" applyFont="1" applyFill="1" applyBorder="1" applyAlignment="1">
      <alignment horizontal="center" vertical="center"/>
    </xf>
    <xf numFmtId="1" fontId="13" fillId="3" borderId="20" xfId="0" applyNumberFormat="1" applyFont="1" applyFill="1" applyBorder="1" applyAlignment="1">
      <alignment horizontal="center" vertical="center"/>
    </xf>
    <xf numFmtId="0" fontId="6" fillId="5" borderId="22" xfId="0" applyFont="1" applyFill="1" applyBorder="1" applyAlignment="1">
      <alignment horizontal="left" vertical="center" wrapText="1"/>
    </xf>
    <xf numFmtId="0" fontId="6" fillId="5" borderId="23" xfId="0" applyFont="1" applyFill="1" applyBorder="1" applyAlignment="1">
      <alignment horizontal="left" vertical="center" wrapText="1"/>
    </xf>
    <xf numFmtId="0" fontId="6" fillId="5" borderId="19" xfId="0" applyFont="1" applyFill="1" applyBorder="1" applyAlignment="1">
      <alignment horizontal="left" vertical="center" wrapText="1"/>
    </xf>
    <xf numFmtId="0" fontId="14" fillId="5" borderId="20" xfId="0" applyFont="1" applyFill="1" applyBorder="1" applyAlignment="1">
      <alignment horizontal="center" vertical="center" wrapText="1"/>
    </xf>
    <xf numFmtId="0" fontId="14" fillId="5" borderId="22" xfId="0" applyFont="1" applyFill="1" applyBorder="1" applyAlignment="1">
      <alignment horizontal="center" vertical="center" wrapText="1"/>
    </xf>
    <xf numFmtId="0" fontId="14" fillId="5" borderId="23" xfId="0" applyFont="1" applyFill="1" applyBorder="1" applyAlignment="1">
      <alignment horizontal="center" vertical="center" wrapText="1"/>
    </xf>
    <xf numFmtId="0" fontId="14" fillId="5" borderId="19" xfId="0" applyFont="1" applyFill="1" applyBorder="1" applyAlignment="1">
      <alignment horizontal="center" vertical="center" wrapText="1"/>
    </xf>
    <xf numFmtId="0" fontId="2" fillId="4" borderId="28" xfId="0" applyFont="1" applyFill="1" applyBorder="1" applyAlignment="1">
      <alignment horizontal="left" vertical="center" wrapText="1"/>
    </xf>
    <xf numFmtId="0" fontId="2" fillId="4" borderId="29" xfId="0" applyFont="1" applyFill="1" applyBorder="1" applyAlignment="1">
      <alignment horizontal="left" vertical="center" wrapText="1"/>
    </xf>
    <xf numFmtId="0" fontId="2" fillId="4" borderId="30" xfId="0" applyFont="1" applyFill="1" applyBorder="1" applyAlignment="1">
      <alignment horizontal="left" vertical="center" wrapText="1"/>
    </xf>
    <xf numFmtId="0" fontId="2" fillId="4" borderId="31" xfId="0" applyFont="1" applyFill="1" applyBorder="1" applyAlignment="1">
      <alignment horizontal="left" vertical="center" wrapText="1"/>
    </xf>
    <xf numFmtId="0" fontId="2" fillId="4" borderId="32" xfId="0" applyFont="1" applyFill="1" applyBorder="1" applyAlignment="1">
      <alignment horizontal="left" vertical="center" wrapText="1"/>
    </xf>
    <xf numFmtId="0" fontId="2" fillId="4" borderId="33" xfId="0" applyFont="1" applyFill="1" applyBorder="1" applyAlignment="1">
      <alignment horizontal="left" vertical="center" wrapText="1"/>
    </xf>
    <xf numFmtId="10" fontId="13" fillId="4" borderId="66" xfId="0" applyNumberFormat="1" applyFont="1" applyFill="1" applyBorder="1" applyAlignment="1">
      <alignment horizontal="center" vertical="center" wrapText="1"/>
    </xf>
    <xf numFmtId="10" fontId="13" fillId="4" borderId="64" xfId="0" applyNumberFormat="1" applyFont="1" applyFill="1" applyBorder="1" applyAlignment="1">
      <alignment horizontal="center" vertical="center" wrapText="1"/>
    </xf>
    <xf numFmtId="10" fontId="13" fillId="4" borderId="26" xfId="0" applyNumberFormat="1" applyFont="1" applyFill="1" applyBorder="1" applyAlignment="1">
      <alignment horizontal="center" vertical="center" wrapText="1"/>
    </xf>
    <xf numFmtId="10" fontId="13" fillId="4" borderId="34" xfId="0" applyNumberFormat="1" applyFont="1" applyFill="1" applyBorder="1" applyAlignment="1">
      <alignment horizontal="center" vertical="center" wrapText="1"/>
    </xf>
    <xf numFmtId="0" fontId="13" fillId="4" borderId="35" xfId="0" applyFont="1" applyFill="1" applyBorder="1" applyAlignment="1">
      <alignment horizontal="center" vertical="center" wrapText="1"/>
    </xf>
    <xf numFmtId="0" fontId="13" fillId="4" borderId="61" xfId="0" applyFont="1" applyFill="1" applyBorder="1" applyAlignment="1">
      <alignment horizontal="center" vertical="center" wrapText="1"/>
    </xf>
    <xf numFmtId="0" fontId="0" fillId="3" borderId="12" xfId="0" applyFill="1" applyBorder="1" applyAlignment="1">
      <alignment horizontal="left" vertical="center" wrapText="1"/>
    </xf>
    <xf numFmtId="0" fontId="13" fillId="4" borderId="22" xfId="0" applyFont="1" applyFill="1" applyBorder="1" applyAlignment="1">
      <alignment horizontal="center" vertical="center" wrapText="1"/>
    </xf>
    <xf numFmtId="0" fontId="13" fillId="4" borderId="19" xfId="0" applyFont="1" applyFill="1" applyBorder="1" applyAlignment="1">
      <alignment horizontal="center" vertical="center" wrapText="1"/>
    </xf>
    <xf numFmtId="0" fontId="0" fillId="4" borderId="22" xfId="0" applyFill="1" applyBorder="1" applyAlignment="1">
      <alignment horizontal="left" vertical="center" wrapText="1"/>
    </xf>
    <xf numFmtId="0" fontId="0" fillId="4" borderId="19" xfId="0" applyFill="1" applyBorder="1" applyAlignment="1">
      <alignment horizontal="left" vertical="center" wrapText="1"/>
    </xf>
    <xf numFmtId="0" fontId="0" fillId="3" borderId="28" xfId="0" applyFill="1" applyBorder="1" applyAlignment="1">
      <alignment horizontal="left" vertical="center" wrapText="1"/>
    </xf>
    <xf numFmtId="0" fontId="0" fillId="3" borderId="29" xfId="0" applyFill="1" applyBorder="1" applyAlignment="1">
      <alignment horizontal="left" vertical="center" wrapText="1"/>
    </xf>
    <xf numFmtId="0" fontId="0" fillId="3" borderId="30" xfId="0" applyFill="1" applyBorder="1" applyAlignment="1">
      <alignment horizontal="left" vertical="center" wrapText="1"/>
    </xf>
    <xf numFmtId="0" fontId="0" fillId="3" borderId="31" xfId="0" applyFill="1" applyBorder="1" applyAlignment="1">
      <alignment horizontal="left" vertical="center" wrapText="1"/>
    </xf>
    <xf numFmtId="0" fontId="0" fillId="3" borderId="32" xfId="0" applyFill="1" applyBorder="1" applyAlignment="1">
      <alignment horizontal="left" vertical="center" wrapText="1"/>
    </xf>
    <xf numFmtId="0" fontId="0" fillId="3" borderId="33" xfId="0" applyFill="1" applyBorder="1" applyAlignment="1">
      <alignment horizontal="left" vertical="center" wrapText="1"/>
    </xf>
    <xf numFmtId="0" fontId="2" fillId="3" borderId="43" xfId="0" applyFont="1" applyFill="1" applyBorder="1" applyAlignment="1">
      <alignment horizontal="left" vertical="center" wrapText="1"/>
    </xf>
    <xf numFmtId="0" fontId="2" fillId="3" borderId="45" xfId="0" applyFont="1" applyFill="1" applyBorder="1" applyAlignment="1">
      <alignment horizontal="left" vertical="center" wrapText="1"/>
    </xf>
    <xf numFmtId="0" fontId="2" fillId="2" borderId="25" xfId="0" applyFont="1" applyFill="1" applyBorder="1" applyAlignment="1">
      <alignment horizontal="justify" vertical="center" wrapText="1"/>
    </xf>
    <xf numFmtId="0" fontId="2" fillId="2" borderId="27" xfId="0" applyFont="1" applyFill="1" applyBorder="1" applyAlignment="1">
      <alignment horizontal="justify" vertical="center" wrapText="1"/>
    </xf>
    <xf numFmtId="10" fontId="13" fillId="2" borderId="65" xfId="0" applyNumberFormat="1" applyFont="1" applyFill="1" applyBorder="1" applyAlignment="1">
      <alignment horizontal="center" vertical="center" wrapText="1"/>
    </xf>
    <xf numFmtId="10" fontId="13" fillId="2" borderId="24" xfId="0" applyNumberFormat="1" applyFont="1" applyFill="1" applyBorder="1" applyAlignment="1">
      <alignment horizontal="center" vertical="center" wrapText="1"/>
    </xf>
    <xf numFmtId="0" fontId="0" fillId="2" borderId="13" xfId="0" applyFill="1" applyBorder="1" applyAlignment="1">
      <alignment horizontal="left" vertical="center" wrapText="1"/>
    </xf>
    <xf numFmtId="0" fontId="0" fillId="2" borderId="14" xfId="0" applyFill="1" applyBorder="1" applyAlignment="1">
      <alignment horizontal="left" vertical="center" wrapText="1"/>
    </xf>
    <xf numFmtId="0" fontId="13" fillId="2" borderId="13" xfId="0" applyFont="1" applyFill="1" applyBorder="1" applyAlignment="1">
      <alignment horizontal="center" vertical="center" wrapText="1"/>
    </xf>
    <xf numFmtId="0" fontId="13" fillId="2" borderId="60" xfId="0" applyFont="1" applyFill="1" applyBorder="1" applyAlignment="1">
      <alignment horizontal="center" vertical="center" wrapText="1"/>
    </xf>
    <xf numFmtId="9" fontId="13" fillId="2" borderId="20" xfId="1" applyFont="1" applyFill="1" applyBorder="1" applyAlignment="1">
      <alignment horizontal="center" vertical="center" wrapText="1"/>
    </xf>
    <xf numFmtId="0" fontId="13" fillId="2" borderId="20" xfId="0" applyFont="1" applyFill="1" applyBorder="1" applyAlignment="1">
      <alignment horizontal="center" vertical="center"/>
    </xf>
    <xf numFmtId="10" fontId="13" fillId="3" borderId="20" xfId="0" applyNumberFormat="1" applyFont="1" applyFill="1" applyBorder="1" applyAlignment="1">
      <alignment horizontal="center" vertical="center"/>
    </xf>
    <xf numFmtId="10" fontId="13" fillId="3" borderId="57" xfId="0" applyNumberFormat="1" applyFont="1" applyFill="1" applyBorder="1" applyAlignment="1">
      <alignment horizontal="center" vertical="center" wrapText="1"/>
    </xf>
    <xf numFmtId="0" fontId="0" fillId="3" borderId="10" xfId="0" applyFill="1" applyBorder="1" applyAlignment="1">
      <alignment horizontal="left" vertical="top" wrapText="1"/>
    </xf>
    <xf numFmtId="0" fontId="0" fillId="3" borderId="1" xfId="0" applyFill="1" applyBorder="1" applyAlignment="1">
      <alignment horizontal="left" vertical="top" wrapText="1"/>
    </xf>
    <xf numFmtId="0" fontId="0" fillId="3" borderId="53" xfId="0" applyFill="1" applyBorder="1" applyAlignment="1">
      <alignment horizontal="left" vertical="top" wrapText="1"/>
    </xf>
    <xf numFmtId="0" fontId="0" fillId="3" borderId="54" xfId="0" applyFill="1" applyBorder="1" applyAlignment="1">
      <alignment horizontal="left" vertical="top" wrapText="1"/>
    </xf>
    <xf numFmtId="0" fontId="0" fillId="3" borderId="55" xfId="0" applyFill="1" applyBorder="1" applyAlignment="1">
      <alignment horizontal="left" vertical="top" wrapText="1"/>
    </xf>
    <xf numFmtId="0" fontId="0" fillId="3" borderId="56" xfId="0" applyFill="1" applyBorder="1" applyAlignment="1">
      <alignment horizontal="left" vertical="top" wrapText="1"/>
    </xf>
    <xf numFmtId="0" fontId="0" fillId="3" borderId="18" xfId="0" applyFill="1" applyBorder="1" applyAlignment="1">
      <alignment horizontal="justify" vertical="center" wrapText="1"/>
    </xf>
    <xf numFmtId="0" fontId="13" fillId="3" borderId="52" xfId="0" applyFont="1" applyFill="1" applyBorder="1" applyAlignment="1">
      <alignment horizontal="center" vertical="center" wrapText="1"/>
    </xf>
    <xf numFmtId="0" fontId="13" fillId="3" borderId="21" xfId="0" applyFont="1" applyFill="1" applyBorder="1" applyAlignment="1">
      <alignment horizontal="center" vertical="center" wrapText="1"/>
    </xf>
    <xf numFmtId="0" fontId="13" fillId="3" borderId="58" xfId="0" applyFont="1" applyFill="1" applyBorder="1" applyAlignment="1">
      <alignment horizontal="center" vertical="center"/>
    </xf>
    <xf numFmtId="0" fontId="13" fillId="3" borderId="59" xfId="0" applyFont="1" applyFill="1" applyBorder="1" applyAlignment="1">
      <alignment horizontal="center" vertical="center"/>
    </xf>
    <xf numFmtId="0" fontId="0" fillId="3" borderId="52" xfId="0" applyFill="1" applyBorder="1" applyAlignment="1">
      <alignment horizontal="left" vertical="center" wrapText="1"/>
    </xf>
    <xf numFmtId="0" fontId="0" fillId="3" borderId="21" xfId="0" applyFill="1" applyBorder="1" applyAlignment="1">
      <alignment horizontal="left" vertical="center" wrapText="1"/>
    </xf>
    <xf numFmtId="10" fontId="13" fillId="3" borderId="63" xfId="0" applyNumberFormat="1" applyFont="1" applyFill="1" applyBorder="1" applyAlignment="1">
      <alignment horizontal="center" vertical="center" wrapText="1"/>
    </xf>
    <xf numFmtId="0" fontId="1" fillId="0" borderId="0" xfId="0" applyFont="1" applyAlignment="1">
      <alignment horizontal="center"/>
    </xf>
    <xf numFmtId="0" fontId="1" fillId="0" borderId="4" xfId="0" applyFont="1" applyBorder="1" applyAlignment="1">
      <alignment horizontal="center"/>
    </xf>
    <xf numFmtId="0" fontId="1" fillId="0" borderId="0" xfId="0" applyFont="1" applyAlignment="1">
      <alignment horizontal="center" vertical="center"/>
    </xf>
    <xf numFmtId="0" fontId="1" fillId="0" borderId="4" xfId="0" applyFont="1" applyBorder="1" applyAlignment="1">
      <alignment horizontal="center" vertical="center"/>
    </xf>
    <xf numFmtId="0" fontId="10" fillId="0" borderId="17" xfId="0" applyFont="1" applyBorder="1" applyAlignment="1">
      <alignment horizontal="center" vertical="center"/>
    </xf>
    <xf numFmtId="0" fontId="10" fillId="0" borderId="15" xfId="0" applyFont="1" applyBorder="1" applyAlignment="1">
      <alignment horizontal="center" vertical="center"/>
    </xf>
    <xf numFmtId="0" fontId="10" fillId="0" borderId="16" xfId="0" applyFont="1" applyBorder="1" applyAlignment="1">
      <alignment horizontal="center" vertical="center"/>
    </xf>
    <xf numFmtId="0" fontId="2" fillId="2" borderId="6" xfId="0" applyFont="1" applyFill="1" applyBorder="1" applyAlignment="1">
      <alignment horizontal="center" vertical="center"/>
    </xf>
    <xf numFmtId="0" fontId="2" fillId="2" borderId="7" xfId="0" applyFont="1" applyFill="1" applyBorder="1" applyAlignment="1">
      <alignment horizontal="center" vertical="center"/>
    </xf>
    <xf numFmtId="0" fontId="2" fillId="2" borderId="2"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6"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2" fillId="2" borderId="70" xfId="0" applyFont="1" applyFill="1" applyBorder="1" applyAlignment="1">
      <alignment horizontal="center" vertical="center" wrapText="1"/>
    </xf>
    <xf numFmtId="0" fontId="4" fillId="2" borderId="17" xfId="0" applyFont="1" applyFill="1" applyBorder="1" applyAlignment="1">
      <alignment horizontal="center" vertical="center"/>
    </xf>
    <xf numFmtId="0" fontId="4" fillId="2" borderId="15" xfId="0" applyFont="1" applyFill="1" applyBorder="1" applyAlignment="1">
      <alignment horizontal="center" vertical="center"/>
    </xf>
    <xf numFmtId="0" fontId="4" fillId="2" borderId="16" xfId="0" applyFont="1" applyFill="1" applyBorder="1" applyAlignment="1">
      <alignment horizontal="center" vertical="center"/>
    </xf>
    <xf numFmtId="0" fontId="2" fillId="2" borderId="5" xfId="0" applyFont="1" applyFill="1" applyBorder="1" applyAlignment="1">
      <alignment horizontal="center" vertical="center" wrapText="1"/>
    </xf>
    <xf numFmtId="0" fontId="2" fillId="2" borderId="8" xfId="0" applyFont="1" applyFill="1" applyBorder="1" applyAlignment="1">
      <alignment horizontal="center" vertical="center" wrapText="1"/>
    </xf>
    <xf numFmtId="165" fontId="13" fillId="4" borderId="20" xfId="0" applyNumberFormat="1" applyFont="1" applyFill="1" applyBorder="1" applyAlignment="1">
      <alignment horizontal="center" vertical="center" wrapText="1"/>
    </xf>
    <xf numFmtId="0" fontId="2" fillId="4" borderId="13" xfId="0" applyFont="1" applyFill="1" applyBorder="1" applyAlignment="1">
      <alignment horizontal="justify" vertical="center" wrapText="1"/>
    </xf>
    <xf numFmtId="0" fontId="2" fillId="4" borderId="14" xfId="0" applyFont="1" applyFill="1" applyBorder="1" applyAlignment="1">
      <alignment horizontal="justify" vertical="center" wrapText="1"/>
    </xf>
    <xf numFmtId="10" fontId="13" fillId="4" borderId="20" xfId="1" applyNumberFormat="1" applyFont="1" applyFill="1" applyBorder="1" applyAlignment="1">
      <alignment horizontal="center" vertical="center" wrapText="1"/>
    </xf>
    <xf numFmtId="0" fontId="0" fillId="4" borderId="25" xfId="0" applyFill="1" applyBorder="1" applyAlignment="1">
      <alignment horizontal="justify" vertical="center" wrapText="1"/>
    </xf>
    <xf numFmtId="0" fontId="0" fillId="4" borderId="37" xfId="0" applyFill="1" applyBorder="1" applyAlignment="1">
      <alignment horizontal="justify" vertical="center" wrapText="1"/>
    </xf>
    <xf numFmtId="0" fontId="0" fillId="4" borderId="27" xfId="0" applyFill="1" applyBorder="1" applyAlignment="1">
      <alignment horizontal="justify" vertical="center" wrapText="1"/>
    </xf>
    <xf numFmtId="10" fontId="13" fillId="3" borderId="20" xfId="1" applyNumberFormat="1" applyFont="1" applyFill="1" applyBorder="1" applyAlignment="1">
      <alignment horizontal="center" vertical="center" wrapText="1"/>
    </xf>
    <xf numFmtId="0" fontId="0" fillId="3" borderId="37" xfId="0" applyFill="1" applyBorder="1" applyAlignment="1">
      <alignment horizontal="left" vertical="center" wrapText="1"/>
    </xf>
    <xf numFmtId="10" fontId="13" fillId="3" borderId="68" xfId="0" applyNumberFormat="1" applyFont="1" applyFill="1" applyBorder="1" applyAlignment="1">
      <alignment horizontal="center" vertical="center" wrapText="1"/>
    </xf>
    <xf numFmtId="1" fontId="13" fillId="3" borderId="20" xfId="0" applyNumberFormat="1" applyFont="1" applyFill="1" applyBorder="1" applyAlignment="1">
      <alignment horizontal="center" vertical="center" wrapText="1"/>
    </xf>
  </cellXfs>
  <cellStyles count="3">
    <cellStyle name="Moneda" xfId="2" builtinId="4"/>
    <cellStyle name="Normal" xfId="0" builtinId="0"/>
    <cellStyle name="Porcentaje" xfId="1"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479652</xdr:colOff>
      <xdr:row>2</xdr:row>
      <xdr:rowOff>196101</xdr:rowOff>
    </xdr:from>
    <xdr:to>
      <xdr:col>2</xdr:col>
      <xdr:colOff>1400402</xdr:colOff>
      <xdr:row>7</xdr:row>
      <xdr:rowOff>61004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66938" y="604315"/>
          <a:ext cx="920750" cy="967082"/>
        </a:xfrm>
        <a:prstGeom prst="rect">
          <a:avLst/>
        </a:prstGeom>
      </xdr:spPr>
    </xdr:pic>
    <xdr:clientData/>
  </xdr:twoCellAnchor>
  <xdr:oneCellAnchor>
    <xdr:from>
      <xdr:col>2</xdr:col>
      <xdr:colOff>1304019</xdr:colOff>
      <xdr:row>176</xdr:row>
      <xdr:rowOff>156483</xdr:rowOff>
    </xdr:from>
    <xdr:ext cx="5018767" cy="1619249"/>
    <xdr:sp macro="" textlink="">
      <xdr:nvSpPr>
        <xdr:cNvPr id="3" name="CuadroTexto 2">
          <a:extLst>
            <a:ext uri="{FF2B5EF4-FFF2-40B4-BE49-F238E27FC236}">
              <a16:creationId xmlns:a16="http://schemas.microsoft.com/office/drawing/2014/main" id="{00000000-0008-0000-0200-000003000000}"/>
            </a:ext>
          </a:extLst>
        </xdr:cNvPr>
        <xdr:cNvSpPr txBox="1"/>
      </xdr:nvSpPr>
      <xdr:spPr>
        <a:xfrm>
          <a:off x="2991305" y="86384947"/>
          <a:ext cx="5018767"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Elaboró</a:t>
          </a:r>
          <a:br>
            <a:rPr lang="es-MX" sz="2000"/>
          </a:br>
          <a:r>
            <a:rPr lang="es-MX" sz="2000"/>
            <a:t>Lic. Jonathan Brunner Eissenvenn</a:t>
          </a:r>
          <a:br>
            <a:rPr lang="es-MX" sz="2000"/>
          </a:br>
          <a:r>
            <a:rPr lang="es-MX" sz="2000"/>
            <a:t>Coordinador Administrativo</a:t>
          </a:r>
        </a:p>
        <a:p>
          <a:pPr algn="ctr"/>
          <a:r>
            <a:rPr lang="es-MX" sz="2000"/>
            <a:t>Enlace de la MIR</a:t>
          </a:r>
        </a:p>
      </xdr:txBody>
    </xdr:sp>
    <xdr:clientData/>
  </xdr:oneCellAnchor>
  <xdr:oneCellAnchor>
    <xdr:from>
      <xdr:col>7</xdr:col>
      <xdr:colOff>1026103</xdr:colOff>
      <xdr:row>176</xdr:row>
      <xdr:rowOff>165554</xdr:rowOff>
    </xdr:from>
    <xdr:ext cx="4702503" cy="1607993"/>
    <xdr:sp macro="" textlink="">
      <xdr:nvSpPr>
        <xdr:cNvPr id="4" name="CuadroTexto 3">
          <a:extLst>
            <a:ext uri="{FF2B5EF4-FFF2-40B4-BE49-F238E27FC236}">
              <a16:creationId xmlns:a16="http://schemas.microsoft.com/office/drawing/2014/main" id="{00000000-0008-0000-0200-000004000000}"/>
            </a:ext>
          </a:extLst>
        </xdr:cNvPr>
        <xdr:cNvSpPr txBox="1"/>
      </xdr:nvSpPr>
      <xdr:spPr>
        <a:xfrm>
          <a:off x="11231460" y="86394018"/>
          <a:ext cx="4702503" cy="16079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Revisó</a:t>
          </a:r>
          <a:br>
            <a:rPr lang="es-MX" sz="2000"/>
          </a:br>
          <a:r>
            <a:rPr lang="es-MX" sz="2000"/>
            <a:t>M. C. Enrique Eduardo Encalada Sánchez</a:t>
          </a:r>
        </a:p>
        <a:p>
          <a:pPr algn="ctr"/>
          <a:r>
            <a:rPr lang="es-MX" sz="2000" baseline="0"/>
            <a:t> </a:t>
          </a:r>
          <a:r>
            <a:rPr lang="es-MX" sz="2000"/>
            <a:t> Director de Planeación de la </a:t>
          </a:r>
          <a:br>
            <a:rPr lang="es-MX" sz="2000"/>
          </a:br>
          <a:r>
            <a:rPr lang="es-MX" sz="2000"/>
            <a:t>Dirección General de Planeación Municipal</a:t>
          </a:r>
        </a:p>
      </xdr:txBody>
    </xdr:sp>
    <xdr:clientData/>
  </xdr:oneCellAnchor>
  <xdr:oneCellAnchor>
    <xdr:from>
      <xdr:col>15</xdr:col>
      <xdr:colOff>31749</xdr:colOff>
      <xdr:row>176</xdr:row>
      <xdr:rowOff>84732</xdr:rowOff>
    </xdr:from>
    <xdr:ext cx="5007428" cy="1344727"/>
    <xdr:sp macro="" textlink="">
      <xdr:nvSpPr>
        <xdr:cNvPr id="5" name="CuadroTexto 4">
          <a:extLst>
            <a:ext uri="{FF2B5EF4-FFF2-40B4-BE49-F238E27FC236}">
              <a16:creationId xmlns:a16="http://schemas.microsoft.com/office/drawing/2014/main" id="{00000000-0008-0000-0200-000005000000}"/>
            </a:ext>
          </a:extLst>
        </xdr:cNvPr>
        <xdr:cNvSpPr txBox="1"/>
      </xdr:nvSpPr>
      <xdr:spPr>
        <a:xfrm>
          <a:off x="20700999" y="86313196"/>
          <a:ext cx="5007428" cy="13447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2000"/>
            <a:t>_________________________</a:t>
          </a:r>
        </a:p>
        <a:p>
          <a:pPr algn="ctr"/>
          <a:r>
            <a:rPr lang="es-MX" sz="2000"/>
            <a:t>Autorizó</a:t>
          </a:r>
          <a:br>
            <a:rPr lang="es-MX" sz="2000"/>
          </a:br>
          <a:r>
            <a:rPr lang="es-MX" sz="2000"/>
            <a:t>Lic. Berenice Penelope Polanco Cordova</a:t>
          </a:r>
          <a:br>
            <a:rPr lang="es-MX" sz="2000"/>
          </a:br>
          <a:r>
            <a:rPr lang="es-MX" sz="2000"/>
            <a:t>Secretaria Particular</a:t>
          </a:r>
        </a:p>
      </xdr:txBody>
    </xdr:sp>
    <xdr:clientData/>
  </xdr:oneCellAnchor>
  <xdr:twoCellAnchor editAs="oneCell">
    <xdr:from>
      <xdr:col>15</xdr:col>
      <xdr:colOff>748393</xdr:colOff>
      <xdr:row>2</xdr:row>
      <xdr:rowOff>40822</xdr:rowOff>
    </xdr:from>
    <xdr:to>
      <xdr:col>16</xdr:col>
      <xdr:colOff>1557908</xdr:colOff>
      <xdr:row>7</xdr:row>
      <xdr:rowOff>8142</xdr:rowOff>
    </xdr:to>
    <xdr:pic>
      <xdr:nvPicPr>
        <xdr:cNvPr id="7" name="Imagen 6" descr="E:\ADM 2018-2021 Mara Lezama\Imagen de Presidencia\Logos\Presidencia Municipal.jpg">
          <a:extLst>
            <a:ext uri="{FF2B5EF4-FFF2-40B4-BE49-F238E27FC236}">
              <a16:creationId xmlns:a16="http://schemas.microsoft.com/office/drawing/2014/main" id="{53045F5C-B2E7-4303-B018-BEDED2C03959}"/>
            </a:ext>
          </a:extLst>
        </xdr:cNvPr>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12724" r="6759"/>
        <a:stretch/>
      </xdr:blipFill>
      <xdr:spPr bwMode="auto">
        <a:xfrm>
          <a:off x="21417643" y="449036"/>
          <a:ext cx="3121026" cy="1069499"/>
        </a:xfrm>
        <a:prstGeom prst="rect">
          <a:avLst/>
        </a:prstGeom>
        <a:noFill/>
        <a:ln>
          <a:noFill/>
        </a:ln>
        <a:extLst>
          <a:ext uri="{53640926-AAD7-44D8-BBD7-CCE9431645EC}">
            <a14:shadowObscured xmlns:a14="http://schemas.microsoft.com/office/drawing/2010/main"/>
          </a:ext>
        </a:extLst>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R172"/>
  <sheetViews>
    <sheetView tabSelected="1" topLeftCell="A166" zoomScale="55" zoomScaleNormal="55" zoomScaleSheetLayoutView="40" workbookViewId="0">
      <selection activeCell="E172" sqref="E172"/>
    </sheetView>
  </sheetViews>
  <sheetFormatPr baseColWidth="10" defaultColWidth="11" defaultRowHeight="15.75" x14ac:dyDescent="0.25"/>
  <cols>
    <col min="3" max="3" width="41.25" customWidth="1"/>
    <col min="4" max="4" width="34.5" customWidth="1"/>
    <col min="5" max="5" width="24.875" customWidth="1"/>
    <col min="6" max="6" width="18" customWidth="1"/>
    <col min="7" max="7" width="20.25" customWidth="1"/>
    <col min="8" max="8" width="15.625" customWidth="1"/>
    <col min="9" max="12" width="16.75" customWidth="1"/>
    <col min="13" max="14" width="24" customWidth="1"/>
    <col min="15" max="17" width="30.5" customWidth="1"/>
  </cols>
  <sheetData>
    <row r="1" spans="1:18" x14ac:dyDescent="0.25">
      <c r="A1" t="s">
        <v>18</v>
      </c>
      <c r="B1" t="s">
        <v>18</v>
      </c>
      <c r="C1" t="s">
        <v>18</v>
      </c>
      <c r="D1" t="s">
        <v>18</v>
      </c>
      <c r="E1" t="s">
        <v>18</v>
      </c>
      <c r="F1" t="s">
        <v>18</v>
      </c>
      <c r="G1" t="s">
        <v>18</v>
      </c>
      <c r="H1" t="s">
        <v>18</v>
      </c>
      <c r="I1" t="s">
        <v>18</v>
      </c>
      <c r="J1" t="s">
        <v>18</v>
      </c>
      <c r="K1" t="s">
        <v>18</v>
      </c>
      <c r="L1" t="s">
        <v>18</v>
      </c>
      <c r="M1" t="s">
        <v>18</v>
      </c>
      <c r="N1" t="s">
        <v>18</v>
      </c>
      <c r="O1" t="s">
        <v>18</v>
      </c>
      <c r="P1" t="s">
        <v>18</v>
      </c>
      <c r="Q1" t="s">
        <v>18</v>
      </c>
      <c r="R1" t="s">
        <v>18</v>
      </c>
    </row>
    <row r="2" spans="1:18" x14ac:dyDescent="0.25">
      <c r="A2" t="s">
        <v>18</v>
      </c>
      <c r="B2" t="s">
        <v>18</v>
      </c>
      <c r="C2" t="s">
        <v>18</v>
      </c>
      <c r="D2" t="s">
        <v>18</v>
      </c>
      <c r="E2" t="s">
        <v>18</v>
      </c>
      <c r="F2" t="s">
        <v>18</v>
      </c>
      <c r="G2" t="s">
        <v>18</v>
      </c>
      <c r="H2" t="s">
        <v>18</v>
      </c>
      <c r="I2" t="s">
        <v>18</v>
      </c>
      <c r="J2" t="s">
        <v>18</v>
      </c>
      <c r="K2" t="s">
        <v>18</v>
      </c>
      <c r="L2" t="s">
        <v>18</v>
      </c>
      <c r="M2" t="s">
        <v>18</v>
      </c>
      <c r="N2" t="s">
        <v>18</v>
      </c>
      <c r="O2" t="s">
        <v>18</v>
      </c>
      <c r="P2" t="s">
        <v>18</v>
      </c>
      <c r="Q2" t="s">
        <v>18</v>
      </c>
      <c r="R2" t="s">
        <v>18</v>
      </c>
    </row>
    <row r="3" spans="1:18" x14ac:dyDescent="0.25">
      <c r="A3" t="s">
        <v>18</v>
      </c>
      <c r="B3" t="s">
        <v>18</v>
      </c>
      <c r="C3" s="1" t="s">
        <v>18</v>
      </c>
      <c r="D3" s="2" t="s">
        <v>18</v>
      </c>
      <c r="E3" s="2" t="s">
        <v>18</v>
      </c>
      <c r="F3" s="2" t="s">
        <v>18</v>
      </c>
      <c r="G3" s="2" t="s">
        <v>18</v>
      </c>
      <c r="H3" s="2" t="s">
        <v>18</v>
      </c>
      <c r="I3" s="2" t="s">
        <v>18</v>
      </c>
      <c r="J3" s="2" t="s">
        <v>18</v>
      </c>
      <c r="K3" s="2" t="s">
        <v>18</v>
      </c>
      <c r="L3" s="2" t="s">
        <v>18</v>
      </c>
      <c r="M3" s="2" t="s">
        <v>18</v>
      </c>
      <c r="N3" s="2" t="s">
        <v>18</v>
      </c>
      <c r="O3" s="2" t="s">
        <v>18</v>
      </c>
      <c r="P3" s="2" t="s">
        <v>18</v>
      </c>
      <c r="Q3" s="3" t="s">
        <v>18</v>
      </c>
      <c r="R3" t="s">
        <v>18</v>
      </c>
    </row>
    <row r="4" spans="1:18" ht="18" x14ac:dyDescent="0.25">
      <c r="C4" s="4"/>
      <c r="D4" s="190" t="s">
        <v>0</v>
      </c>
      <c r="E4" s="190"/>
      <c r="F4" s="190"/>
      <c r="G4" s="190"/>
      <c r="H4" s="190"/>
      <c r="I4" s="190"/>
      <c r="J4" s="190"/>
      <c r="K4" s="190"/>
      <c r="L4" s="190"/>
      <c r="M4" s="190"/>
      <c r="N4" s="190"/>
      <c r="O4" s="190"/>
      <c r="P4" s="190"/>
      <c r="Q4" s="191"/>
    </row>
    <row r="5" spans="1:18" ht="18" x14ac:dyDescent="0.25">
      <c r="C5" s="4"/>
      <c r="D5" s="190" t="s">
        <v>1</v>
      </c>
      <c r="E5" s="190"/>
      <c r="F5" s="190"/>
      <c r="G5" s="190"/>
      <c r="H5" s="190"/>
      <c r="I5" s="190"/>
      <c r="J5" s="190"/>
      <c r="K5" s="190"/>
      <c r="L5" s="190"/>
      <c r="M5" s="190"/>
      <c r="N5" s="190"/>
      <c r="O5" s="190"/>
      <c r="P5" s="190"/>
      <c r="Q5" s="191"/>
    </row>
    <row r="6" spans="1:18" ht="18" x14ac:dyDescent="0.25">
      <c r="C6" s="4"/>
      <c r="D6" s="192" t="s">
        <v>119</v>
      </c>
      <c r="E6" s="192"/>
      <c r="F6" s="192"/>
      <c r="G6" s="192"/>
      <c r="H6" s="192"/>
      <c r="I6" s="192"/>
      <c r="J6" s="192"/>
      <c r="K6" s="192"/>
      <c r="L6" s="192"/>
      <c r="M6" s="192"/>
      <c r="N6" s="192"/>
      <c r="O6" s="192"/>
      <c r="P6" s="192"/>
      <c r="Q6" s="193"/>
      <c r="R6" s="6"/>
    </row>
    <row r="7" spans="1:18" x14ac:dyDescent="0.25">
      <c r="C7" s="4"/>
      <c r="Q7" s="5"/>
    </row>
    <row r="8" spans="1:18" ht="16.5" thickBot="1" x14ac:dyDescent="0.3">
      <c r="C8" s="4"/>
      <c r="Q8" s="5"/>
    </row>
    <row r="9" spans="1:18" ht="39" customHeight="1" thickBot="1" x14ac:dyDescent="0.3">
      <c r="C9" s="204" t="s">
        <v>21</v>
      </c>
      <c r="D9" s="205"/>
      <c r="E9" s="206"/>
      <c r="F9" s="194" t="s">
        <v>179</v>
      </c>
      <c r="G9" s="195"/>
      <c r="H9" s="195"/>
      <c r="I9" s="195"/>
      <c r="J9" s="195"/>
      <c r="K9" s="195"/>
      <c r="L9" s="195"/>
      <c r="M9" s="195"/>
      <c r="N9" s="195"/>
      <c r="O9" s="195"/>
      <c r="P9" s="195"/>
      <c r="Q9" s="196"/>
      <c r="R9" s="7"/>
    </row>
    <row r="10" spans="1:18" ht="27.95" customHeight="1" x14ac:dyDescent="0.25">
      <c r="C10" s="207" t="s">
        <v>2</v>
      </c>
      <c r="D10" s="201" t="s">
        <v>3</v>
      </c>
      <c r="E10" s="201" t="s">
        <v>19</v>
      </c>
      <c r="F10" s="201" t="s">
        <v>4</v>
      </c>
      <c r="G10" s="197" t="s">
        <v>5</v>
      </c>
      <c r="H10" s="197"/>
      <c r="I10" s="197"/>
      <c r="J10" s="197"/>
      <c r="K10" s="197"/>
      <c r="L10" s="197"/>
      <c r="M10" s="197"/>
      <c r="N10" s="197"/>
      <c r="O10" s="197" t="s">
        <v>6</v>
      </c>
      <c r="P10" s="197"/>
      <c r="Q10" s="198"/>
    </row>
    <row r="11" spans="1:18" ht="32.1" customHeight="1" x14ac:dyDescent="0.25">
      <c r="C11" s="208"/>
      <c r="D11" s="202"/>
      <c r="E11" s="202"/>
      <c r="F11" s="202"/>
      <c r="G11" s="202" t="s">
        <v>7</v>
      </c>
      <c r="H11" s="202" t="s">
        <v>8</v>
      </c>
      <c r="I11" s="199" t="s">
        <v>9</v>
      </c>
      <c r="J11" s="199"/>
      <c r="K11" s="199"/>
      <c r="L11" s="199"/>
      <c r="M11" s="199" t="s">
        <v>10</v>
      </c>
      <c r="N11" s="199"/>
      <c r="O11" s="199"/>
      <c r="P11" s="199"/>
      <c r="Q11" s="200"/>
    </row>
    <row r="12" spans="1:18" ht="31.5" x14ac:dyDescent="0.25">
      <c r="C12" s="208"/>
      <c r="D12" s="202"/>
      <c r="E12" s="202"/>
      <c r="F12" s="202"/>
      <c r="G12" s="203"/>
      <c r="H12" s="203"/>
      <c r="I12" s="10" t="s">
        <v>11</v>
      </c>
      <c r="J12" s="10" t="s">
        <v>12</v>
      </c>
      <c r="K12" s="10" t="s">
        <v>13</v>
      </c>
      <c r="L12" s="10" t="s">
        <v>14</v>
      </c>
      <c r="M12" s="8" t="s">
        <v>15</v>
      </c>
      <c r="N12" s="8" t="s">
        <v>16</v>
      </c>
      <c r="O12" s="199"/>
      <c r="P12" s="199"/>
      <c r="Q12" s="200"/>
    </row>
    <row r="13" spans="1:18" ht="130.5" customHeight="1" x14ac:dyDescent="0.25">
      <c r="C13" s="182" t="s">
        <v>180</v>
      </c>
      <c r="D13" s="187" t="s">
        <v>178</v>
      </c>
      <c r="E13" s="183" t="s">
        <v>33</v>
      </c>
      <c r="F13" s="185" t="s">
        <v>31</v>
      </c>
      <c r="G13" s="174">
        <v>0.9</v>
      </c>
      <c r="H13" s="61" t="s">
        <v>17</v>
      </c>
      <c r="I13" s="9">
        <v>0.88700000000000001</v>
      </c>
      <c r="J13" s="9" t="s">
        <v>18</v>
      </c>
      <c r="K13" s="9" t="s">
        <v>18</v>
      </c>
      <c r="L13" s="9" t="s">
        <v>18</v>
      </c>
      <c r="M13" s="189">
        <f>IFERROR(I13/I14,"ND")</f>
        <v>0.98555555555555552</v>
      </c>
      <c r="N13" s="175">
        <f t="shared" ref="N13" si="0">IFERROR(((I13)/G13),"ND")</f>
        <v>0.98555555555555552</v>
      </c>
      <c r="O13" s="176" t="s">
        <v>263</v>
      </c>
      <c r="P13" s="177"/>
      <c r="Q13" s="178"/>
    </row>
    <row r="14" spans="1:18" ht="18.75" x14ac:dyDescent="0.25">
      <c r="C14" s="182"/>
      <c r="D14" s="188"/>
      <c r="E14" s="184"/>
      <c r="F14" s="186"/>
      <c r="G14" s="174"/>
      <c r="H14" s="61"/>
      <c r="I14" s="9">
        <v>0.9</v>
      </c>
      <c r="J14" s="9">
        <v>0.9</v>
      </c>
      <c r="K14" s="9">
        <v>0.9</v>
      </c>
      <c r="L14" s="9">
        <v>0.9</v>
      </c>
      <c r="M14" s="110"/>
      <c r="N14" s="113"/>
      <c r="O14" s="179"/>
      <c r="P14" s="180"/>
      <c r="Q14" s="181"/>
    </row>
    <row r="15" spans="1:18" ht="92.25" customHeight="1" x14ac:dyDescent="0.25">
      <c r="C15" s="164" t="s">
        <v>181</v>
      </c>
      <c r="D15" s="168" t="s">
        <v>106</v>
      </c>
      <c r="E15" s="170" t="s">
        <v>20</v>
      </c>
      <c r="F15" s="171" t="s">
        <v>31</v>
      </c>
      <c r="G15" s="172">
        <v>0.9</v>
      </c>
      <c r="H15" s="173" t="s">
        <v>17</v>
      </c>
      <c r="I15" s="11">
        <v>0.873</v>
      </c>
      <c r="J15" s="12" t="s">
        <v>18</v>
      </c>
      <c r="K15" s="12" t="s">
        <v>18</v>
      </c>
      <c r="L15" s="12" t="s">
        <v>18</v>
      </c>
      <c r="M15" s="166">
        <f>IFERROR(I15/I16,"ND")</f>
        <v>0.97</v>
      </c>
      <c r="N15" s="167">
        <f t="shared" ref="N15" si="1">IFERROR(((I15)/G15),"ND")</f>
        <v>0.97</v>
      </c>
      <c r="O15" s="168" t="s">
        <v>89</v>
      </c>
      <c r="P15" s="168"/>
      <c r="Q15" s="169"/>
    </row>
    <row r="16" spans="1:18" ht="92.25" customHeight="1" x14ac:dyDescent="0.25">
      <c r="C16" s="165"/>
      <c r="D16" s="168"/>
      <c r="E16" s="170"/>
      <c r="F16" s="171"/>
      <c r="G16" s="172"/>
      <c r="H16" s="173"/>
      <c r="I16" s="13">
        <v>0.9</v>
      </c>
      <c r="J16" s="13">
        <v>0.9</v>
      </c>
      <c r="K16" s="13">
        <v>0.9</v>
      </c>
      <c r="L16" s="13">
        <v>0.9</v>
      </c>
      <c r="M16" s="166"/>
      <c r="N16" s="167"/>
      <c r="O16" s="168"/>
      <c r="P16" s="168"/>
      <c r="Q16" s="169"/>
    </row>
    <row r="17" spans="3:17" ht="92.25" customHeight="1" x14ac:dyDescent="0.25">
      <c r="C17" s="73" t="s">
        <v>182</v>
      </c>
      <c r="D17" s="75" t="s">
        <v>107</v>
      </c>
      <c r="E17" s="76" t="s">
        <v>20</v>
      </c>
      <c r="F17" s="77" t="s">
        <v>22</v>
      </c>
      <c r="G17" s="78">
        <v>420</v>
      </c>
      <c r="H17" s="80" t="s">
        <v>23</v>
      </c>
      <c r="I17" s="14">
        <v>181</v>
      </c>
      <c r="J17" s="14" t="s">
        <v>18</v>
      </c>
      <c r="K17" s="14" t="s">
        <v>18</v>
      </c>
      <c r="L17" s="14" t="s">
        <v>18</v>
      </c>
      <c r="M17" s="81">
        <f t="shared" ref="M17" si="2">IFERROR(I17/I18,"ND")</f>
        <v>1.81</v>
      </c>
      <c r="N17" s="82">
        <f t="shared" ref="N17" si="3">IFERROR(((I17)/G17),"ND")</f>
        <v>0.43095238095238098</v>
      </c>
      <c r="O17" s="83" t="s">
        <v>120</v>
      </c>
      <c r="P17" s="83"/>
      <c r="Q17" s="84"/>
    </row>
    <row r="18" spans="3:17" ht="92.25" customHeight="1" x14ac:dyDescent="0.25">
      <c r="C18" s="74"/>
      <c r="D18" s="75"/>
      <c r="E18" s="76"/>
      <c r="F18" s="77"/>
      <c r="G18" s="79"/>
      <c r="H18" s="80"/>
      <c r="I18" s="14">
        <v>100</v>
      </c>
      <c r="J18" s="14">
        <v>70</v>
      </c>
      <c r="K18" s="14">
        <v>125</v>
      </c>
      <c r="L18" s="14">
        <v>125</v>
      </c>
      <c r="M18" s="81"/>
      <c r="N18" s="82"/>
      <c r="O18" s="83"/>
      <c r="P18" s="83"/>
      <c r="Q18" s="84"/>
    </row>
    <row r="19" spans="3:17" ht="92.25" customHeight="1" x14ac:dyDescent="0.25">
      <c r="C19" s="54" t="s">
        <v>183</v>
      </c>
      <c r="D19" s="94" t="s">
        <v>108</v>
      </c>
      <c r="E19" s="45" t="s">
        <v>20</v>
      </c>
      <c r="F19" s="38" t="s">
        <v>22</v>
      </c>
      <c r="G19" s="39">
        <v>2290</v>
      </c>
      <c r="H19" s="61" t="s">
        <v>23</v>
      </c>
      <c r="I19" s="15">
        <v>821</v>
      </c>
      <c r="J19" s="15" t="s">
        <v>18</v>
      </c>
      <c r="K19" s="15" t="s">
        <v>18</v>
      </c>
      <c r="L19" s="15" t="s">
        <v>18</v>
      </c>
      <c r="M19" s="63">
        <f>IFERROR(I19/I20,"ND")</f>
        <v>1.4353146853146854</v>
      </c>
      <c r="N19" s="27">
        <f t="shared" ref="N19" si="4">IFERROR(((I19)/G19),"ND")</f>
        <v>0.35851528384279474</v>
      </c>
      <c r="O19" s="95" t="s">
        <v>121</v>
      </c>
      <c r="P19" s="95"/>
      <c r="Q19" s="96"/>
    </row>
    <row r="20" spans="3:17" ht="92.25" customHeight="1" x14ac:dyDescent="0.25">
      <c r="C20" s="54"/>
      <c r="D20" s="94"/>
      <c r="E20" s="45"/>
      <c r="F20" s="38"/>
      <c r="G20" s="40"/>
      <c r="H20" s="61"/>
      <c r="I20" s="15">
        <v>572</v>
      </c>
      <c r="J20" s="15">
        <v>572</v>
      </c>
      <c r="K20" s="15">
        <v>572</v>
      </c>
      <c r="L20" s="15">
        <v>574</v>
      </c>
      <c r="M20" s="63"/>
      <c r="N20" s="27"/>
      <c r="O20" s="95"/>
      <c r="P20" s="95"/>
      <c r="Q20" s="96"/>
    </row>
    <row r="21" spans="3:17" ht="92.25" customHeight="1" x14ac:dyDescent="0.25">
      <c r="C21" s="54" t="s">
        <v>184</v>
      </c>
      <c r="D21" s="94" t="s">
        <v>109</v>
      </c>
      <c r="E21" s="45" t="s">
        <v>20</v>
      </c>
      <c r="F21" s="38" t="s">
        <v>22</v>
      </c>
      <c r="G21" s="39">
        <v>520</v>
      </c>
      <c r="H21" s="61" t="s">
        <v>23</v>
      </c>
      <c r="I21" s="15">
        <v>98</v>
      </c>
      <c r="J21" s="15" t="s">
        <v>18</v>
      </c>
      <c r="K21" s="15" t="s">
        <v>18</v>
      </c>
      <c r="L21" s="15" t="s">
        <v>18</v>
      </c>
      <c r="M21" s="63">
        <f>IFERROR(I21/I22,"ND")</f>
        <v>0.98</v>
      </c>
      <c r="N21" s="27">
        <f t="shared" ref="N21" si="5">IFERROR(((I21)/G21),"ND")</f>
        <v>0.18846153846153846</v>
      </c>
      <c r="O21" s="95" t="s">
        <v>122</v>
      </c>
      <c r="P21" s="95"/>
      <c r="Q21" s="96"/>
    </row>
    <row r="22" spans="3:17" ht="92.25" customHeight="1" x14ac:dyDescent="0.25">
      <c r="C22" s="54"/>
      <c r="D22" s="94"/>
      <c r="E22" s="45"/>
      <c r="F22" s="38"/>
      <c r="G22" s="40"/>
      <c r="H22" s="61"/>
      <c r="I22" s="15">
        <v>100</v>
      </c>
      <c r="J22" s="15">
        <v>70</v>
      </c>
      <c r="K22" s="15">
        <v>100</v>
      </c>
      <c r="L22" s="15">
        <v>250</v>
      </c>
      <c r="M22" s="63"/>
      <c r="N22" s="27"/>
      <c r="O22" s="95"/>
      <c r="P22" s="95"/>
      <c r="Q22" s="96"/>
    </row>
    <row r="23" spans="3:17" ht="92.25" customHeight="1" x14ac:dyDescent="0.25">
      <c r="C23" s="73" t="s">
        <v>185</v>
      </c>
      <c r="D23" s="75" t="s">
        <v>24</v>
      </c>
      <c r="E23" s="76" t="s">
        <v>25</v>
      </c>
      <c r="F23" s="77" t="s">
        <v>22</v>
      </c>
      <c r="G23" s="78">
        <f t="shared" ref="G23" si="6">I24+J24+K24+L24</f>
        <v>6</v>
      </c>
      <c r="H23" s="80" t="s">
        <v>26</v>
      </c>
      <c r="I23" s="14">
        <v>1</v>
      </c>
      <c r="J23" s="14" t="s">
        <v>18</v>
      </c>
      <c r="K23" s="14" t="s">
        <v>18</v>
      </c>
      <c r="L23" s="14" t="s">
        <v>18</v>
      </c>
      <c r="M23" s="81">
        <f t="shared" ref="M23" si="7">IFERROR(I23/I24,"ND")</f>
        <v>1</v>
      </c>
      <c r="N23" s="82">
        <f t="shared" ref="N23" si="8">IFERROR(((I23)/G23),"ND")</f>
        <v>0.16666666666666666</v>
      </c>
      <c r="O23" s="83" t="s">
        <v>123</v>
      </c>
      <c r="P23" s="83"/>
      <c r="Q23" s="84"/>
    </row>
    <row r="24" spans="3:17" ht="92.25" customHeight="1" x14ac:dyDescent="0.25">
      <c r="C24" s="74"/>
      <c r="D24" s="75"/>
      <c r="E24" s="76"/>
      <c r="F24" s="77"/>
      <c r="G24" s="79"/>
      <c r="H24" s="80"/>
      <c r="I24" s="14">
        <v>1</v>
      </c>
      <c r="J24" s="14">
        <v>1</v>
      </c>
      <c r="K24" s="14">
        <v>3</v>
      </c>
      <c r="L24" s="14">
        <v>1</v>
      </c>
      <c r="M24" s="81"/>
      <c r="N24" s="82"/>
      <c r="O24" s="83"/>
      <c r="P24" s="83"/>
      <c r="Q24" s="84"/>
    </row>
    <row r="25" spans="3:17" ht="92.25" customHeight="1" x14ac:dyDescent="0.25">
      <c r="C25" s="54" t="s">
        <v>186</v>
      </c>
      <c r="D25" s="94" t="s">
        <v>27</v>
      </c>
      <c r="E25" s="45" t="s">
        <v>25</v>
      </c>
      <c r="F25" s="38" t="s">
        <v>22</v>
      </c>
      <c r="G25" s="39">
        <f t="shared" ref="G25:G29" si="9">I26+J26+K26+L26</f>
        <v>3</v>
      </c>
      <c r="H25" s="61" t="s">
        <v>26</v>
      </c>
      <c r="I25" s="15">
        <v>1</v>
      </c>
      <c r="J25" s="15" t="s">
        <v>18</v>
      </c>
      <c r="K25" s="15" t="s">
        <v>18</v>
      </c>
      <c r="L25" s="15" t="s">
        <v>18</v>
      </c>
      <c r="M25" s="63">
        <f>IFERROR(I25/I26,"ND")</f>
        <v>1</v>
      </c>
      <c r="N25" s="27">
        <f t="shared" ref="N25:N29" si="10">IFERROR(((I25)/G25),"ND")</f>
        <v>0.33333333333333331</v>
      </c>
      <c r="O25" s="95" t="s">
        <v>124</v>
      </c>
      <c r="P25" s="95"/>
      <c r="Q25" s="96"/>
    </row>
    <row r="26" spans="3:17" ht="92.25" customHeight="1" x14ac:dyDescent="0.25">
      <c r="C26" s="54"/>
      <c r="D26" s="94"/>
      <c r="E26" s="45"/>
      <c r="F26" s="38"/>
      <c r="G26" s="40"/>
      <c r="H26" s="61"/>
      <c r="I26" s="15">
        <v>1</v>
      </c>
      <c r="J26" s="15">
        <v>0</v>
      </c>
      <c r="K26" s="15">
        <v>1</v>
      </c>
      <c r="L26" s="15">
        <v>1</v>
      </c>
      <c r="M26" s="63"/>
      <c r="N26" s="27"/>
      <c r="O26" s="95"/>
      <c r="P26" s="95"/>
      <c r="Q26" s="96"/>
    </row>
    <row r="27" spans="3:17" ht="92.25" customHeight="1" x14ac:dyDescent="0.25">
      <c r="C27" s="54" t="s">
        <v>187</v>
      </c>
      <c r="D27" s="94" t="s">
        <v>28</v>
      </c>
      <c r="E27" s="45" t="s">
        <v>25</v>
      </c>
      <c r="F27" s="38" t="s">
        <v>22</v>
      </c>
      <c r="G27" s="39">
        <f t="shared" si="9"/>
        <v>4</v>
      </c>
      <c r="H27" s="61" t="s">
        <v>26</v>
      </c>
      <c r="I27" s="15" t="s">
        <v>18</v>
      </c>
      <c r="J27" s="15" t="s">
        <v>18</v>
      </c>
      <c r="K27" s="15" t="s">
        <v>18</v>
      </c>
      <c r="L27" s="15" t="s">
        <v>18</v>
      </c>
      <c r="M27" s="63" t="str">
        <f>IFERROR(I27/I28,"ND")</f>
        <v>ND</v>
      </c>
      <c r="N27" s="27" t="str">
        <f t="shared" si="10"/>
        <v>ND</v>
      </c>
      <c r="O27" s="95" t="s">
        <v>125</v>
      </c>
      <c r="P27" s="95"/>
      <c r="Q27" s="96"/>
    </row>
    <row r="28" spans="3:17" ht="92.25" customHeight="1" x14ac:dyDescent="0.25">
      <c r="C28" s="54"/>
      <c r="D28" s="94"/>
      <c r="E28" s="45"/>
      <c r="F28" s="38"/>
      <c r="G28" s="40"/>
      <c r="H28" s="61"/>
      <c r="I28" s="15">
        <v>0</v>
      </c>
      <c r="J28" s="15">
        <v>1</v>
      </c>
      <c r="K28" s="15">
        <v>1</v>
      </c>
      <c r="L28" s="15">
        <v>2</v>
      </c>
      <c r="M28" s="63"/>
      <c r="N28" s="27"/>
      <c r="O28" s="95"/>
      <c r="P28" s="95"/>
      <c r="Q28" s="96"/>
    </row>
    <row r="29" spans="3:17" ht="92.25" customHeight="1" x14ac:dyDescent="0.25">
      <c r="C29" s="54" t="s">
        <v>188</v>
      </c>
      <c r="D29" s="94" t="s">
        <v>29</v>
      </c>
      <c r="E29" s="45" t="s">
        <v>25</v>
      </c>
      <c r="F29" s="38" t="s">
        <v>22</v>
      </c>
      <c r="G29" s="39">
        <f t="shared" si="9"/>
        <v>45</v>
      </c>
      <c r="H29" s="61" t="s">
        <v>26</v>
      </c>
      <c r="I29" s="15">
        <v>11</v>
      </c>
      <c r="J29" s="15" t="s">
        <v>18</v>
      </c>
      <c r="K29" s="15" t="s">
        <v>18</v>
      </c>
      <c r="L29" s="15" t="s">
        <v>18</v>
      </c>
      <c r="M29" s="63">
        <f>IFERROR(I29/I30,"ND")</f>
        <v>1</v>
      </c>
      <c r="N29" s="27">
        <f t="shared" si="10"/>
        <v>0.24444444444444444</v>
      </c>
      <c r="O29" s="95" t="s">
        <v>126</v>
      </c>
      <c r="P29" s="95"/>
      <c r="Q29" s="96"/>
    </row>
    <row r="30" spans="3:17" ht="92.25" customHeight="1" x14ac:dyDescent="0.25">
      <c r="C30" s="54"/>
      <c r="D30" s="94"/>
      <c r="E30" s="45"/>
      <c r="F30" s="38"/>
      <c r="G30" s="40"/>
      <c r="H30" s="61"/>
      <c r="I30" s="15">
        <v>11</v>
      </c>
      <c r="J30" s="15">
        <v>11</v>
      </c>
      <c r="K30" s="15">
        <v>12</v>
      </c>
      <c r="L30" s="15">
        <v>11</v>
      </c>
      <c r="M30" s="63"/>
      <c r="N30" s="27"/>
      <c r="O30" s="95"/>
      <c r="P30" s="95"/>
      <c r="Q30" s="96"/>
    </row>
    <row r="31" spans="3:17" ht="92.25" customHeight="1" x14ac:dyDescent="0.25">
      <c r="C31" s="54" t="s">
        <v>189</v>
      </c>
      <c r="D31" s="94" t="s">
        <v>30</v>
      </c>
      <c r="E31" s="45" t="s">
        <v>25</v>
      </c>
      <c r="F31" s="38" t="s">
        <v>31</v>
      </c>
      <c r="G31" s="39">
        <f t="shared" ref="G31" si="11">I32+J32+K32+L32</f>
        <v>1</v>
      </c>
      <c r="H31" s="61" t="s">
        <v>26</v>
      </c>
      <c r="I31" s="15" t="s">
        <v>18</v>
      </c>
      <c r="J31" s="15" t="s">
        <v>18</v>
      </c>
      <c r="K31" s="15" t="s">
        <v>18</v>
      </c>
      <c r="L31" s="15" t="s">
        <v>18</v>
      </c>
      <c r="M31" s="63" t="str">
        <f t="shared" ref="M31" si="12">IFERROR(I31/I32,"ND")</f>
        <v>ND</v>
      </c>
      <c r="N31" s="27" t="str">
        <f t="shared" ref="N31" si="13">IFERROR(((I31)/G31),"ND")</f>
        <v>ND</v>
      </c>
      <c r="O31" s="95" t="s">
        <v>127</v>
      </c>
      <c r="P31" s="95"/>
      <c r="Q31" s="96"/>
    </row>
    <row r="32" spans="3:17" ht="92.25" customHeight="1" thickBot="1" x14ac:dyDescent="0.3">
      <c r="C32" s="54"/>
      <c r="D32" s="94"/>
      <c r="E32" s="45"/>
      <c r="F32" s="38"/>
      <c r="G32" s="40"/>
      <c r="H32" s="61"/>
      <c r="I32" s="15">
        <v>0</v>
      </c>
      <c r="J32" s="15">
        <v>0</v>
      </c>
      <c r="K32" s="15">
        <v>1</v>
      </c>
      <c r="L32" s="15">
        <v>0</v>
      </c>
      <c r="M32" s="63"/>
      <c r="N32" s="27"/>
      <c r="O32" s="162"/>
      <c r="P32" s="162"/>
      <c r="Q32" s="163"/>
    </row>
    <row r="33" spans="3:17" ht="92.25" customHeight="1" x14ac:dyDescent="0.25">
      <c r="C33" s="74" t="s">
        <v>190</v>
      </c>
      <c r="D33" s="154" t="s">
        <v>110</v>
      </c>
      <c r="E33" s="76" t="s">
        <v>33</v>
      </c>
      <c r="F33" s="77" t="s">
        <v>22</v>
      </c>
      <c r="G33" s="79">
        <v>2</v>
      </c>
      <c r="H33" s="80" t="s">
        <v>23</v>
      </c>
      <c r="I33" s="14"/>
      <c r="J33" s="14" t="s">
        <v>18</v>
      </c>
      <c r="K33" s="14" t="s">
        <v>18</v>
      </c>
      <c r="L33" s="14" t="s">
        <v>18</v>
      </c>
      <c r="M33" s="81" t="str">
        <f t="shared" ref="M33" si="14">IFERROR(I33/I34,"ND")</f>
        <v>ND</v>
      </c>
      <c r="N33" s="82">
        <f t="shared" ref="N33" si="15">IFERROR(((I33)/G33),"ND")</f>
        <v>0</v>
      </c>
      <c r="O33" s="75" t="s">
        <v>129</v>
      </c>
      <c r="P33" s="75"/>
      <c r="Q33" s="105"/>
    </row>
    <row r="34" spans="3:17" ht="92.25" customHeight="1" x14ac:dyDescent="0.25">
      <c r="C34" s="74"/>
      <c r="D34" s="155" t="s">
        <v>34</v>
      </c>
      <c r="E34" s="76" t="s">
        <v>33</v>
      </c>
      <c r="F34" s="77" t="s">
        <v>22</v>
      </c>
      <c r="G34" s="79"/>
      <c r="H34" s="80"/>
      <c r="I34" s="14">
        <v>0</v>
      </c>
      <c r="J34" s="14">
        <v>0</v>
      </c>
      <c r="K34" s="14">
        <v>1</v>
      </c>
      <c r="L34" s="14">
        <v>1</v>
      </c>
      <c r="M34" s="81"/>
      <c r="N34" s="82"/>
      <c r="O34" s="75"/>
      <c r="P34" s="75"/>
      <c r="Q34" s="105"/>
    </row>
    <row r="35" spans="3:17" ht="92.25" customHeight="1" x14ac:dyDescent="0.25">
      <c r="C35" s="41" t="s">
        <v>191</v>
      </c>
      <c r="D35" s="87" t="s">
        <v>111</v>
      </c>
      <c r="E35" s="50" t="s">
        <v>33</v>
      </c>
      <c r="F35" s="70" t="s">
        <v>22</v>
      </c>
      <c r="G35" s="40">
        <v>7</v>
      </c>
      <c r="H35" s="61" t="s">
        <v>23</v>
      </c>
      <c r="I35" s="15">
        <v>2</v>
      </c>
      <c r="J35" s="15" t="s">
        <v>18</v>
      </c>
      <c r="K35" s="15" t="s">
        <v>18</v>
      </c>
      <c r="L35" s="15" t="s">
        <v>18</v>
      </c>
      <c r="M35" s="63">
        <f>IFERROR(I35/I36,"ND")</f>
        <v>1</v>
      </c>
      <c r="N35" s="27">
        <f t="shared" ref="N35:N37" si="16">IFERROR(((I35)/G35),"ND")</f>
        <v>0.2857142857142857</v>
      </c>
      <c r="O35" s="56" t="s">
        <v>128</v>
      </c>
      <c r="P35" s="56"/>
      <c r="Q35" s="67"/>
    </row>
    <row r="36" spans="3:17" ht="92.25" customHeight="1" x14ac:dyDescent="0.25">
      <c r="C36" s="42" t="s">
        <v>36</v>
      </c>
      <c r="D36" s="88" t="s">
        <v>37</v>
      </c>
      <c r="E36" s="51" t="s">
        <v>33</v>
      </c>
      <c r="F36" s="71" t="s">
        <v>22</v>
      </c>
      <c r="G36" s="40"/>
      <c r="H36" s="61"/>
      <c r="I36" s="15">
        <v>2</v>
      </c>
      <c r="J36" s="15">
        <v>2</v>
      </c>
      <c r="K36" s="15">
        <v>2</v>
      </c>
      <c r="L36" s="15">
        <v>1</v>
      </c>
      <c r="M36" s="63"/>
      <c r="N36" s="27"/>
      <c r="O36" s="56"/>
      <c r="P36" s="56"/>
      <c r="Q36" s="67"/>
    </row>
    <row r="37" spans="3:17" ht="92.25" customHeight="1" x14ac:dyDescent="0.25">
      <c r="C37" s="41" t="s">
        <v>192</v>
      </c>
      <c r="D37" s="43" t="s">
        <v>112</v>
      </c>
      <c r="E37" s="50" t="s">
        <v>33</v>
      </c>
      <c r="F37" s="70" t="s">
        <v>22</v>
      </c>
      <c r="G37" s="40">
        <v>2</v>
      </c>
      <c r="H37" s="61" t="s">
        <v>23</v>
      </c>
      <c r="I37" s="15">
        <v>1</v>
      </c>
      <c r="J37" s="15" t="s">
        <v>18</v>
      </c>
      <c r="K37" s="15" t="s">
        <v>18</v>
      </c>
      <c r="L37" s="15" t="s">
        <v>18</v>
      </c>
      <c r="M37" s="63">
        <f t="shared" ref="M37" si="17">IFERROR(I37/I38,"ND")</f>
        <v>1</v>
      </c>
      <c r="N37" s="27">
        <f t="shared" si="16"/>
        <v>0.5</v>
      </c>
      <c r="O37" s="156" t="s">
        <v>130</v>
      </c>
      <c r="P37" s="157"/>
      <c r="Q37" s="158"/>
    </row>
    <row r="38" spans="3:17" ht="92.25" customHeight="1" x14ac:dyDescent="0.25">
      <c r="C38" s="42" t="s">
        <v>39</v>
      </c>
      <c r="D38" s="44" t="s">
        <v>32</v>
      </c>
      <c r="E38" s="51" t="s">
        <v>33</v>
      </c>
      <c r="F38" s="71" t="s">
        <v>22</v>
      </c>
      <c r="G38" s="40"/>
      <c r="H38" s="61"/>
      <c r="I38" s="15">
        <v>1</v>
      </c>
      <c r="J38" s="15">
        <v>0</v>
      </c>
      <c r="K38" s="15">
        <v>0</v>
      </c>
      <c r="L38" s="15">
        <v>1</v>
      </c>
      <c r="M38" s="63"/>
      <c r="N38" s="27"/>
      <c r="O38" s="159"/>
      <c r="P38" s="160"/>
      <c r="Q38" s="161"/>
    </row>
    <row r="39" spans="3:17" ht="92.25" customHeight="1" x14ac:dyDescent="0.25">
      <c r="C39" s="41" t="s">
        <v>193</v>
      </c>
      <c r="D39" s="43" t="s">
        <v>113</v>
      </c>
      <c r="E39" s="50" t="s">
        <v>33</v>
      </c>
      <c r="F39" s="70" t="s">
        <v>22</v>
      </c>
      <c r="G39" s="40">
        <v>10</v>
      </c>
      <c r="H39" s="61" t="s">
        <v>23</v>
      </c>
      <c r="I39" s="15">
        <v>1</v>
      </c>
      <c r="J39" s="15" t="s">
        <v>18</v>
      </c>
      <c r="K39" s="15" t="s">
        <v>18</v>
      </c>
      <c r="L39" s="15" t="s">
        <v>18</v>
      </c>
      <c r="M39" s="63">
        <f>IFERROR(I39/I40,"ND")</f>
        <v>1</v>
      </c>
      <c r="N39" s="27">
        <f t="shared" ref="N39" si="18">IFERROR(((I39)/G39),"ND")</f>
        <v>0.1</v>
      </c>
      <c r="O39" s="156" t="s">
        <v>131</v>
      </c>
      <c r="P39" s="157"/>
      <c r="Q39" s="158"/>
    </row>
    <row r="40" spans="3:17" ht="92.25" customHeight="1" x14ac:dyDescent="0.25">
      <c r="C40" s="42" t="s">
        <v>36</v>
      </c>
      <c r="D40" s="44" t="s">
        <v>35</v>
      </c>
      <c r="E40" s="51" t="s">
        <v>33</v>
      </c>
      <c r="F40" s="71" t="s">
        <v>22</v>
      </c>
      <c r="G40" s="40"/>
      <c r="H40" s="61"/>
      <c r="I40" s="15">
        <v>1</v>
      </c>
      <c r="J40" s="15">
        <v>3</v>
      </c>
      <c r="K40" s="15">
        <v>3</v>
      </c>
      <c r="L40" s="15">
        <v>3</v>
      </c>
      <c r="M40" s="63"/>
      <c r="N40" s="27"/>
      <c r="O40" s="159"/>
      <c r="P40" s="160"/>
      <c r="Q40" s="161"/>
    </row>
    <row r="41" spans="3:17" ht="92.25" customHeight="1" x14ac:dyDescent="0.25">
      <c r="C41" s="151" t="s">
        <v>194</v>
      </c>
      <c r="D41" s="94" t="s">
        <v>114</v>
      </c>
      <c r="E41" s="45" t="s">
        <v>33</v>
      </c>
      <c r="F41" s="38" t="s">
        <v>22</v>
      </c>
      <c r="G41" s="39">
        <v>7</v>
      </c>
      <c r="H41" s="61" t="s">
        <v>23</v>
      </c>
      <c r="I41" s="15">
        <v>2</v>
      </c>
      <c r="J41" s="15" t="s">
        <v>18</v>
      </c>
      <c r="K41" s="15" t="s">
        <v>18</v>
      </c>
      <c r="L41" s="15" t="s">
        <v>18</v>
      </c>
      <c r="M41" s="63">
        <f>IFERROR(I41/I42,"ND")</f>
        <v>1</v>
      </c>
      <c r="N41" s="27">
        <f t="shared" ref="N41" si="19">IFERROR(((I41)/G41),"ND")</f>
        <v>0.2857142857142857</v>
      </c>
      <c r="O41" s="56" t="s">
        <v>132</v>
      </c>
      <c r="P41" s="56"/>
      <c r="Q41" s="67"/>
    </row>
    <row r="42" spans="3:17" ht="92.25" customHeight="1" x14ac:dyDescent="0.25">
      <c r="C42" s="151" t="s">
        <v>39</v>
      </c>
      <c r="D42" s="94" t="s">
        <v>38</v>
      </c>
      <c r="E42" s="45" t="s">
        <v>33</v>
      </c>
      <c r="F42" s="38" t="s">
        <v>22</v>
      </c>
      <c r="G42" s="40"/>
      <c r="H42" s="61"/>
      <c r="I42" s="15">
        <v>2</v>
      </c>
      <c r="J42" s="15">
        <v>2</v>
      </c>
      <c r="K42" s="15">
        <v>2</v>
      </c>
      <c r="L42" s="15">
        <v>1</v>
      </c>
      <c r="M42" s="63"/>
      <c r="N42" s="27"/>
      <c r="O42" s="56"/>
      <c r="P42" s="56"/>
      <c r="Q42" s="67"/>
    </row>
    <row r="43" spans="3:17" ht="92.25" customHeight="1" x14ac:dyDescent="0.25">
      <c r="C43" s="97" t="s">
        <v>195</v>
      </c>
      <c r="D43" s="154" t="s">
        <v>115</v>
      </c>
      <c r="E43" s="152" t="s">
        <v>25</v>
      </c>
      <c r="F43" s="149" t="s">
        <v>22</v>
      </c>
      <c r="G43" s="79">
        <v>4440</v>
      </c>
      <c r="H43" s="80" t="s">
        <v>23</v>
      </c>
      <c r="I43" s="14">
        <v>1110</v>
      </c>
      <c r="J43" s="14" t="s">
        <v>18</v>
      </c>
      <c r="K43" s="14" t="s">
        <v>18</v>
      </c>
      <c r="L43" s="14" t="s">
        <v>18</v>
      </c>
      <c r="M43" s="145">
        <f>IFERROR(I43/I44,"ND")</f>
        <v>1</v>
      </c>
      <c r="N43" s="147">
        <f t="shared" ref="N43" si="20">IFERROR(((I43)/G43),"ND")</f>
        <v>0.25</v>
      </c>
      <c r="O43" s="139" t="s">
        <v>133</v>
      </c>
      <c r="P43" s="140"/>
      <c r="Q43" s="141"/>
    </row>
    <row r="44" spans="3:17" ht="92.25" customHeight="1" x14ac:dyDescent="0.25">
      <c r="C44" s="99"/>
      <c r="D44" s="155"/>
      <c r="E44" s="153"/>
      <c r="F44" s="150"/>
      <c r="G44" s="79"/>
      <c r="H44" s="80"/>
      <c r="I44" s="14">
        <v>1110</v>
      </c>
      <c r="J44" s="14">
        <v>1110</v>
      </c>
      <c r="K44" s="14">
        <v>1110</v>
      </c>
      <c r="L44" s="14">
        <v>1110</v>
      </c>
      <c r="M44" s="146"/>
      <c r="N44" s="148"/>
      <c r="O44" s="142"/>
      <c r="P44" s="143"/>
      <c r="Q44" s="144"/>
    </row>
    <row r="45" spans="3:17" ht="92.25" customHeight="1" x14ac:dyDescent="0.25">
      <c r="C45" s="114" t="s">
        <v>196</v>
      </c>
      <c r="D45" s="117" t="s">
        <v>40</v>
      </c>
      <c r="E45" s="136" t="s">
        <v>25</v>
      </c>
      <c r="F45" s="120" t="s">
        <v>22</v>
      </c>
      <c r="G45" s="129">
        <v>1480</v>
      </c>
      <c r="H45" s="130" t="s">
        <v>23</v>
      </c>
      <c r="I45" s="131">
        <v>424</v>
      </c>
      <c r="J45" s="131" t="s">
        <v>18</v>
      </c>
      <c r="K45" s="131" t="s">
        <v>18</v>
      </c>
      <c r="L45" s="131" t="s">
        <v>18</v>
      </c>
      <c r="M45" s="108">
        <f>IFERROR(I45/I47,"ND")</f>
        <v>1.145945945945946</v>
      </c>
      <c r="N45" s="111">
        <f>IFERROR(((I45)/G45),"ND")</f>
        <v>0.2864864864864865</v>
      </c>
      <c r="O45" s="123" t="s">
        <v>134</v>
      </c>
      <c r="P45" s="124"/>
      <c r="Q45" s="125"/>
    </row>
    <row r="46" spans="3:17" ht="92.25" customHeight="1" x14ac:dyDescent="0.25">
      <c r="C46" s="115"/>
      <c r="D46" s="118"/>
      <c r="E46" s="137"/>
      <c r="F46" s="121"/>
      <c r="G46" s="129"/>
      <c r="H46" s="130"/>
      <c r="I46" s="131"/>
      <c r="J46" s="131"/>
      <c r="K46" s="131"/>
      <c r="L46" s="131"/>
      <c r="M46" s="109"/>
      <c r="N46" s="112"/>
      <c r="O46" s="126"/>
      <c r="P46" s="127"/>
      <c r="Q46" s="128"/>
    </row>
    <row r="47" spans="3:17" ht="92.25" customHeight="1" x14ac:dyDescent="0.25">
      <c r="C47" s="116"/>
      <c r="D47" s="119"/>
      <c r="E47" s="138"/>
      <c r="F47" s="122"/>
      <c r="G47" s="129"/>
      <c r="H47" s="130"/>
      <c r="I47" s="15">
        <v>370</v>
      </c>
      <c r="J47" s="15">
        <v>370</v>
      </c>
      <c r="K47" s="15">
        <v>370</v>
      </c>
      <c r="L47" s="15">
        <v>370</v>
      </c>
      <c r="M47" s="110"/>
      <c r="N47" s="113" t="str">
        <f>IFERROR(((I47)/G47),"ND")</f>
        <v>ND</v>
      </c>
      <c r="O47" s="126"/>
      <c r="P47" s="127"/>
      <c r="Q47" s="128"/>
    </row>
    <row r="48" spans="3:17" ht="92.25" customHeight="1" x14ac:dyDescent="0.25">
      <c r="C48" s="114" t="s">
        <v>197</v>
      </c>
      <c r="D48" s="132" t="s">
        <v>41</v>
      </c>
      <c r="E48" s="136" t="s">
        <v>25</v>
      </c>
      <c r="F48" s="120" t="s">
        <v>22</v>
      </c>
      <c r="G48" s="135">
        <v>276</v>
      </c>
      <c r="H48" s="130" t="s">
        <v>23</v>
      </c>
      <c r="I48" s="131">
        <v>68</v>
      </c>
      <c r="J48" s="131" t="s">
        <v>18</v>
      </c>
      <c r="K48" s="131" t="s">
        <v>18</v>
      </c>
      <c r="L48" s="131" t="s">
        <v>18</v>
      </c>
      <c r="M48" s="108">
        <f>IFERROR(I48/I50,"ND")</f>
        <v>0.98550724637681164</v>
      </c>
      <c r="N48" s="111">
        <f>IFERROR(((I48)/G48),"ND")</f>
        <v>0.24637681159420291</v>
      </c>
      <c r="O48" s="123" t="s">
        <v>135</v>
      </c>
      <c r="P48" s="124"/>
      <c r="Q48" s="125"/>
    </row>
    <row r="49" spans="3:17" ht="92.25" customHeight="1" x14ac:dyDescent="0.25">
      <c r="C49" s="115"/>
      <c r="D49" s="133"/>
      <c r="E49" s="137"/>
      <c r="F49" s="121"/>
      <c r="G49" s="135"/>
      <c r="H49" s="130"/>
      <c r="I49" s="131"/>
      <c r="J49" s="131"/>
      <c r="K49" s="131"/>
      <c r="L49" s="131"/>
      <c r="M49" s="109"/>
      <c r="N49" s="112"/>
      <c r="O49" s="126"/>
      <c r="P49" s="127"/>
      <c r="Q49" s="128"/>
    </row>
    <row r="50" spans="3:17" ht="92.25" customHeight="1" x14ac:dyDescent="0.25">
      <c r="C50" s="116"/>
      <c r="D50" s="134"/>
      <c r="E50" s="138"/>
      <c r="F50" s="122"/>
      <c r="G50" s="135"/>
      <c r="H50" s="130"/>
      <c r="I50" s="15">
        <v>69</v>
      </c>
      <c r="J50" s="15">
        <v>69</v>
      </c>
      <c r="K50" s="15">
        <v>69</v>
      </c>
      <c r="L50" s="15">
        <v>69</v>
      </c>
      <c r="M50" s="110"/>
      <c r="N50" s="113" t="str">
        <f>IFERROR(((I50)/G50),"ND")</f>
        <v>ND</v>
      </c>
      <c r="O50" s="126"/>
      <c r="P50" s="127"/>
      <c r="Q50" s="128"/>
    </row>
    <row r="51" spans="3:17" ht="92.25" customHeight="1" x14ac:dyDescent="0.25">
      <c r="C51" s="114" t="s">
        <v>198</v>
      </c>
      <c r="D51" s="117" t="s">
        <v>42</v>
      </c>
      <c r="E51" s="136" t="s">
        <v>25</v>
      </c>
      <c r="F51" s="120" t="s">
        <v>22</v>
      </c>
      <c r="G51" s="129">
        <v>33200</v>
      </c>
      <c r="H51" s="130" t="s">
        <v>23</v>
      </c>
      <c r="I51" s="131">
        <v>9103</v>
      </c>
      <c r="J51" s="131" t="s">
        <v>18</v>
      </c>
      <c r="K51" s="131" t="s">
        <v>18</v>
      </c>
      <c r="L51" s="131" t="s">
        <v>18</v>
      </c>
      <c r="M51" s="108">
        <f>IFERROR(I51/I53,"ND")</f>
        <v>1.0967469879518073</v>
      </c>
      <c r="N51" s="111">
        <f>IFERROR(((I51)/G51),"ND")</f>
        <v>0.27418674698795181</v>
      </c>
      <c r="O51" s="123" t="s">
        <v>136</v>
      </c>
      <c r="P51" s="124"/>
      <c r="Q51" s="125"/>
    </row>
    <row r="52" spans="3:17" ht="92.25" customHeight="1" x14ac:dyDescent="0.25">
      <c r="C52" s="115"/>
      <c r="D52" s="118"/>
      <c r="E52" s="137"/>
      <c r="F52" s="121"/>
      <c r="G52" s="129"/>
      <c r="H52" s="130"/>
      <c r="I52" s="131"/>
      <c r="J52" s="131"/>
      <c r="K52" s="131"/>
      <c r="L52" s="131"/>
      <c r="M52" s="109"/>
      <c r="N52" s="112"/>
      <c r="O52" s="126"/>
      <c r="P52" s="127"/>
      <c r="Q52" s="128"/>
    </row>
    <row r="53" spans="3:17" ht="92.25" customHeight="1" x14ac:dyDescent="0.25">
      <c r="C53" s="116"/>
      <c r="D53" s="119"/>
      <c r="E53" s="138"/>
      <c r="F53" s="122"/>
      <c r="G53" s="129"/>
      <c r="H53" s="130"/>
      <c r="I53" s="15">
        <v>8300</v>
      </c>
      <c r="J53" s="15">
        <v>8300</v>
      </c>
      <c r="K53" s="15">
        <v>8300</v>
      </c>
      <c r="L53" s="15">
        <v>8300</v>
      </c>
      <c r="M53" s="110"/>
      <c r="N53" s="113" t="str">
        <f>IFERROR(((I53)/G53),"ND")</f>
        <v>ND</v>
      </c>
      <c r="O53" s="126"/>
      <c r="P53" s="127"/>
      <c r="Q53" s="128"/>
    </row>
    <row r="54" spans="3:17" ht="92.25" customHeight="1" x14ac:dyDescent="0.25">
      <c r="C54" s="114" t="s">
        <v>199</v>
      </c>
      <c r="D54" s="117" t="s">
        <v>43</v>
      </c>
      <c r="E54" s="136" t="s">
        <v>25</v>
      </c>
      <c r="F54" s="120" t="s">
        <v>22</v>
      </c>
      <c r="G54" s="129">
        <v>1440</v>
      </c>
      <c r="H54" s="130" t="s">
        <v>23</v>
      </c>
      <c r="I54" s="131">
        <v>360</v>
      </c>
      <c r="J54" s="131" t="s">
        <v>18</v>
      </c>
      <c r="K54" s="131" t="s">
        <v>18</v>
      </c>
      <c r="L54" s="131" t="s">
        <v>18</v>
      </c>
      <c r="M54" s="108">
        <f>IFERROR(I54/I56,"ND")</f>
        <v>1</v>
      </c>
      <c r="N54" s="111">
        <f>IFERROR(((I54)/G54),"ND")</f>
        <v>0.25</v>
      </c>
      <c r="O54" s="123" t="s">
        <v>137</v>
      </c>
      <c r="P54" s="124"/>
      <c r="Q54" s="125"/>
    </row>
    <row r="55" spans="3:17" ht="92.25" customHeight="1" x14ac:dyDescent="0.25">
      <c r="C55" s="115"/>
      <c r="D55" s="118"/>
      <c r="E55" s="137"/>
      <c r="F55" s="121"/>
      <c r="G55" s="129"/>
      <c r="H55" s="130"/>
      <c r="I55" s="131"/>
      <c r="J55" s="131"/>
      <c r="K55" s="131"/>
      <c r="L55" s="131"/>
      <c r="M55" s="109"/>
      <c r="N55" s="112"/>
      <c r="O55" s="126"/>
      <c r="P55" s="127"/>
      <c r="Q55" s="128"/>
    </row>
    <row r="56" spans="3:17" ht="92.25" customHeight="1" x14ac:dyDescent="0.25">
      <c r="C56" s="116"/>
      <c r="D56" s="119"/>
      <c r="E56" s="138"/>
      <c r="F56" s="122"/>
      <c r="G56" s="129"/>
      <c r="H56" s="130"/>
      <c r="I56" s="15">
        <v>360</v>
      </c>
      <c r="J56" s="15">
        <v>360</v>
      </c>
      <c r="K56" s="15">
        <v>360</v>
      </c>
      <c r="L56" s="15">
        <v>360</v>
      </c>
      <c r="M56" s="110"/>
      <c r="N56" s="113" t="str">
        <f>IFERROR(((I56)/G56),"ND")</f>
        <v>ND</v>
      </c>
      <c r="O56" s="126"/>
      <c r="P56" s="127"/>
      <c r="Q56" s="128"/>
    </row>
    <row r="57" spans="3:17" ht="92.25" customHeight="1" x14ac:dyDescent="0.25">
      <c r="C57" s="213" t="s">
        <v>200</v>
      </c>
      <c r="D57" s="75" t="s">
        <v>90</v>
      </c>
      <c r="E57" s="76" t="s">
        <v>20</v>
      </c>
      <c r="F57" s="77" t="s">
        <v>22</v>
      </c>
      <c r="G57" s="209">
        <f t="shared" ref="G57" si="21">I58+J58+K58+L58</f>
        <v>279493481.00000006</v>
      </c>
      <c r="H57" s="80" t="s">
        <v>23</v>
      </c>
      <c r="I57" s="14">
        <v>0</v>
      </c>
      <c r="J57" s="14" t="s">
        <v>18</v>
      </c>
      <c r="K57" s="14" t="s">
        <v>18</v>
      </c>
      <c r="L57" s="14" t="s">
        <v>18</v>
      </c>
      <c r="M57" s="81">
        <f>IFERROR(I57/I58,"ND")</f>
        <v>0</v>
      </c>
      <c r="N57" s="82">
        <f t="shared" ref="N57" si="22">IFERROR(((I57)/G57),"ND")</f>
        <v>0</v>
      </c>
      <c r="O57" s="210" t="s">
        <v>104</v>
      </c>
      <c r="P57" s="210"/>
      <c r="Q57" s="211"/>
    </row>
    <row r="58" spans="3:17" ht="92.25" customHeight="1" x14ac:dyDescent="0.25">
      <c r="C58" s="214"/>
      <c r="D58" s="75"/>
      <c r="E58" s="76"/>
      <c r="F58" s="77"/>
      <c r="G58" s="209"/>
      <c r="H58" s="80"/>
      <c r="I58" s="16">
        <f>(27949348.1)*3</f>
        <v>83848044.300000012</v>
      </c>
      <c r="J58" s="16">
        <f t="shared" ref="J58:K58" si="23">(27949348.1)*3</f>
        <v>83848044.300000012</v>
      </c>
      <c r="K58" s="16">
        <f t="shared" si="23"/>
        <v>83848044.300000012</v>
      </c>
      <c r="L58" s="16">
        <f>(27949348.1)*1</f>
        <v>27949348.100000001</v>
      </c>
      <c r="M58" s="81"/>
      <c r="N58" s="82"/>
      <c r="O58" s="210"/>
      <c r="P58" s="210"/>
      <c r="Q58" s="211"/>
    </row>
    <row r="59" spans="3:17" ht="92.25" customHeight="1" x14ac:dyDescent="0.25">
      <c r="C59" s="214"/>
      <c r="D59" s="75" t="s">
        <v>91</v>
      </c>
      <c r="E59" s="76" t="s">
        <v>20</v>
      </c>
      <c r="F59" s="77" t="s">
        <v>22</v>
      </c>
      <c r="G59" s="209">
        <f t="shared" ref="G59" si="24">I60+J60+K60+L60</f>
        <v>818421240</v>
      </c>
      <c r="H59" s="80" t="s">
        <v>23</v>
      </c>
      <c r="I59" s="14">
        <v>138853137.24000001</v>
      </c>
      <c r="J59" s="14" t="s">
        <v>18</v>
      </c>
      <c r="K59" s="14" t="s">
        <v>18</v>
      </c>
      <c r="L59" s="14" t="s">
        <v>18</v>
      </c>
      <c r="M59" s="81">
        <f t="shared" ref="M59" si="25">IFERROR(I59/I60,"ND")</f>
        <v>0.67863897197975953</v>
      </c>
      <c r="N59" s="82">
        <f t="shared" ref="N59" si="26">IFERROR(((I59)/G59),"ND")</f>
        <v>0.16965974299493988</v>
      </c>
      <c r="O59" s="210" t="s">
        <v>105</v>
      </c>
      <c r="P59" s="210"/>
      <c r="Q59" s="211"/>
    </row>
    <row r="60" spans="3:17" ht="92.25" customHeight="1" x14ac:dyDescent="0.25">
      <c r="C60" s="214"/>
      <c r="D60" s="75"/>
      <c r="E60" s="76"/>
      <c r="F60" s="77"/>
      <c r="G60" s="209"/>
      <c r="H60" s="80"/>
      <c r="I60" s="16">
        <f>(68201770)*3</f>
        <v>204605310</v>
      </c>
      <c r="J60" s="16">
        <f t="shared" ref="J60:L60" si="27">(68201770)*3</f>
        <v>204605310</v>
      </c>
      <c r="K60" s="16">
        <f t="shared" si="27"/>
        <v>204605310</v>
      </c>
      <c r="L60" s="16">
        <f t="shared" si="27"/>
        <v>204605310</v>
      </c>
      <c r="M60" s="81"/>
      <c r="N60" s="82"/>
      <c r="O60" s="210"/>
      <c r="P60" s="210"/>
      <c r="Q60" s="211"/>
    </row>
    <row r="61" spans="3:17" ht="92.25" customHeight="1" x14ac:dyDescent="0.25">
      <c r="C61" s="214"/>
      <c r="D61" s="75" t="s">
        <v>92</v>
      </c>
      <c r="E61" s="76" t="s">
        <v>20</v>
      </c>
      <c r="F61" s="77" t="s">
        <v>31</v>
      </c>
      <c r="G61" s="212">
        <v>0.9</v>
      </c>
      <c r="H61" s="80" t="s">
        <v>17</v>
      </c>
      <c r="I61" s="21">
        <v>0.9</v>
      </c>
      <c r="J61" s="14" t="s">
        <v>18</v>
      </c>
      <c r="K61" s="14" t="s">
        <v>18</v>
      </c>
      <c r="L61" s="14" t="s">
        <v>18</v>
      </c>
      <c r="M61" s="81">
        <f t="shared" ref="M61" si="28">IFERROR(I61/I62,"ND")</f>
        <v>1</v>
      </c>
      <c r="N61" s="82">
        <f t="shared" ref="N61" si="29">IFERROR(((I61)/G61),"ND")</f>
        <v>1</v>
      </c>
      <c r="O61" s="210" t="s">
        <v>103</v>
      </c>
      <c r="P61" s="210"/>
      <c r="Q61" s="211"/>
    </row>
    <row r="62" spans="3:17" ht="92.25" customHeight="1" x14ac:dyDescent="0.25">
      <c r="C62" s="215"/>
      <c r="D62" s="75"/>
      <c r="E62" s="76"/>
      <c r="F62" s="77"/>
      <c r="G62" s="212"/>
      <c r="H62" s="80"/>
      <c r="I62" s="21">
        <v>0.9</v>
      </c>
      <c r="J62" s="21">
        <v>0.9</v>
      </c>
      <c r="K62" s="21">
        <v>0.9</v>
      </c>
      <c r="L62" s="21">
        <v>0.9</v>
      </c>
      <c r="M62" s="81"/>
      <c r="N62" s="82"/>
      <c r="O62" s="210"/>
      <c r="P62" s="210"/>
      <c r="Q62" s="211"/>
    </row>
    <row r="63" spans="3:17" ht="92.25" customHeight="1" x14ac:dyDescent="0.25">
      <c r="C63" s="151" t="s">
        <v>201</v>
      </c>
      <c r="D63" s="94" t="s">
        <v>97</v>
      </c>
      <c r="E63" s="45" t="s">
        <v>20</v>
      </c>
      <c r="F63" s="38" t="s">
        <v>22</v>
      </c>
      <c r="G63" s="216">
        <v>0.9</v>
      </c>
      <c r="H63" s="61" t="s">
        <v>17</v>
      </c>
      <c r="I63" s="20">
        <v>0.88700000000000001</v>
      </c>
      <c r="J63" s="20" t="s">
        <v>18</v>
      </c>
      <c r="K63" s="20" t="s">
        <v>18</v>
      </c>
      <c r="L63" s="20" t="s">
        <v>18</v>
      </c>
      <c r="M63" s="63">
        <f>IFERROR(I63/I64,"ND")</f>
        <v>0.98555555555555552</v>
      </c>
      <c r="N63" s="27">
        <f t="shared" ref="N63" si="30">IFERROR(((I63)/G63),"ND")</f>
        <v>0.98555555555555552</v>
      </c>
      <c r="O63" s="31" t="s">
        <v>241</v>
      </c>
      <c r="P63" s="31"/>
      <c r="Q63" s="32"/>
    </row>
    <row r="64" spans="3:17" ht="92.25" customHeight="1" x14ac:dyDescent="0.25">
      <c r="C64" s="151"/>
      <c r="D64" s="94"/>
      <c r="E64" s="45"/>
      <c r="F64" s="38"/>
      <c r="G64" s="216"/>
      <c r="H64" s="61"/>
      <c r="I64" s="20">
        <v>0.9</v>
      </c>
      <c r="J64" s="20">
        <v>0.9</v>
      </c>
      <c r="K64" s="20">
        <v>0.9</v>
      </c>
      <c r="L64" s="20">
        <v>0.9</v>
      </c>
      <c r="M64" s="63"/>
      <c r="N64" s="27"/>
      <c r="O64" s="31"/>
      <c r="P64" s="31"/>
      <c r="Q64" s="32"/>
    </row>
    <row r="65" spans="3:17" ht="92.25" customHeight="1" x14ac:dyDescent="0.25">
      <c r="C65" s="151" t="s">
        <v>202</v>
      </c>
      <c r="D65" s="94" t="s">
        <v>98</v>
      </c>
      <c r="E65" s="45" t="s">
        <v>20</v>
      </c>
      <c r="F65" s="38" t="s">
        <v>22</v>
      </c>
      <c r="G65" s="39">
        <f t="shared" ref="G65" si="31">I66+J66+K66+L66</f>
        <v>8</v>
      </c>
      <c r="H65" s="61" t="s">
        <v>23</v>
      </c>
      <c r="I65" s="15">
        <v>2</v>
      </c>
      <c r="J65" s="15" t="s">
        <v>18</v>
      </c>
      <c r="K65" s="15" t="s">
        <v>18</v>
      </c>
      <c r="L65" s="15" t="s">
        <v>18</v>
      </c>
      <c r="M65" s="63">
        <f>IFERROR(I65/I66,"ND")</f>
        <v>1</v>
      </c>
      <c r="N65" s="27">
        <f t="shared" ref="N65:N67" si="32">IFERROR(((I65)/G65),"ND")</f>
        <v>0.25</v>
      </c>
      <c r="O65" s="31" t="s">
        <v>242</v>
      </c>
      <c r="P65" s="31"/>
      <c r="Q65" s="32"/>
    </row>
    <row r="66" spans="3:17" ht="92.25" customHeight="1" x14ac:dyDescent="0.25">
      <c r="C66" s="151"/>
      <c r="D66" s="94"/>
      <c r="E66" s="45"/>
      <c r="F66" s="38"/>
      <c r="G66" s="40"/>
      <c r="H66" s="61"/>
      <c r="I66" s="17">
        <v>2</v>
      </c>
      <c r="J66" s="17">
        <v>2</v>
      </c>
      <c r="K66" s="17">
        <v>2</v>
      </c>
      <c r="L66" s="17">
        <v>2</v>
      </c>
      <c r="M66" s="63"/>
      <c r="N66" s="27"/>
      <c r="O66" s="31"/>
      <c r="P66" s="31"/>
      <c r="Q66" s="32"/>
    </row>
    <row r="67" spans="3:17" ht="92.25" customHeight="1" x14ac:dyDescent="0.25">
      <c r="C67" s="46" t="s">
        <v>243</v>
      </c>
      <c r="D67" s="48" t="s">
        <v>244</v>
      </c>
      <c r="E67" s="50" t="s">
        <v>20</v>
      </c>
      <c r="F67" s="38" t="s">
        <v>22</v>
      </c>
      <c r="G67" s="52">
        <v>6</v>
      </c>
      <c r="H67" s="29" t="s">
        <v>23</v>
      </c>
      <c r="I67" s="17">
        <v>2</v>
      </c>
      <c r="J67" s="17"/>
      <c r="K67" s="17"/>
      <c r="L67" s="17"/>
      <c r="M67" s="35">
        <f>IFERROR(I67/I68,"ND")</f>
        <v>1</v>
      </c>
      <c r="N67" s="27">
        <f t="shared" si="32"/>
        <v>0.33333333333333331</v>
      </c>
      <c r="O67" s="31" t="s">
        <v>258</v>
      </c>
      <c r="P67" s="31"/>
      <c r="Q67" s="32"/>
    </row>
    <row r="68" spans="3:17" ht="92.25" customHeight="1" x14ac:dyDescent="0.25">
      <c r="C68" s="47"/>
      <c r="D68" s="49"/>
      <c r="E68" s="51"/>
      <c r="F68" s="38"/>
      <c r="G68" s="53"/>
      <c r="H68" s="30"/>
      <c r="I68" s="22">
        <v>2</v>
      </c>
      <c r="J68" s="23">
        <v>2</v>
      </c>
      <c r="K68" s="23">
        <v>1</v>
      </c>
      <c r="L68" s="24">
        <v>1</v>
      </c>
      <c r="M68" s="36"/>
      <c r="N68" s="27"/>
      <c r="O68" s="31"/>
      <c r="P68" s="31"/>
      <c r="Q68" s="32"/>
    </row>
    <row r="69" spans="3:17" ht="92.25" customHeight="1" x14ac:dyDescent="0.25">
      <c r="C69" s="41" t="s">
        <v>245</v>
      </c>
      <c r="D69" s="94" t="s">
        <v>99</v>
      </c>
      <c r="E69" s="45" t="s">
        <v>20</v>
      </c>
      <c r="F69" s="38" t="s">
        <v>22</v>
      </c>
      <c r="G69" s="39">
        <f t="shared" ref="G69" si="33">I70+J70+K70+L70</f>
        <v>7</v>
      </c>
      <c r="H69" s="61" t="s">
        <v>23</v>
      </c>
      <c r="I69" s="15">
        <v>2</v>
      </c>
      <c r="J69" s="15" t="s">
        <v>18</v>
      </c>
      <c r="K69" s="15" t="s">
        <v>18</v>
      </c>
      <c r="L69" s="15" t="s">
        <v>18</v>
      </c>
      <c r="M69" s="63">
        <f>IFERROR(I69/I70,"ND")</f>
        <v>1</v>
      </c>
      <c r="N69" s="27">
        <f t="shared" ref="N69" si="34">IFERROR(((I69)/G69),"ND")</f>
        <v>0.2857142857142857</v>
      </c>
      <c r="O69" s="31" t="s">
        <v>93</v>
      </c>
      <c r="P69" s="31"/>
      <c r="Q69" s="32"/>
    </row>
    <row r="70" spans="3:17" ht="92.25" customHeight="1" x14ac:dyDescent="0.25">
      <c r="C70" s="217"/>
      <c r="D70" s="94"/>
      <c r="E70" s="45"/>
      <c r="F70" s="38"/>
      <c r="G70" s="40"/>
      <c r="H70" s="61"/>
      <c r="I70" s="17">
        <v>2</v>
      </c>
      <c r="J70" s="17">
        <v>2</v>
      </c>
      <c r="K70" s="17">
        <v>2</v>
      </c>
      <c r="L70" s="17">
        <v>1</v>
      </c>
      <c r="M70" s="63"/>
      <c r="N70" s="27"/>
      <c r="O70" s="31"/>
      <c r="P70" s="31"/>
      <c r="Q70" s="32"/>
    </row>
    <row r="71" spans="3:17" ht="92.25" customHeight="1" x14ac:dyDescent="0.25">
      <c r="C71" s="217"/>
      <c r="D71" s="94" t="s">
        <v>100</v>
      </c>
      <c r="E71" s="45" t="s">
        <v>20</v>
      </c>
      <c r="F71" s="38" t="s">
        <v>22</v>
      </c>
      <c r="G71" s="39">
        <f t="shared" ref="G71" si="35">I72+J72+K72+L72</f>
        <v>10</v>
      </c>
      <c r="H71" s="61" t="s">
        <v>23</v>
      </c>
      <c r="I71" s="15">
        <v>3</v>
      </c>
      <c r="J71" s="15" t="s">
        <v>18</v>
      </c>
      <c r="K71" s="15" t="s">
        <v>18</v>
      </c>
      <c r="L71" s="15" t="s">
        <v>18</v>
      </c>
      <c r="M71" s="63">
        <f>IFERROR(I71/I72,"ND")</f>
        <v>1</v>
      </c>
      <c r="N71" s="27">
        <f t="shared" ref="N71" si="36">IFERROR(((I71)/G71),"ND")</f>
        <v>0.3</v>
      </c>
      <c r="O71" s="31" t="s">
        <v>94</v>
      </c>
      <c r="P71" s="31"/>
      <c r="Q71" s="32"/>
    </row>
    <row r="72" spans="3:17" ht="92.25" customHeight="1" x14ac:dyDescent="0.25">
      <c r="C72" s="42"/>
      <c r="D72" s="94"/>
      <c r="E72" s="45"/>
      <c r="F72" s="38"/>
      <c r="G72" s="40"/>
      <c r="H72" s="61"/>
      <c r="I72" s="17">
        <v>3</v>
      </c>
      <c r="J72" s="17">
        <v>3</v>
      </c>
      <c r="K72" s="17">
        <v>2</v>
      </c>
      <c r="L72" s="17">
        <v>2</v>
      </c>
      <c r="M72" s="63"/>
      <c r="N72" s="27"/>
      <c r="O72" s="31"/>
      <c r="P72" s="31"/>
      <c r="Q72" s="32"/>
    </row>
    <row r="73" spans="3:17" ht="92.25" customHeight="1" x14ac:dyDescent="0.25">
      <c r="C73" s="151" t="s">
        <v>246</v>
      </c>
      <c r="D73" s="94" t="s">
        <v>101</v>
      </c>
      <c r="E73" s="45" t="s">
        <v>20</v>
      </c>
      <c r="F73" s="38" t="s">
        <v>22</v>
      </c>
      <c r="G73" s="39">
        <f t="shared" ref="G73" si="37">I74+J74+K74+L74</f>
        <v>32</v>
      </c>
      <c r="H73" s="61" t="s">
        <v>23</v>
      </c>
      <c r="I73" s="15">
        <v>8</v>
      </c>
      <c r="J73" s="15" t="s">
        <v>18</v>
      </c>
      <c r="K73" s="15" t="s">
        <v>18</v>
      </c>
      <c r="L73" s="15" t="s">
        <v>18</v>
      </c>
      <c r="M73" s="63">
        <f>IFERROR(I73/I74,"ND")</f>
        <v>1</v>
      </c>
      <c r="N73" s="27">
        <f t="shared" ref="N73" si="38">IFERROR(((I73)/G73),"ND")</f>
        <v>0.25</v>
      </c>
      <c r="O73" s="31" t="s">
        <v>95</v>
      </c>
      <c r="P73" s="31"/>
      <c r="Q73" s="32"/>
    </row>
    <row r="74" spans="3:17" ht="92.25" customHeight="1" x14ac:dyDescent="0.25">
      <c r="C74" s="151"/>
      <c r="D74" s="94"/>
      <c r="E74" s="45"/>
      <c r="F74" s="38"/>
      <c r="G74" s="40"/>
      <c r="H74" s="61"/>
      <c r="I74" s="17">
        <v>8</v>
      </c>
      <c r="J74" s="17">
        <v>8</v>
      </c>
      <c r="K74" s="17">
        <v>8</v>
      </c>
      <c r="L74" s="17">
        <v>8</v>
      </c>
      <c r="M74" s="63"/>
      <c r="N74" s="27"/>
      <c r="O74" s="31"/>
      <c r="P74" s="31"/>
      <c r="Q74" s="32"/>
    </row>
    <row r="75" spans="3:17" ht="92.25" customHeight="1" x14ac:dyDescent="0.25">
      <c r="C75" s="151" t="s">
        <v>247</v>
      </c>
      <c r="D75" s="94" t="s">
        <v>102</v>
      </c>
      <c r="E75" s="45" t="s">
        <v>20</v>
      </c>
      <c r="F75" s="38" t="s">
        <v>22</v>
      </c>
      <c r="G75" s="39">
        <f t="shared" ref="G75:G85" si="39">I76+J76+K76+L76</f>
        <v>20</v>
      </c>
      <c r="H75" s="29" t="s">
        <v>23</v>
      </c>
      <c r="I75" s="15">
        <v>5</v>
      </c>
      <c r="J75" s="15" t="s">
        <v>18</v>
      </c>
      <c r="K75" s="15" t="s">
        <v>18</v>
      </c>
      <c r="L75" s="15" t="s">
        <v>18</v>
      </c>
      <c r="M75" s="63">
        <f t="shared" ref="M75:M85" si="40">IFERROR(I75/I76,"ND")</f>
        <v>1</v>
      </c>
      <c r="N75" s="27">
        <f t="shared" ref="N75:N85" si="41">IFERROR(((I75)/G75),"ND")</f>
        <v>0.25</v>
      </c>
      <c r="O75" s="31" t="s">
        <v>96</v>
      </c>
      <c r="P75" s="31"/>
      <c r="Q75" s="32"/>
    </row>
    <row r="76" spans="3:17" ht="92.25" customHeight="1" x14ac:dyDescent="0.25">
      <c r="C76" s="151"/>
      <c r="D76" s="94"/>
      <c r="E76" s="45"/>
      <c r="F76" s="38"/>
      <c r="G76" s="40"/>
      <c r="H76" s="30"/>
      <c r="I76" s="17">
        <v>5</v>
      </c>
      <c r="J76" s="17">
        <v>5</v>
      </c>
      <c r="K76" s="17">
        <v>5</v>
      </c>
      <c r="L76" s="17">
        <v>5</v>
      </c>
      <c r="M76" s="218"/>
      <c r="N76" s="28"/>
      <c r="O76" s="31"/>
      <c r="P76" s="31"/>
      <c r="Q76" s="32"/>
    </row>
    <row r="77" spans="3:17" ht="92.25" customHeight="1" x14ac:dyDescent="0.25">
      <c r="C77" s="41" t="s">
        <v>253</v>
      </c>
      <c r="D77" s="43" t="s">
        <v>252</v>
      </c>
      <c r="E77" s="45" t="s">
        <v>20</v>
      </c>
      <c r="F77" s="38" t="s">
        <v>22</v>
      </c>
      <c r="G77" s="39">
        <f t="shared" si="39"/>
        <v>32</v>
      </c>
      <c r="H77" s="29" t="s">
        <v>23</v>
      </c>
      <c r="I77" s="17">
        <v>8</v>
      </c>
      <c r="J77" s="17"/>
      <c r="K77" s="17"/>
      <c r="L77" s="25"/>
      <c r="M77" s="33">
        <f t="shared" si="40"/>
        <v>1</v>
      </c>
      <c r="N77" s="27">
        <f t="shared" si="41"/>
        <v>0.25</v>
      </c>
      <c r="O77" s="31" t="s">
        <v>259</v>
      </c>
      <c r="P77" s="31"/>
      <c r="Q77" s="32"/>
    </row>
    <row r="78" spans="3:17" ht="92.25" customHeight="1" x14ac:dyDescent="0.25">
      <c r="C78" s="42"/>
      <c r="D78" s="44"/>
      <c r="E78" s="45"/>
      <c r="F78" s="38"/>
      <c r="G78" s="40"/>
      <c r="H78" s="30"/>
      <c r="I78" s="22">
        <v>8</v>
      </c>
      <c r="J78" s="23">
        <v>8</v>
      </c>
      <c r="K78" s="23">
        <v>8</v>
      </c>
      <c r="L78" s="24">
        <v>8</v>
      </c>
      <c r="M78" s="33"/>
      <c r="N78" s="28"/>
      <c r="O78" s="31"/>
      <c r="P78" s="31"/>
      <c r="Q78" s="32"/>
    </row>
    <row r="79" spans="3:17" ht="92.25" customHeight="1" x14ac:dyDescent="0.25">
      <c r="C79" s="41" t="s">
        <v>254</v>
      </c>
      <c r="D79" s="43" t="s">
        <v>251</v>
      </c>
      <c r="E79" s="45" t="s">
        <v>20</v>
      </c>
      <c r="F79" s="38" t="s">
        <v>22</v>
      </c>
      <c r="G79" s="39" t="e">
        <f t="shared" si="39"/>
        <v>#VALUE!</v>
      </c>
      <c r="H79" s="29" t="s">
        <v>23</v>
      </c>
      <c r="I79" s="22" t="s">
        <v>18</v>
      </c>
      <c r="J79" s="22" t="s">
        <v>18</v>
      </c>
      <c r="K79" s="22" t="s">
        <v>18</v>
      </c>
      <c r="L79" s="22" t="s">
        <v>18</v>
      </c>
      <c r="M79" s="34" t="str">
        <f t="shared" si="40"/>
        <v>ND</v>
      </c>
      <c r="N79" s="27" t="str">
        <f t="shared" si="41"/>
        <v>ND</v>
      </c>
      <c r="O79" s="31" t="s">
        <v>260</v>
      </c>
      <c r="P79" s="31"/>
      <c r="Q79" s="32"/>
    </row>
    <row r="80" spans="3:17" ht="92.25" customHeight="1" x14ac:dyDescent="0.25">
      <c r="C80" s="42"/>
      <c r="D80" s="44"/>
      <c r="E80" s="45"/>
      <c r="F80" s="38"/>
      <c r="G80" s="40"/>
      <c r="H80" s="30"/>
      <c r="I80" s="22" t="s">
        <v>18</v>
      </c>
      <c r="J80" s="22" t="s">
        <v>18</v>
      </c>
      <c r="K80" s="23">
        <v>2000</v>
      </c>
      <c r="L80" s="24">
        <v>2000</v>
      </c>
      <c r="M80" s="34"/>
      <c r="N80" s="28"/>
      <c r="O80" s="31"/>
      <c r="P80" s="31"/>
      <c r="Q80" s="32"/>
    </row>
    <row r="81" spans="3:17" ht="92.25" customHeight="1" x14ac:dyDescent="0.25">
      <c r="C81" s="41" t="s">
        <v>255</v>
      </c>
      <c r="D81" s="43" t="s">
        <v>250</v>
      </c>
      <c r="E81" s="45" t="s">
        <v>20</v>
      </c>
      <c r="F81" s="38" t="s">
        <v>22</v>
      </c>
      <c r="G81" s="39">
        <f t="shared" si="39"/>
        <v>4</v>
      </c>
      <c r="H81" s="29" t="s">
        <v>23</v>
      </c>
      <c r="I81" s="17">
        <v>1</v>
      </c>
      <c r="J81" s="17"/>
      <c r="K81" s="17"/>
      <c r="L81" s="25"/>
      <c r="M81" s="34">
        <f t="shared" si="40"/>
        <v>1</v>
      </c>
      <c r="N81" s="27">
        <f t="shared" si="41"/>
        <v>0.25</v>
      </c>
      <c r="O81" s="31" t="s">
        <v>261</v>
      </c>
      <c r="P81" s="31"/>
      <c r="Q81" s="32"/>
    </row>
    <row r="82" spans="3:17" ht="92.25" customHeight="1" x14ac:dyDescent="0.25">
      <c r="C82" s="42"/>
      <c r="D82" s="44"/>
      <c r="E82" s="45"/>
      <c r="F82" s="38"/>
      <c r="G82" s="40"/>
      <c r="H82" s="30"/>
      <c r="I82" s="22">
        <v>1</v>
      </c>
      <c r="J82" s="23">
        <v>1</v>
      </c>
      <c r="K82" s="23">
        <v>1</v>
      </c>
      <c r="L82" s="24">
        <v>1</v>
      </c>
      <c r="M82" s="34"/>
      <c r="N82" s="28"/>
      <c r="O82" s="31"/>
      <c r="P82" s="31"/>
      <c r="Q82" s="32"/>
    </row>
    <row r="83" spans="3:17" ht="92.25" customHeight="1" x14ac:dyDescent="0.25">
      <c r="C83" s="41" t="s">
        <v>256</v>
      </c>
      <c r="D83" s="43" t="s">
        <v>249</v>
      </c>
      <c r="E83" s="45" t="s">
        <v>20</v>
      </c>
      <c r="F83" s="38" t="s">
        <v>22</v>
      </c>
      <c r="G83" s="39">
        <f t="shared" si="39"/>
        <v>2</v>
      </c>
      <c r="H83" s="29" t="s">
        <v>23</v>
      </c>
      <c r="I83" s="17"/>
      <c r="J83" s="17"/>
      <c r="K83" s="17"/>
      <c r="L83" s="17"/>
      <c r="M83" s="35" t="str">
        <f t="shared" si="40"/>
        <v>ND</v>
      </c>
      <c r="N83" s="27">
        <f t="shared" si="41"/>
        <v>0</v>
      </c>
      <c r="O83" s="31" t="s">
        <v>260</v>
      </c>
      <c r="P83" s="31"/>
      <c r="Q83" s="32"/>
    </row>
    <row r="84" spans="3:17" ht="92.25" customHeight="1" x14ac:dyDescent="0.25">
      <c r="C84" s="42"/>
      <c r="D84" s="44"/>
      <c r="E84" s="45"/>
      <c r="F84" s="38"/>
      <c r="G84" s="40"/>
      <c r="H84" s="30"/>
      <c r="I84" s="22"/>
      <c r="J84" s="23"/>
      <c r="K84" s="23">
        <v>1</v>
      </c>
      <c r="L84" s="24">
        <v>1</v>
      </c>
      <c r="M84" s="36"/>
      <c r="N84" s="28"/>
      <c r="O84" s="31"/>
      <c r="P84" s="31"/>
      <c r="Q84" s="32"/>
    </row>
    <row r="85" spans="3:17" ht="92.25" customHeight="1" x14ac:dyDescent="0.25">
      <c r="C85" s="41" t="s">
        <v>257</v>
      </c>
      <c r="D85" s="43" t="s">
        <v>248</v>
      </c>
      <c r="E85" s="45" t="s">
        <v>20</v>
      </c>
      <c r="F85" s="38" t="s">
        <v>22</v>
      </c>
      <c r="G85" s="39">
        <f t="shared" si="39"/>
        <v>4</v>
      </c>
      <c r="H85" s="29" t="s">
        <v>23</v>
      </c>
      <c r="I85" s="17">
        <v>1</v>
      </c>
      <c r="J85" s="17"/>
      <c r="K85" s="17"/>
      <c r="L85" s="25"/>
      <c r="M85" s="34">
        <f t="shared" si="40"/>
        <v>1</v>
      </c>
      <c r="N85" s="27">
        <f t="shared" si="41"/>
        <v>0.25</v>
      </c>
      <c r="O85" s="31" t="s">
        <v>262</v>
      </c>
      <c r="P85" s="31"/>
      <c r="Q85" s="32"/>
    </row>
    <row r="86" spans="3:17" ht="92.25" customHeight="1" x14ac:dyDescent="0.25">
      <c r="C86" s="42"/>
      <c r="D86" s="44"/>
      <c r="E86" s="45"/>
      <c r="F86" s="38"/>
      <c r="G86" s="40"/>
      <c r="H86" s="30"/>
      <c r="I86" s="22">
        <v>1</v>
      </c>
      <c r="J86" s="23">
        <v>1</v>
      </c>
      <c r="K86" s="23">
        <v>1</v>
      </c>
      <c r="L86" s="24">
        <v>1</v>
      </c>
      <c r="M86" s="37"/>
      <c r="N86" s="28"/>
      <c r="O86" s="31"/>
      <c r="P86" s="31"/>
      <c r="Q86" s="32"/>
    </row>
    <row r="87" spans="3:17" ht="92.25" customHeight="1" x14ac:dyDescent="0.25">
      <c r="C87" s="99" t="s">
        <v>203</v>
      </c>
      <c r="D87" s="155" t="s">
        <v>44</v>
      </c>
      <c r="E87" s="153" t="s">
        <v>45</v>
      </c>
      <c r="F87" s="150" t="s">
        <v>22</v>
      </c>
      <c r="G87" s="78">
        <v>58</v>
      </c>
      <c r="H87" s="80" t="s">
        <v>23</v>
      </c>
      <c r="I87" s="14">
        <v>14</v>
      </c>
      <c r="J87" s="14" t="s">
        <v>18</v>
      </c>
      <c r="K87" s="14" t="s">
        <v>18</v>
      </c>
      <c r="L87" s="14" t="s">
        <v>18</v>
      </c>
      <c r="M87" s="146">
        <f>IFERROR(I87/I88,"ND")</f>
        <v>1</v>
      </c>
      <c r="N87" s="148">
        <f t="shared" ref="N87" si="42">IFERROR(((I87)/G87),"ND")</f>
        <v>0.2413793103448276</v>
      </c>
      <c r="O87" s="210" t="s">
        <v>138</v>
      </c>
      <c r="P87" s="210"/>
      <c r="Q87" s="211"/>
    </row>
    <row r="88" spans="3:17" ht="92.25" customHeight="1" x14ac:dyDescent="0.25">
      <c r="C88" s="74"/>
      <c r="D88" s="75"/>
      <c r="E88" s="76"/>
      <c r="F88" s="77"/>
      <c r="G88" s="79"/>
      <c r="H88" s="80"/>
      <c r="I88" s="14">
        <v>14</v>
      </c>
      <c r="J88" s="14">
        <v>14</v>
      </c>
      <c r="K88" s="14">
        <v>15</v>
      </c>
      <c r="L88" s="14">
        <v>15</v>
      </c>
      <c r="M88" s="81"/>
      <c r="N88" s="82"/>
      <c r="O88" s="210"/>
      <c r="P88" s="210"/>
      <c r="Q88" s="211"/>
    </row>
    <row r="89" spans="3:17" ht="92.25" customHeight="1" x14ac:dyDescent="0.25">
      <c r="C89" s="85" t="s">
        <v>204</v>
      </c>
      <c r="D89" s="87" t="s">
        <v>46</v>
      </c>
      <c r="E89" s="50" t="s">
        <v>25</v>
      </c>
      <c r="F89" s="70" t="s">
        <v>22</v>
      </c>
      <c r="G89" s="219">
        <v>78</v>
      </c>
      <c r="H89" s="61" t="s">
        <v>23</v>
      </c>
      <c r="I89" s="15">
        <v>24</v>
      </c>
      <c r="J89" s="15" t="s">
        <v>18</v>
      </c>
      <c r="K89" s="15" t="s">
        <v>18</v>
      </c>
      <c r="L89" s="15" t="s">
        <v>18</v>
      </c>
      <c r="M89" s="63">
        <f>IFERROR(I89/I90,"ND")</f>
        <v>1.411764705882353</v>
      </c>
      <c r="N89" s="27">
        <f t="shared" ref="N89" si="43">IFERROR(((I89)/G89),"ND")</f>
        <v>0.30769230769230771</v>
      </c>
      <c r="O89" s="95" t="s">
        <v>139</v>
      </c>
      <c r="P89" s="95"/>
      <c r="Q89" s="96"/>
    </row>
    <row r="90" spans="3:17" ht="92.25" customHeight="1" x14ac:dyDescent="0.25">
      <c r="C90" s="107"/>
      <c r="D90" s="88"/>
      <c r="E90" s="51"/>
      <c r="F90" s="71"/>
      <c r="G90" s="219"/>
      <c r="H90" s="61"/>
      <c r="I90" s="15">
        <v>17</v>
      </c>
      <c r="J90" s="15">
        <v>17</v>
      </c>
      <c r="K90" s="15">
        <v>20</v>
      </c>
      <c r="L90" s="15">
        <v>24</v>
      </c>
      <c r="M90" s="63"/>
      <c r="N90" s="27"/>
      <c r="O90" s="95"/>
      <c r="P90" s="95"/>
      <c r="Q90" s="96"/>
    </row>
    <row r="91" spans="3:17" ht="92.25" customHeight="1" x14ac:dyDescent="0.25">
      <c r="C91" s="85" t="s">
        <v>205</v>
      </c>
      <c r="D91" s="87" t="s">
        <v>47</v>
      </c>
      <c r="E91" s="50" t="s">
        <v>25</v>
      </c>
      <c r="F91" s="70" t="s">
        <v>22</v>
      </c>
      <c r="G91" s="219">
        <v>44</v>
      </c>
      <c r="H91" s="61" t="s">
        <v>23</v>
      </c>
      <c r="I91" s="15">
        <v>11</v>
      </c>
      <c r="J91" s="15" t="s">
        <v>18</v>
      </c>
      <c r="K91" s="15" t="s">
        <v>18</v>
      </c>
      <c r="L91" s="15" t="s">
        <v>18</v>
      </c>
      <c r="M91" s="63">
        <f>IFERROR(I91/I92,"ND")</f>
        <v>1</v>
      </c>
      <c r="N91" s="27">
        <f t="shared" ref="N91" si="44">IFERROR(((I91)/G91),"ND")</f>
        <v>0.25</v>
      </c>
      <c r="O91" s="95" t="s">
        <v>48</v>
      </c>
      <c r="P91" s="95"/>
      <c r="Q91" s="96"/>
    </row>
    <row r="92" spans="3:17" ht="92.25" customHeight="1" x14ac:dyDescent="0.25">
      <c r="C92" s="107"/>
      <c r="D92" s="88"/>
      <c r="E92" s="51"/>
      <c r="F92" s="71"/>
      <c r="G92" s="219"/>
      <c r="H92" s="61"/>
      <c r="I92" s="15">
        <v>11</v>
      </c>
      <c r="J92" s="15">
        <v>11</v>
      </c>
      <c r="K92" s="15">
        <v>11</v>
      </c>
      <c r="L92" s="15">
        <v>11</v>
      </c>
      <c r="M92" s="63"/>
      <c r="N92" s="27"/>
      <c r="O92" s="95"/>
      <c r="P92" s="95"/>
      <c r="Q92" s="96"/>
    </row>
    <row r="93" spans="3:17" ht="92.25" customHeight="1" x14ac:dyDescent="0.25">
      <c r="C93" s="73" t="s">
        <v>206</v>
      </c>
      <c r="D93" s="75" t="s">
        <v>49</v>
      </c>
      <c r="E93" s="76" t="s">
        <v>45</v>
      </c>
      <c r="F93" s="77" t="s">
        <v>22</v>
      </c>
      <c r="G93" s="78">
        <v>25</v>
      </c>
      <c r="H93" s="80" t="s">
        <v>23</v>
      </c>
      <c r="I93" s="14">
        <v>7</v>
      </c>
      <c r="J93" s="14" t="s">
        <v>18</v>
      </c>
      <c r="K93" s="14" t="s">
        <v>18</v>
      </c>
      <c r="L93" s="14" t="s">
        <v>18</v>
      </c>
      <c r="M93" s="81">
        <f t="shared" ref="M93" si="45">IFERROR(I93/I94,"ND")</f>
        <v>1.1666666666666667</v>
      </c>
      <c r="N93" s="82">
        <f t="shared" ref="N93" si="46">IFERROR(((I93)/G93),"ND")</f>
        <v>0.28000000000000003</v>
      </c>
      <c r="O93" s="83" t="s">
        <v>140</v>
      </c>
      <c r="P93" s="83"/>
      <c r="Q93" s="84"/>
    </row>
    <row r="94" spans="3:17" ht="92.25" customHeight="1" x14ac:dyDescent="0.25">
      <c r="C94" s="74"/>
      <c r="D94" s="75"/>
      <c r="E94" s="76"/>
      <c r="F94" s="77"/>
      <c r="G94" s="79"/>
      <c r="H94" s="80"/>
      <c r="I94" s="14">
        <v>6</v>
      </c>
      <c r="J94" s="14">
        <v>6</v>
      </c>
      <c r="K94" s="14">
        <v>7</v>
      </c>
      <c r="L94" s="14">
        <v>6</v>
      </c>
      <c r="M94" s="81"/>
      <c r="N94" s="82"/>
      <c r="O94" s="83"/>
      <c r="P94" s="83"/>
      <c r="Q94" s="84"/>
    </row>
    <row r="95" spans="3:17" ht="92.25" customHeight="1" x14ac:dyDescent="0.25">
      <c r="C95" s="54" t="s">
        <v>207</v>
      </c>
      <c r="D95" s="94" t="s">
        <v>50</v>
      </c>
      <c r="E95" s="45" t="s">
        <v>45</v>
      </c>
      <c r="F95" s="38" t="s">
        <v>22</v>
      </c>
      <c r="G95" s="39">
        <v>13</v>
      </c>
      <c r="H95" s="61" t="s">
        <v>23</v>
      </c>
      <c r="I95" s="15">
        <v>2</v>
      </c>
      <c r="J95" s="15" t="s">
        <v>18</v>
      </c>
      <c r="K95" s="15" t="s">
        <v>18</v>
      </c>
      <c r="L95" s="15" t="s">
        <v>18</v>
      </c>
      <c r="M95" s="63">
        <f>IFERROR(I95/I96,"ND")</f>
        <v>1</v>
      </c>
      <c r="N95" s="27">
        <f t="shared" ref="N95" si="47">IFERROR(((I95)/G95),"ND")</f>
        <v>0.15384615384615385</v>
      </c>
      <c r="O95" s="95" t="s">
        <v>141</v>
      </c>
      <c r="P95" s="95"/>
      <c r="Q95" s="96"/>
    </row>
    <row r="96" spans="3:17" ht="92.25" customHeight="1" x14ac:dyDescent="0.25">
      <c r="C96" s="54"/>
      <c r="D96" s="94"/>
      <c r="E96" s="45"/>
      <c r="F96" s="38"/>
      <c r="G96" s="40"/>
      <c r="H96" s="61"/>
      <c r="I96" s="15">
        <v>2</v>
      </c>
      <c r="J96" s="15">
        <v>3</v>
      </c>
      <c r="K96" s="15">
        <v>3</v>
      </c>
      <c r="L96" s="15">
        <v>5</v>
      </c>
      <c r="M96" s="63"/>
      <c r="N96" s="27"/>
      <c r="O96" s="95"/>
      <c r="P96" s="95"/>
      <c r="Q96" s="96"/>
    </row>
    <row r="97" spans="3:18" ht="92.25" customHeight="1" x14ac:dyDescent="0.25">
      <c r="C97" s="85" t="s">
        <v>208</v>
      </c>
      <c r="D97" s="87" t="s">
        <v>51</v>
      </c>
      <c r="E97" s="50" t="s">
        <v>45</v>
      </c>
      <c r="F97" s="70" t="s">
        <v>22</v>
      </c>
      <c r="G97" s="39">
        <v>3000</v>
      </c>
      <c r="H97" s="61" t="s">
        <v>23</v>
      </c>
      <c r="I97" s="15">
        <v>4742</v>
      </c>
      <c r="J97" s="15" t="s">
        <v>18</v>
      </c>
      <c r="K97" s="15" t="s">
        <v>18</v>
      </c>
      <c r="L97" s="15" t="s">
        <v>18</v>
      </c>
      <c r="M97" s="63">
        <f>IFERROR(I97/I98,"ND")</f>
        <v>9.484</v>
      </c>
      <c r="N97" s="27">
        <f t="shared" ref="N97" si="48">IFERROR(((I97)/G97),"ND")</f>
        <v>1.5806666666666667</v>
      </c>
      <c r="O97" s="95" t="s">
        <v>142</v>
      </c>
      <c r="P97" s="95"/>
      <c r="Q97" s="96"/>
      <c r="R97" t="s">
        <v>18</v>
      </c>
    </row>
    <row r="98" spans="3:18" ht="92.25" customHeight="1" x14ac:dyDescent="0.25">
      <c r="C98" s="107"/>
      <c r="D98" s="88"/>
      <c r="E98" s="51"/>
      <c r="F98" s="71"/>
      <c r="G98" s="39"/>
      <c r="H98" s="61"/>
      <c r="I98" s="15">
        <v>500</v>
      </c>
      <c r="J98" s="15">
        <v>1000</v>
      </c>
      <c r="K98" s="15">
        <v>1000</v>
      </c>
      <c r="L98" s="15">
        <v>500</v>
      </c>
      <c r="M98" s="63"/>
      <c r="N98" s="27"/>
      <c r="O98" s="95"/>
      <c r="P98" s="95"/>
      <c r="Q98" s="96"/>
      <c r="R98" t="s">
        <v>18</v>
      </c>
    </row>
    <row r="99" spans="3:18" ht="92.25" customHeight="1" x14ac:dyDescent="0.25">
      <c r="C99" s="73" t="s">
        <v>209</v>
      </c>
      <c r="D99" s="75" t="s">
        <v>116</v>
      </c>
      <c r="E99" s="76" t="s">
        <v>20</v>
      </c>
      <c r="F99" s="77" t="s">
        <v>22</v>
      </c>
      <c r="G99" s="79">
        <v>780</v>
      </c>
      <c r="H99" s="80" t="s">
        <v>23</v>
      </c>
      <c r="I99" s="14">
        <v>214</v>
      </c>
      <c r="J99" s="14" t="s">
        <v>18</v>
      </c>
      <c r="K99" s="14" t="s">
        <v>18</v>
      </c>
      <c r="L99" s="14" t="s">
        <v>18</v>
      </c>
      <c r="M99" s="81">
        <f>IFERROR(I99/I100,"ND")</f>
        <v>1.07</v>
      </c>
      <c r="N99" s="82">
        <f>IFERROR(((I99)/G99),"ND")</f>
        <v>0.27435897435897438</v>
      </c>
      <c r="O99" s="104" t="s">
        <v>143</v>
      </c>
      <c r="P99" s="75"/>
      <c r="Q99" s="105"/>
      <c r="R99" t="s">
        <v>18</v>
      </c>
    </row>
    <row r="100" spans="3:18" ht="92.25" customHeight="1" x14ac:dyDescent="0.25">
      <c r="C100" s="74"/>
      <c r="D100" s="75"/>
      <c r="E100" s="76"/>
      <c r="F100" s="77"/>
      <c r="G100" s="79"/>
      <c r="H100" s="80"/>
      <c r="I100" s="14">
        <v>200</v>
      </c>
      <c r="J100" s="14">
        <v>180</v>
      </c>
      <c r="K100" s="14">
        <v>150</v>
      </c>
      <c r="L100" s="14">
        <v>250</v>
      </c>
      <c r="M100" s="81"/>
      <c r="N100" s="82"/>
      <c r="O100" s="106"/>
      <c r="P100" s="75"/>
      <c r="Q100" s="105"/>
      <c r="R100" t="s">
        <v>18</v>
      </c>
    </row>
    <row r="101" spans="3:18" ht="92.25" customHeight="1" x14ac:dyDescent="0.25">
      <c r="C101" s="54" t="s">
        <v>210</v>
      </c>
      <c r="D101" s="94" t="s">
        <v>117</v>
      </c>
      <c r="E101" s="45" t="s">
        <v>52</v>
      </c>
      <c r="F101" s="38" t="s">
        <v>22</v>
      </c>
      <c r="G101" s="40">
        <v>2000</v>
      </c>
      <c r="H101" s="61" t="s">
        <v>23</v>
      </c>
      <c r="I101" s="15">
        <v>189</v>
      </c>
      <c r="J101" s="15" t="s">
        <v>18</v>
      </c>
      <c r="K101" s="15" t="s">
        <v>18</v>
      </c>
      <c r="L101" s="15" t="s">
        <v>18</v>
      </c>
      <c r="M101" s="63">
        <f t="shared" ref="M101" si="49">IFERROR(I101/I102,"ND")</f>
        <v>0.57272727272727275</v>
      </c>
      <c r="N101" s="27">
        <f t="shared" ref="N101" si="50">IFERROR(((I101)/G101),"ND")</f>
        <v>9.4500000000000001E-2</v>
      </c>
      <c r="O101" s="66" t="s">
        <v>144</v>
      </c>
      <c r="P101" s="56"/>
      <c r="Q101" s="67"/>
      <c r="R101" t="s">
        <v>18</v>
      </c>
    </row>
    <row r="102" spans="3:18" ht="92.25" customHeight="1" x14ac:dyDescent="0.25">
      <c r="C102" s="54"/>
      <c r="D102" s="94"/>
      <c r="E102" s="45"/>
      <c r="F102" s="38"/>
      <c r="G102" s="40"/>
      <c r="H102" s="61"/>
      <c r="I102" s="15">
        <v>330</v>
      </c>
      <c r="J102" s="15">
        <v>420</v>
      </c>
      <c r="K102" s="15">
        <v>550</v>
      </c>
      <c r="L102" s="15">
        <v>700</v>
      </c>
      <c r="M102" s="63"/>
      <c r="N102" s="27"/>
      <c r="O102" s="72"/>
      <c r="P102" s="56"/>
      <c r="Q102" s="67"/>
      <c r="R102" t="s">
        <v>18</v>
      </c>
    </row>
    <row r="103" spans="3:18" ht="92.25" customHeight="1" x14ac:dyDescent="0.25">
      <c r="C103" s="54" t="s">
        <v>211</v>
      </c>
      <c r="D103" s="94" t="s">
        <v>118</v>
      </c>
      <c r="E103" s="45" t="s">
        <v>53</v>
      </c>
      <c r="F103" s="38" t="s">
        <v>22</v>
      </c>
      <c r="G103" s="40">
        <v>36</v>
      </c>
      <c r="H103" s="61" t="s">
        <v>23</v>
      </c>
      <c r="I103" s="15">
        <v>15</v>
      </c>
      <c r="J103" s="15" t="s">
        <v>18</v>
      </c>
      <c r="K103" s="15" t="s">
        <v>18</v>
      </c>
      <c r="L103" s="15" t="s">
        <v>18</v>
      </c>
      <c r="M103" s="63">
        <f t="shared" ref="M103" si="51">IFERROR(I103/I104,"ND")</f>
        <v>1.25</v>
      </c>
      <c r="N103" s="27">
        <f t="shared" ref="N103" si="52">IFERROR(((I103)/G103),"ND")</f>
        <v>0.41666666666666669</v>
      </c>
      <c r="O103" s="66" t="s">
        <v>145</v>
      </c>
      <c r="P103" s="56"/>
      <c r="Q103" s="67"/>
      <c r="R103" t="s">
        <v>18</v>
      </c>
    </row>
    <row r="104" spans="3:18" ht="92.25" customHeight="1" x14ac:dyDescent="0.25">
      <c r="C104" s="54"/>
      <c r="D104" s="94"/>
      <c r="E104" s="45"/>
      <c r="F104" s="38"/>
      <c r="G104" s="40"/>
      <c r="H104" s="61"/>
      <c r="I104" s="15">
        <v>12</v>
      </c>
      <c r="J104" s="15">
        <v>3</v>
      </c>
      <c r="K104" s="15">
        <v>12</v>
      </c>
      <c r="L104" s="15">
        <v>9</v>
      </c>
      <c r="M104" s="63"/>
      <c r="N104" s="27"/>
      <c r="O104" s="72"/>
      <c r="P104" s="56"/>
      <c r="Q104" s="67"/>
      <c r="R104" t="s">
        <v>18</v>
      </c>
    </row>
    <row r="105" spans="3:18" ht="92.25" customHeight="1" x14ac:dyDescent="0.25">
      <c r="C105" s="102" t="s">
        <v>212</v>
      </c>
      <c r="D105" s="75" t="s">
        <v>54</v>
      </c>
      <c r="E105" s="76" t="s">
        <v>53</v>
      </c>
      <c r="F105" s="77" t="s">
        <v>22</v>
      </c>
      <c r="G105" s="78">
        <v>20</v>
      </c>
      <c r="H105" s="80" t="s">
        <v>23</v>
      </c>
      <c r="I105" s="14">
        <v>5</v>
      </c>
      <c r="J105" s="14" t="s">
        <v>18</v>
      </c>
      <c r="K105" s="14" t="s">
        <v>18</v>
      </c>
      <c r="L105" s="14" t="s">
        <v>18</v>
      </c>
      <c r="M105" s="81">
        <f t="shared" ref="M105" si="53">IFERROR(I105/I106,"ND")</f>
        <v>1</v>
      </c>
      <c r="N105" s="82">
        <f t="shared" ref="N105" si="54">IFERROR(((I105)/G105),"ND")</f>
        <v>0.25</v>
      </c>
      <c r="O105" s="104" t="s">
        <v>146</v>
      </c>
      <c r="P105" s="75"/>
      <c r="Q105" s="105"/>
      <c r="R105" t="s">
        <v>18</v>
      </c>
    </row>
    <row r="106" spans="3:18" ht="92.25" customHeight="1" x14ac:dyDescent="0.25">
      <c r="C106" s="103"/>
      <c r="D106" s="75"/>
      <c r="E106" s="76"/>
      <c r="F106" s="77"/>
      <c r="G106" s="79"/>
      <c r="H106" s="80"/>
      <c r="I106" s="14">
        <v>5</v>
      </c>
      <c r="J106" s="14">
        <v>5</v>
      </c>
      <c r="K106" s="14">
        <v>5</v>
      </c>
      <c r="L106" s="14">
        <v>5</v>
      </c>
      <c r="M106" s="81"/>
      <c r="N106" s="82"/>
      <c r="O106" s="106"/>
      <c r="P106" s="75"/>
      <c r="Q106" s="105"/>
      <c r="R106" t="s">
        <v>18</v>
      </c>
    </row>
    <row r="107" spans="3:18" ht="92.25" customHeight="1" x14ac:dyDescent="0.25">
      <c r="C107" s="54" t="s">
        <v>213</v>
      </c>
      <c r="D107" s="94" t="s">
        <v>55</v>
      </c>
      <c r="E107" s="45" t="s">
        <v>53</v>
      </c>
      <c r="F107" s="38" t="s">
        <v>22</v>
      </c>
      <c r="G107" s="39">
        <v>45</v>
      </c>
      <c r="H107" s="61" t="s">
        <v>23</v>
      </c>
      <c r="I107" s="15">
        <v>15</v>
      </c>
      <c r="J107" s="15" t="s">
        <v>18</v>
      </c>
      <c r="K107" s="15" t="s">
        <v>18</v>
      </c>
      <c r="L107" s="15" t="s">
        <v>18</v>
      </c>
      <c r="M107" s="63">
        <f>IFERROR(I107/I108,"ND")</f>
        <v>1</v>
      </c>
      <c r="N107" s="27">
        <f t="shared" ref="N107" si="55">IFERROR(((I107)/G107),"ND")</f>
        <v>0.33333333333333331</v>
      </c>
      <c r="O107" s="66" t="s">
        <v>147</v>
      </c>
      <c r="P107" s="56"/>
      <c r="Q107" s="67"/>
      <c r="R107" t="s">
        <v>18</v>
      </c>
    </row>
    <row r="108" spans="3:18" ht="92.25" customHeight="1" x14ac:dyDescent="0.25">
      <c r="C108" s="54"/>
      <c r="D108" s="87"/>
      <c r="E108" s="45"/>
      <c r="F108" s="38"/>
      <c r="G108" s="40"/>
      <c r="H108" s="61"/>
      <c r="I108" s="15">
        <v>15</v>
      </c>
      <c r="J108" s="15" t="s">
        <v>18</v>
      </c>
      <c r="K108" s="15">
        <v>15</v>
      </c>
      <c r="L108" s="15">
        <v>15</v>
      </c>
      <c r="M108" s="63"/>
      <c r="N108" s="27"/>
      <c r="O108" s="72"/>
      <c r="P108" s="56"/>
      <c r="Q108" s="67"/>
      <c r="R108" t="s">
        <v>18</v>
      </c>
    </row>
    <row r="109" spans="3:18" ht="92.25" customHeight="1" x14ac:dyDescent="0.25">
      <c r="C109" s="54" t="s">
        <v>214</v>
      </c>
      <c r="D109" s="100" t="s">
        <v>56</v>
      </c>
      <c r="E109" s="50" t="s">
        <v>53</v>
      </c>
      <c r="F109" s="70" t="s">
        <v>22</v>
      </c>
      <c r="G109" s="39">
        <v>9</v>
      </c>
      <c r="H109" s="61" t="s">
        <v>23</v>
      </c>
      <c r="I109" s="15">
        <v>3</v>
      </c>
      <c r="J109" s="15" t="s">
        <v>18</v>
      </c>
      <c r="K109" s="15" t="s">
        <v>18</v>
      </c>
      <c r="L109" s="15" t="s">
        <v>18</v>
      </c>
      <c r="M109" s="63">
        <f>IFERROR(I109/I110,"ND")</f>
        <v>1</v>
      </c>
      <c r="N109" s="27">
        <f t="shared" ref="N109" si="56">IFERROR(((I109)/G109),"ND")</f>
        <v>0.33333333333333331</v>
      </c>
      <c r="O109" s="66" t="s">
        <v>148</v>
      </c>
      <c r="P109" s="56"/>
      <c r="Q109" s="67"/>
      <c r="R109" t="s">
        <v>18</v>
      </c>
    </row>
    <row r="110" spans="3:18" ht="92.25" customHeight="1" x14ac:dyDescent="0.25">
      <c r="C110" s="54"/>
      <c r="D110" s="101"/>
      <c r="E110" s="51"/>
      <c r="F110" s="71"/>
      <c r="G110" s="40"/>
      <c r="H110" s="61"/>
      <c r="I110" s="15">
        <v>3</v>
      </c>
      <c r="J110" s="15" t="s">
        <v>18</v>
      </c>
      <c r="K110" s="15">
        <v>3</v>
      </c>
      <c r="L110" s="15">
        <v>3</v>
      </c>
      <c r="M110" s="63"/>
      <c r="N110" s="27"/>
      <c r="O110" s="72"/>
      <c r="P110" s="56"/>
      <c r="Q110" s="67"/>
      <c r="R110" t="s">
        <v>18</v>
      </c>
    </row>
    <row r="111" spans="3:18" ht="92.25" customHeight="1" x14ac:dyDescent="0.25">
      <c r="C111" s="54" t="s">
        <v>215</v>
      </c>
      <c r="D111" s="100" t="s">
        <v>57</v>
      </c>
      <c r="E111" s="50" t="s">
        <v>53</v>
      </c>
      <c r="F111" s="70" t="s">
        <v>22</v>
      </c>
      <c r="G111" s="39">
        <v>5</v>
      </c>
      <c r="H111" s="61" t="s">
        <v>23</v>
      </c>
      <c r="I111" s="15">
        <v>3</v>
      </c>
      <c r="J111" s="15" t="s">
        <v>18</v>
      </c>
      <c r="K111" s="15" t="s">
        <v>18</v>
      </c>
      <c r="L111" s="15" t="s">
        <v>18</v>
      </c>
      <c r="M111" s="63">
        <f>IFERROR(I111/I112,"ND")</f>
        <v>1</v>
      </c>
      <c r="N111" s="27">
        <f t="shared" ref="N111" si="57">IFERROR(((I111)/G111),"ND")</f>
        <v>0.6</v>
      </c>
      <c r="O111" s="66" t="s">
        <v>149</v>
      </c>
      <c r="P111" s="56"/>
      <c r="Q111" s="67"/>
      <c r="R111" t="s">
        <v>18</v>
      </c>
    </row>
    <row r="112" spans="3:18" ht="92.25" customHeight="1" x14ac:dyDescent="0.25">
      <c r="C112" s="54"/>
      <c r="D112" s="101"/>
      <c r="E112" s="51"/>
      <c r="F112" s="71"/>
      <c r="G112" s="40"/>
      <c r="H112" s="61"/>
      <c r="I112" s="15">
        <v>3</v>
      </c>
      <c r="J112" s="15" t="s">
        <v>18</v>
      </c>
      <c r="K112" s="15">
        <v>1</v>
      </c>
      <c r="L112" s="15">
        <v>1</v>
      </c>
      <c r="M112" s="63"/>
      <c r="N112" s="27"/>
      <c r="O112" s="72"/>
      <c r="P112" s="56"/>
      <c r="Q112" s="67"/>
      <c r="R112" t="s">
        <v>18</v>
      </c>
    </row>
    <row r="113" spans="3:18" ht="92.25" customHeight="1" x14ac:dyDescent="0.25">
      <c r="C113" s="54" t="s">
        <v>216</v>
      </c>
      <c r="D113" s="100" t="s">
        <v>58</v>
      </c>
      <c r="E113" s="50" t="s">
        <v>53</v>
      </c>
      <c r="F113" s="70" t="s">
        <v>22</v>
      </c>
      <c r="G113" s="39">
        <v>24</v>
      </c>
      <c r="H113" s="61" t="s">
        <v>23</v>
      </c>
      <c r="I113" s="15">
        <v>8</v>
      </c>
      <c r="J113" s="15" t="s">
        <v>18</v>
      </c>
      <c r="K113" s="15" t="s">
        <v>18</v>
      </c>
      <c r="L113" s="15" t="s">
        <v>18</v>
      </c>
      <c r="M113" s="63">
        <f>IFERROR(I113/I114,"ND")</f>
        <v>1</v>
      </c>
      <c r="N113" s="27">
        <f t="shared" ref="N113" si="58">IFERROR(((I113)/G113),"ND")</f>
        <v>0.33333333333333331</v>
      </c>
      <c r="O113" s="66" t="s">
        <v>150</v>
      </c>
      <c r="P113" s="56"/>
      <c r="Q113" s="67"/>
      <c r="R113" t="s">
        <v>18</v>
      </c>
    </row>
    <row r="114" spans="3:18" ht="92.25" customHeight="1" x14ac:dyDescent="0.25">
      <c r="C114" s="54"/>
      <c r="D114" s="101"/>
      <c r="E114" s="51"/>
      <c r="F114" s="71"/>
      <c r="G114" s="40"/>
      <c r="H114" s="61"/>
      <c r="I114" s="15">
        <v>8</v>
      </c>
      <c r="J114" s="15" t="s">
        <v>18</v>
      </c>
      <c r="K114" s="15">
        <v>8</v>
      </c>
      <c r="L114" s="15">
        <v>8</v>
      </c>
      <c r="M114" s="63"/>
      <c r="N114" s="27"/>
      <c r="O114" s="72"/>
      <c r="P114" s="56"/>
      <c r="Q114" s="67"/>
      <c r="R114" t="s">
        <v>18</v>
      </c>
    </row>
    <row r="115" spans="3:18" ht="92.25" customHeight="1" x14ac:dyDescent="0.25">
      <c r="C115" s="54" t="s">
        <v>217</v>
      </c>
      <c r="D115" s="100" t="s">
        <v>59</v>
      </c>
      <c r="E115" s="50" t="s">
        <v>53</v>
      </c>
      <c r="F115" s="70" t="s">
        <v>22</v>
      </c>
      <c r="G115" s="39">
        <v>4</v>
      </c>
      <c r="H115" s="61" t="s">
        <v>23</v>
      </c>
      <c r="I115" s="15">
        <v>1</v>
      </c>
      <c r="J115" s="15" t="s">
        <v>18</v>
      </c>
      <c r="K115" s="15" t="s">
        <v>18</v>
      </c>
      <c r="L115" s="15" t="s">
        <v>18</v>
      </c>
      <c r="M115" s="63">
        <f>IFERROR(I115/I116,"ND")</f>
        <v>1</v>
      </c>
      <c r="N115" s="27">
        <f t="shared" ref="N115" si="59">IFERROR(((I115)/G115),"ND")</f>
        <v>0.25</v>
      </c>
      <c r="O115" s="66" t="s">
        <v>151</v>
      </c>
      <c r="P115" s="56"/>
      <c r="Q115" s="67"/>
      <c r="R115" t="s">
        <v>18</v>
      </c>
    </row>
    <row r="116" spans="3:18" ht="92.25" customHeight="1" x14ac:dyDescent="0.25">
      <c r="C116" s="54"/>
      <c r="D116" s="101"/>
      <c r="E116" s="51"/>
      <c r="F116" s="71"/>
      <c r="G116" s="40"/>
      <c r="H116" s="61"/>
      <c r="I116" s="15">
        <v>1</v>
      </c>
      <c r="J116" s="15">
        <v>1</v>
      </c>
      <c r="K116" s="15">
        <v>1</v>
      </c>
      <c r="L116" s="15">
        <v>1</v>
      </c>
      <c r="M116" s="63"/>
      <c r="N116" s="27"/>
      <c r="O116" s="72"/>
      <c r="P116" s="56"/>
      <c r="Q116" s="67"/>
      <c r="R116" t="s">
        <v>18</v>
      </c>
    </row>
    <row r="117" spans="3:18" ht="92.25" customHeight="1" x14ac:dyDescent="0.25">
      <c r="C117" s="97" t="s">
        <v>218</v>
      </c>
      <c r="D117" s="75" t="s">
        <v>60</v>
      </c>
      <c r="E117" s="76" t="s">
        <v>20</v>
      </c>
      <c r="F117" s="77" t="s">
        <v>22</v>
      </c>
      <c r="G117" s="78">
        <v>491</v>
      </c>
      <c r="H117" s="80" t="s">
        <v>23</v>
      </c>
      <c r="I117" s="14">
        <v>158</v>
      </c>
      <c r="J117" s="14" t="s">
        <v>18</v>
      </c>
      <c r="K117" s="14" t="s">
        <v>18</v>
      </c>
      <c r="L117" s="14" t="s">
        <v>18</v>
      </c>
      <c r="M117" s="81">
        <f t="shared" ref="M117" si="60">IFERROR(I117/I118,"ND")</f>
        <v>1.2845528455284554</v>
      </c>
      <c r="N117" s="82">
        <f t="shared" ref="N117" si="61">IFERROR(((I117)/G117),"ND")</f>
        <v>0.32179226069246436</v>
      </c>
      <c r="O117" s="83" t="s">
        <v>152</v>
      </c>
      <c r="P117" s="83"/>
      <c r="Q117" s="84"/>
      <c r="R117" t="s">
        <v>18</v>
      </c>
    </row>
    <row r="118" spans="3:18" ht="92.25" customHeight="1" x14ac:dyDescent="0.25">
      <c r="C118" s="98"/>
      <c r="D118" s="75"/>
      <c r="E118" s="76"/>
      <c r="F118" s="77"/>
      <c r="G118" s="79"/>
      <c r="H118" s="80"/>
      <c r="I118" s="14">
        <v>123</v>
      </c>
      <c r="J118" s="14">
        <v>122</v>
      </c>
      <c r="K118" s="14">
        <v>123</v>
      </c>
      <c r="L118" s="14">
        <v>123</v>
      </c>
      <c r="M118" s="81"/>
      <c r="N118" s="82"/>
      <c r="O118" s="83"/>
      <c r="P118" s="83"/>
      <c r="Q118" s="84"/>
      <c r="R118" t="s">
        <v>18</v>
      </c>
    </row>
    <row r="119" spans="3:18" ht="92.25" customHeight="1" x14ac:dyDescent="0.25">
      <c r="C119" s="98"/>
      <c r="D119" s="75" t="s">
        <v>61</v>
      </c>
      <c r="E119" s="76" t="s">
        <v>20</v>
      </c>
      <c r="F119" s="77" t="s">
        <v>22</v>
      </c>
      <c r="G119" s="78">
        <v>176</v>
      </c>
      <c r="H119" s="80" t="s">
        <v>23</v>
      </c>
      <c r="I119" s="14">
        <v>43</v>
      </c>
      <c r="J119" s="14" t="s">
        <v>18</v>
      </c>
      <c r="K119" s="14" t="s">
        <v>18</v>
      </c>
      <c r="L119" s="14" t="s">
        <v>18</v>
      </c>
      <c r="M119" s="81">
        <f t="shared" ref="M119" si="62">IFERROR(I119/I120,"ND")</f>
        <v>0.97727272727272729</v>
      </c>
      <c r="N119" s="82">
        <f t="shared" ref="N119" si="63">IFERROR(((I119)/G119),"ND")</f>
        <v>0.24431818181818182</v>
      </c>
      <c r="O119" s="83" t="s">
        <v>153</v>
      </c>
      <c r="P119" s="83"/>
      <c r="Q119" s="84"/>
      <c r="R119" t="s">
        <v>18</v>
      </c>
    </row>
    <row r="120" spans="3:18" ht="92.25" customHeight="1" x14ac:dyDescent="0.25">
      <c r="C120" s="99"/>
      <c r="D120" s="75"/>
      <c r="E120" s="76"/>
      <c r="F120" s="77"/>
      <c r="G120" s="79"/>
      <c r="H120" s="80"/>
      <c r="I120" s="14">
        <v>44</v>
      </c>
      <c r="J120" s="14">
        <v>44</v>
      </c>
      <c r="K120" s="14">
        <v>44</v>
      </c>
      <c r="L120" s="14">
        <v>44</v>
      </c>
      <c r="M120" s="81"/>
      <c r="N120" s="82"/>
      <c r="O120" s="83"/>
      <c r="P120" s="83"/>
      <c r="Q120" s="84"/>
      <c r="R120" t="s">
        <v>18</v>
      </c>
    </row>
    <row r="121" spans="3:18" ht="92.25" customHeight="1" x14ac:dyDescent="0.25">
      <c r="C121" s="54" t="s">
        <v>219</v>
      </c>
      <c r="D121" s="94" t="s">
        <v>62</v>
      </c>
      <c r="E121" s="45" t="s">
        <v>20</v>
      </c>
      <c r="F121" s="38" t="s">
        <v>22</v>
      </c>
      <c r="G121" s="39">
        <v>176</v>
      </c>
      <c r="H121" s="61" t="s">
        <v>26</v>
      </c>
      <c r="I121" s="15">
        <v>49</v>
      </c>
      <c r="J121" s="15" t="s">
        <v>18</v>
      </c>
      <c r="K121" s="15" t="s">
        <v>18</v>
      </c>
      <c r="L121" s="15" t="s">
        <v>18</v>
      </c>
      <c r="M121" s="63">
        <f>IFERROR(I121/I122,"ND")</f>
        <v>1.1136363636363635</v>
      </c>
      <c r="N121" s="27">
        <f t="shared" ref="N121" si="64">IFERROR(((I121)/G121),"ND")</f>
        <v>0.27840909090909088</v>
      </c>
      <c r="O121" s="95" t="s">
        <v>154</v>
      </c>
      <c r="P121" s="95"/>
      <c r="Q121" s="96"/>
      <c r="R121" t="s">
        <v>18</v>
      </c>
    </row>
    <row r="122" spans="3:18" ht="92.25" customHeight="1" x14ac:dyDescent="0.25">
      <c r="C122" s="54"/>
      <c r="D122" s="94"/>
      <c r="E122" s="45"/>
      <c r="F122" s="38"/>
      <c r="G122" s="40"/>
      <c r="H122" s="61"/>
      <c r="I122" s="15">
        <v>44</v>
      </c>
      <c r="J122" s="15">
        <v>44</v>
      </c>
      <c r="K122" s="15">
        <v>44</v>
      </c>
      <c r="L122" s="15">
        <v>44</v>
      </c>
      <c r="M122" s="63"/>
      <c r="N122" s="27"/>
      <c r="O122" s="95"/>
      <c r="P122" s="95"/>
      <c r="Q122" s="96"/>
      <c r="R122" t="s">
        <v>18</v>
      </c>
    </row>
    <row r="123" spans="3:18" ht="92.25" customHeight="1" x14ac:dyDescent="0.25">
      <c r="C123" s="54" t="s">
        <v>220</v>
      </c>
      <c r="D123" s="94" t="s">
        <v>63</v>
      </c>
      <c r="E123" s="45" t="s">
        <v>20</v>
      </c>
      <c r="F123" s="38" t="s">
        <v>22</v>
      </c>
      <c r="G123" s="39">
        <f t="shared" ref="G123" si="65">I124+J124+K124+L124</f>
        <v>16</v>
      </c>
      <c r="H123" s="61" t="s">
        <v>26</v>
      </c>
      <c r="I123" s="15">
        <v>5</v>
      </c>
      <c r="J123" s="15" t="s">
        <v>18</v>
      </c>
      <c r="K123" s="15" t="s">
        <v>18</v>
      </c>
      <c r="L123" s="15" t="s">
        <v>18</v>
      </c>
      <c r="M123" s="63">
        <f>IFERROR(I123/I124,"ND")</f>
        <v>1.25</v>
      </c>
      <c r="N123" s="27">
        <f t="shared" ref="N123" si="66">IFERROR(((I123)/G123),"ND")</f>
        <v>0.3125</v>
      </c>
      <c r="O123" s="95" t="s">
        <v>155</v>
      </c>
      <c r="P123" s="95"/>
      <c r="Q123" s="96"/>
      <c r="R123" t="s">
        <v>18</v>
      </c>
    </row>
    <row r="124" spans="3:18" ht="92.25" customHeight="1" x14ac:dyDescent="0.25">
      <c r="C124" s="54"/>
      <c r="D124" s="94"/>
      <c r="E124" s="45"/>
      <c r="F124" s="38"/>
      <c r="G124" s="40"/>
      <c r="H124" s="61"/>
      <c r="I124" s="15">
        <v>4</v>
      </c>
      <c r="J124" s="15">
        <v>4</v>
      </c>
      <c r="K124" s="15">
        <v>4</v>
      </c>
      <c r="L124" s="15">
        <v>4</v>
      </c>
      <c r="M124" s="63"/>
      <c r="N124" s="27"/>
      <c r="O124" s="95"/>
      <c r="P124" s="95"/>
      <c r="Q124" s="96"/>
      <c r="R124" t="s">
        <v>18</v>
      </c>
    </row>
    <row r="125" spans="3:18" ht="92.25" customHeight="1" x14ac:dyDescent="0.25">
      <c r="C125" s="54" t="s">
        <v>221</v>
      </c>
      <c r="D125" s="94" t="s">
        <v>64</v>
      </c>
      <c r="E125" s="45" t="s">
        <v>20</v>
      </c>
      <c r="F125" s="38" t="s">
        <v>22</v>
      </c>
      <c r="G125" s="39">
        <f t="shared" ref="G125" si="67">I126+J126+K126+L126</f>
        <v>20</v>
      </c>
      <c r="H125" s="61" t="s">
        <v>26</v>
      </c>
      <c r="I125" s="15">
        <v>4</v>
      </c>
      <c r="J125" s="15" t="s">
        <v>18</v>
      </c>
      <c r="K125" s="15" t="s">
        <v>18</v>
      </c>
      <c r="L125" s="15" t="s">
        <v>18</v>
      </c>
      <c r="M125" s="63">
        <f>IFERROR(I125/I126,"ND")</f>
        <v>0.66666666666666663</v>
      </c>
      <c r="N125" s="27">
        <f t="shared" ref="N125" si="68">IFERROR(((I125)/G125),"ND")</f>
        <v>0.2</v>
      </c>
      <c r="O125" s="95" t="s">
        <v>156</v>
      </c>
      <c r="P125" s="95"/>
      <c r="Q125" s="96"/>
      <c r="R125" t="s">
        <v>18</v>
      </c>
    </row>
    <row r="126" spans="3:18" ht="92.25" customHeight="1" x14ac:dyDescent="0.25">
      <c r="C126" s="54"/>
      <c r="D126" s="94"/>
      <c r="E126" s="45"/>
      <c r="F126" s="38"/>
      <c r="G126" s="40"/>
      <c r="H126" s="61"/>
      <c r="I126" s="15">
        <v>6</v>
      </c>
      <c r="J126" s="15">
        <v>4</v>
      </c>
      <c r="K126" s="15">
        <v>3</v>
      </c>
      <c r="L126" s="15">
        <v>7</v>
      </c>
      <c r="M126" s="63"/>
      <c r="N126" s="27"/>
      <c r="O126" s="95"/>
      <c r="P126" s="95"/>
      <c r="Q126" s="96"/>
      <c r="R126" t="s">
        <v>18</v>
      </c>
    </row>
    <row r="127" spans="3:18" ht="92.25" customHeight="1" x14ac:dyDescent="0.25">
      <c r="C127" s="54" t="s">
        <v>222</v>
      </c>
      <c r="D127" s="94" t="s">
        <v>65</v>
      </c>
      <c r="E127" s="45" t="s">
        <v>66</v>
      </c>
      <c r="F127" s="38" t="s">
        <v>22</v>
      </c>
      <c r="G127" s="39">
        <f t="shared" ref="G127" si="69">I128+J128+K128+L128</f>
        <v>11</v>
      </c>
      <c r="H127" s="61" t="s">
        <v>26</v>
      </c>
      <c r="I127" s="15">
        <v>4</v>
      </c>
      <c r="J127" s="15" t="s">
        <v>18</v>
      </c>
      <c r="K127" s="15" t="s">
        <v>18</v>
      </c>
      <c r="L127" s="15" t="s">
        <v>18</v>
      </c>
      <c r="M127" s="63">
        <f>IFERROR(I127/I128,"ND")</f>
        <v>2</v>
      </c>
      <c r="N127" s="27">
        <f t="shared" ref="N127" si="70">IFERROR(((I127)/G127),"ND")</f>
        <v>0.36363636363636365</v>
      </c>
      <c r="O127" s="95" t="s">
        <v>157</v>
      </c>
      <c r="P127" s="95"/>
      <c r="Q127" s="96"/>
      <c r="R127" t="s">
        <v>18</v>
      </c>
    </row>
    <row r="128" spans="3:18" ht="92.25" customHeight="1" x14ac:dyDescent="0.25">
      <c r="C128" s="54"/>
      <c r="D128" s="94"/>
      <c r="E128" s="45"/>
      <c r="F128" s="38"/>
      <c r="G128" s="40"/>
      <c r="H128" s="61"/>
      <c r="I128" s="15">
        <v>2</v>
      </c>
      <c r="J128" s="15">
        <v>3</v>
      </c>
      <c r="K128" s="15">
        <v>3</v>
      </c>
      <c r="L128" s="15">
        <v>3</v>
      </c>
      <c r="M128" s="63"/>
      <c r="N128" s="27"/>
      <c r="O128" s="95"/>
      <c r="P128" s="95"/>
      <c r="Q128" s="96"/>
      <c r="R128" t="s">
        <v>18</v>
      </c>
    </row>
    <row r="129" spans="3:18" ht="92.25" customHeight="1" x14ac:dyDescent="0.25">
      <c r="C129" s="54" t="s">
        <v>223</v>
      </c>
      <c r="D129" s="94" t="s">
        <v>67</v>
      </c>
      <c r="E129" s="45" t="s">
        <v>66</v>
      </c>
      <c r="F129" s="38" t="s">
        <v>22</v>
      </c>
      <c r="G129" s="39">
        <f t="shared" ref="G129" si="71">I130+J130+K130+L130</f>
        <v>12</v>
      </c>
      <c r="H129" s="61" t="s">
        <v>26</v>
      </c>
      <c r="I129" s="15">
        <v>2</v>
      </c>
      <c r="J129" s="15" t="s">
        <v>18</v>
      </c>
      <c r="K129" s="15" t="s">
        <v>18</v>
      </c>
      <c r="L129" s="15" t="s">
        <v>18</v>
      </c>
      <c r="M129" s="63">
        <f>IFERROR(I129/I130,"ND")</f>
        <v>0.66666666666666663</v>
      </c>
      <c r="N129" s="27">
        <f t="shared" ref="N129" si="72">IFERROR(((I129)/G129),"ND")</f>
        <v>0.16666666666666666</v>
      </c>
      <c r="O129" s="95" t="s">
        <v>158</v>
      </c>
      <c r="P129" s="95"/>
      <c r="Q129" s="96"/>
      <c r="R129" t="s">
        <v>18</v>
      </c>
    </row>
    <row r="130" spans="3:18" ht="92.25" customHeight="1" x14ac:dyDescent="0.25">
      <c r="C130" s="54"/>
      <c r="D130" s="94"/>
      <c r="E130" s="45"/>
      <c r="F130" s="38"/>
      <c r="G130" s="40"/>
      <c r="H130" s="61"/>
      <c r="I130" s="15">
        <v>3</v>
      </c>
      <c r="J130" s="15">
        <v>3</v>
      </c>
      <c r="K130" s="15">
        <v>3</v>
      </c>
      <c r="L130" s="15">
        <v>3</v>
      </c>
      <c r="M130" s="63"/>
      <c r="N130" s="27"/>
      <c r="O130" s="95"/>
      <c r="P130" s="95"/>
      <c r="Q130" s="96"/>
      <c r="R130" t="s">
        <v>18</v>
      </c>
    </row>
    <row r="131" spans="3:18" ht="92.25" customHeight="1" x14ac:dyDescent="0.25">
      <c r="C131" s="54" t="s">
        <v>224</v>
      </c>
      <c r="D131" s="94" t="s">
        <v>68</v>
      </c>
      <c r="E131" s="45" t="s">
        <v>66</v>
      </c>
      <c r="F131" s="38" t="s">
        <v>22</v>
      </c>
      <c r="G131" s="39" t="e">
        <f t="shared" ref="G131:G133" si="73">I132+J132+K132+L132</f>
        <v>#VALUE!</v>
      </c>
      <c r="H131" s="61" t="s">
        <v>26</v>
      </c>
      <c r="I131" s="15" t="s">
        <v>18</v>
      </c>
      <c r="J131" s="15" t="s">
        <v>18</v>
      </c>
      <c r="K131" s="15" t="s">
        <v>18</v>
      </c>
      <c r="L131" s="15" t="s">
        <v>18</v>
      </c>
      <c r="M131" s="63" t="str">
        <f>IFERROR(I131/I132,"ND")</f>
        <v>ND</v>
      </c>
      <c r="N131" s="27" t="str">
        <f t="shared" ref="N131" si="74">IFERROR(((I131)/G131),"ND")</f>
        <v>ND</v>
      </c>
      <c r="O131" s="95" t="s">
        <v>159</v>
      </c>
      <c r="P131" s="95"/>
      <c r="Q131" s="96"/>
      <c r="R131" t="s">
        <v>18</v>
      </c>
    </row>
    <row r="132" spans="3:18" ht="92.25" customHeight="1" x14ac:dyDescent="0.25">
      <c r="C132" s="54"/>
      <c r="D132" s="94"/>
      <c r="E132" s="45"/>
      <c r="F132" s="38"/>
      <c r="G132" s="40"/>
      <c r="H132" s="61"/>
      <c r="I132" s="15" t="s">
        <v>18</v>
      </c>
      <c r="J132" s="15">
        <v>1</v>
      </c>
      <c r="K132" s="15" t="s">
        <v>18</v>
      </c>
      <c r="L132" s="15" t="s">
        <v>18</v>
      </c>
      <c r="M132" s="63"/>
      <c r="N132" s="27"/>
      <c r="O132" s="95"/>
      <c r="P132" s="95"/>
      <c r="Q132" s="96"/>
      <c r="R132" t="s">
        <v>18</v>
      </c>
    </row>
    <row r="133" spans="3:18" ht="92.25" customHeight="1" x14ac:dyDescent="0.25">
      <c r="C133" s="54" t="s">
        <v>225</v>
      </c>
      <c r="D133" s="94" t="s">
        <v>69</v>
      </c>
      <c r="E133" s="45" t="s">
        <v>20</v>
      </c>
      <c r="F133" s="38" t="s">
        <v>22</v>
      </c>
      <c r="G133" s="39">
        <f t="shared" si="73"/>
        <v>150</v>
      </c>
      <c r="H133" s="61" t="s">
        <v>26</v>
      </c>
      <c r="I133" s="15">
        <v>4</v>
      </c>
      <c r="J133" s="15" t="s">
        <v>18</v>
      </c>
      <c r="K133" s="15" t="s">
        <v>18</v>
      </c>
      <c r="L133" s="15" t="s">
        <v>18</v>
      </c>
      <c r="M133" s="63">
        <f>IFERROR(I133/I134,"ND")</f>
        <v>0.1</v>
      </c>
      <c r="N133" s="27">
        <f t="shared" ref="N133" si="75">IFERROR(((I133)/G133),"ND")</f>
        <v>2.6666666666666668E-2</v>
      </c>
      <c r="O133" s="95" t="s">
        <v>160</v>
      </c>
      <c r="P133" s="95"/>
      <c r="Q133" s="96"/>
      <c r="R133" t="s">
        <v>18</v>
      </c>
    </row>
    <row r="134" spans="3:18" ht="92.25" customHeight="1" x14ac:dyDescent="0.25">
      <c r="C134" s="54"/>
      <c r="D134" s="94"/>
      <c r="E134" s="45"/>
      <c r="F134" s="38"/>
      <c r="G134" s="40"/>
      <c r="H134" s="61"/>
      <c r="I134" s="15">
        <v>40</v>
      </c>
      <c r="J134" s="15">
        <v>40</v>
      </c>
      <c r="K134" s="15">
        <v>30</v>
      </c>
      <c r="L134" s="15">
        <v>40</v>
      </c>
      <c r="M134" s="63"/>
      <c r="N134" s="27"/>
      <c r="O134" s="95"/>
      <c r="P134" s="95"/>
      <c r="Q134" s="96"/>
      <c r="R134" t="s">
        <v>18</v>
      </c>
    </row>
    <row r="135" spans="3:18" ht="92.25" customHeight="1" x14ac:dyDescent="0.25">
      <c r="C135" s="54" t="s">
        <v>226</v>
      </c>
      <c r="D135" s="94" t="s">
        <v>70</v>
      </c>
      <c r="E135" s="45" t="s">
        <v>20</v>
      </c>
      <c r="F135" s="38" t="s">
        <v>22</v>
      </c>
      <c r="G135" s="39">
        <f t="shared" ref="G135" si="76">I136+J136+K136+L136</f>
        <v>5</v>
      </c>
      <c r="H135" s="61" t="s">
        <v>26</v>
      </c>
      <c r="I135" s="15">
        <v>1</v>
      </c>
      <c r="J135" s="15" t="s">
        <v>18</v>
      </c>
      <c r="K135" s="15" t="s">
        <v>18</v>
      </c>
      <c r="L135" s="15" t="s">
        <v>18</v>
      </c>
      <c r="M135" s="63">
        <f>IFERROR(I135/I136,"ND")</f>
        <v>1</v>
      </c>
      <c r="N135" s="27">
        <f t="shared" ref="N135" si="77">IFERROR(((I135)/G135),"ND")</f>
        <v>0.2</v>
      </c>
      <c r="O135" s="95" t="s">
        <v>161</v>
      </c>
      <c r="P135" s="95"/>
      <c r="Q135" s="96"/>
      <c r="R135" t="s">
        <v>18</v>
      </c>
    </row>
    <row r="136" spans="3:18" ht="92.25" customHeight="1" x14ac:dyDescent="0.25">
      <c r="C136" s="54"/>
      <c r="D136" s="94"/>
      <c r="E136" s="45"/>
      <c r="F136" s="38"/>
      <c r="G136" s="40"/>
      <c r="H136" s="61"/>
      <c r="I136" s="15">
        <v>1</v>
      </c>
      <c r="J136" s="15">
        <v>2</v>
      </c>
      <c r="K136" s="15">
        <v>1</v>
      </c>
      <c r="L136" s="15">
        <v>1</v>
      </c>
      <c r="M136" s="63"/>
      <c r="N136" s="27"/>
      <c r="O136" s="95"/>
      <c r="P136" s="95"/>
      <c r="Q136" s="96"/>
      <c r="R136" t="s">
        <v>18</v>
      </c>
    </row>
    <row r="137" spans="3:18" ht="92.25" customHeight="1" x14ac:dyDescent="0.25">
      <c r="C137" s="73" t="s">
        <v>227</v>
      </c>
      <c r="D137" s="75" t="s">
        <v>71</v>
      </c>
      <c r="E137" s="76" t="s">
        <v>20</v>
      </c>
      <c r="F137" s="77" t="s">
        <v>22</v>
      </c>
      <c r="G137" s="79">
        <v>4670</v>
      </c>
      <c r="H137" s="80" t="s">
        <v>23</v>
      </c>
      <c r="I137" s="14">
        <v>1951</v>
      </c>
      <c r="J137" s="14" t="s">
        <v>18</v>
      </c>
      <c r="K137" s="14" t="s">
        <v>18</v>
      </c>
      <c r="L137" s="14" t="s">
        <v>18</v>
      </c>
      <c r="M137" s="81">
        <f t="shared" ref="M137" si="78">IFERROR(I137/I138,"ND")</f>
        <v>1.6703767123287672</v>
      </c>
      <c r="N137" s="82">
        <f t="shared" ref="N137" si="79">IFERROR(((I137)/G137),"ND")</f>
        <v>0.4177730192719486</v>
      </c>
      <c r="O137" s="83" t="s">
        <v>162</v>
      </c>
      <c r="P137" s="83"/>
      <c r="Q137" s="84"/>
      <c r="R137" t="s">
        <v>18</v>
      </c>
    </row>
    <row r="138" spans="3:18" ht="92.25" customHeight="1" x14ac:dyDescent="0.25">
      <c r="C138" s="74"/>
      <c r="D138" s="75"/>
      <c r="E138" s="76"/>
      <c r="F138" s="77"/>
      <c r="G138" s="79"/>
      <c r="H138" s="80"/>
      <c r="I138" s="14">
        <v>1168</v>
      </c>
      <c r="J138" s="14">
        <v>1167</v>
      </c>
      <c r="K138" s="14">
        <v>1168</v>
      </c>
      <c r="L138" s="14">
        <v>1167</v>
      </c>
      <c r="M138" s="81"/>
      <c r="N138" s="82"/>
      <c r="O138" s="83"/>
      <c r="P138" s="83"/>
      <c r="Q138" s="84"/>
      <c r="R138" t="s">
        <v>18</v>
      </c>
    </row>
    <row r="139" spans="3:18" ht="92.25" customHeight="1" x14ac:dyDescent="0.25">
      <c r="C139" s="54" t="s">
        <v>228</v>
      </c>
      <c r="D139" s="94" t="s">
        <v>72</v>
      </c>
      <c r="E139" s="45" t="s">
        <v>20</v>
      </c>
      <c r="F139" s="38" t="s">
        <v>22</v>
      </c>
      <c r="G139" s="40">
        <v>27</v>
      </c>
      <c r="H139" s="61" t="s">
        <v>23</v>
      </c>
      <c r="I139" s="15">
        <v>29</v>
      </c>
      <c r="J139" s="15" t="s">
        <v>18</v>
      </c>
      <c r="K139" s="15" t="s">
        <v>18</v>
      </c>
      <c r="L139" s="15" t="s">
        <v>18</v>
      </c>
      <c r="M139" s="63">
        <f>IFERROR(I139/I140,"ND")</f>
        <v>3.2222222222222223</v>
      </c>
      <c r="N139" s="27">
        <f t="shared" ref="N139" si="80">IFERROR(((I139)/G139),"ND")</f>
        <v>1.0740740740740742</v>
      </c>
      <c r="O139" s="89" t="s">
        <v>163</v>
      </c>
      <c r="P139" s="90"/>
      <c r="Q139" s="91"/>
      <c r="R139" t="s">
        <v>18</v>
      </c>
    </row>
    <row r="140" spans="3:18" ht="92.25" customHeight="1" x14ac:dyDescent="0.25">
      <c r="C140" s="54"/>
      <c r="D140" s="94"/>
      <c r="E140" s="45"/>
      <c r="F140" s="38"/>
      <c r="G140" s="40"/>
      <c r="H140" s="61"/>
      <c r="I140" s="15">
        <v>9</v>
      </c>
      <c r="J140" s="15">
        <v>6</v>
      </c>
      <c r="K140" s="15">
        <v>6</v>
      </c>
      <c r="L140" s="15">
        <v>6</v>
      </c>
      <c r="M140" s="63"/>
      <c r="N140" s="27"/>
      <c r="O140" s="89"/>
      <c r="P140" s="90"/>
      <c r="Q140" s="91"/>
      <c r="R140" t="s">
        <v>18</v>
      </c>
    </row>
    <row r="141" spans="3:18" ht="92.25" customHeight="1" x14ac:dyDescent="0.25">
      <c r="C141" s="54" t="s">
        <v>228</v>
      </c>
      <c r="D141" s="94" t="s">
        <v>73</v>
      </c>
      <c r="E141" s="45" t="s">
        <v>20</v>
      </c>
      <c r="F141" s="38" t="s">
        <v>22</v>
      </c>
      <c r="G141" s="40">
        <v>210</v>
      </c>
      <c r="H141" s="61" t="s">
        <v>23</v>
      </c>
      <c r="I141" s="15">
        <v>55</v>
      </c>
      <c r="J141" s="15" t="s">
        <v>18</v>
      </c>
      <c r="K141" s="15" t="s">
        <v>18</v>
      </c>
      <c r="L141" s="15" t="s">
        <v>18</v>
      </c>
      <c r="M141" s="63">
        <f t="shared" ref="M141" si="81">IFERROR(I141/I142,"ND")</f>
        <v>1.0377358490566038</v>
      </c>
      <c r="N141" s="27">
        <f t="shared" ref="N141" si="82">IFERROR(((I141)/G141),"ND")</f>
        <v>0.26190476190476192</v>
      </c>
      <c r="O141" s="89" t="s">
        <v>164</v>
      </c>
      <c r="P141" s="90"/>
      <c r="Q141" s="91"/>
      <c r="R141" t="s">
        <v>18</v>
      </c>
    </row>
    <row r="142" spans="3:18" ht="92.25" customHeight="1" x14ac:dyDescent="0.25">
      <c r="C142" s="85"/>
      <c r="D142" s="94"/>
      <c r="E142" s="45"/>
      <c r="F142" s="38"/>
      <c r="G142" s="40"/>
      <c r="H142" s="61"/>
      <c r="I142" s="18">
        <v>53</v>
      </c>
      <c r="J142" s="18">
        <v>52</v>
      </c>
      <c r="K142" s="18">
        <v>53</v>
      </c>
      <c r="L142" s="18">
        <v>52</v>
      </c>
      <c r="M142" s="63"/>
      <c r="N142" s="27"/>
      <c r="O142" s="89"/>
      <c r="P142" s="90"/>
      <c r="Q142" s="91"/>
      <c r="R142" t="s">
        <v>18</v>
      </c>
    </row>
    <row r="143" spans="3:18" ht="92.25" customHeight="1" x14ac:dyDescent="0.25">
      <c r="C143" s="85" t="s">
        <v>228</v>
      </c>
      <c r="D143" s="92" t="s">
        <v>74</v>
      </c>
      <c r="E143" s="45" t="s">
        <v>20</v>
      </c>
      <c r="F143" s="70" t="s">
        <v>22</v>
      </c>
      <c r="G143" s="40">
        <v>48</v>
      </c>
      <c r="H143" s="61" t="s">
        <v>23</v>
      </c>
      <c r="I143" s="15">
        <v>45</v>
      </c>
      <c r="J143" s="15" t="s">
        <v>18</v>
      </c>
      <c r="K143" s="15" t="s">
        <v>18</v>
      </c>
      <c r="L143" s="15" t="s">
        <v>18</v>
      </c>
      <c r="M143" s="63">
        <f>IFERROR(I143/I144,"ND")</f>
        <v>3.75</v>
      </c>
      <c r="N143" s="27">
        <f t="shared" ref="N143" si="83">IFERROR(((I143)/G143),"ND")</f>
        <v>0.9375</v>
      </c>
      <c r="O143" s="89" t="s">
        <v>165</v>
      </c>
      <c r="P143" s="90"/>
      <c r="Q143" s="91"/>
      <c r="R143" t="s">
        <v>18</v>
      </c>
    </row>
    <row r="144" spans="3:18" ht="92.25" customHeight="1" x14ac:dyDescent="0.25">
      <c r="C144" s="86"/>
      <c r="D144" s="92"/>
      <c r="E144" s="50"/>
      <c r="F144" s="93"/>
      <c r="G144" s="40"/>
      <c r="H144" s="61"/>
      <c r="I144" s="18">
        <v>12</v>
      </c>
      <c r="J144" s="18">
        <v>12</v>
      </c>
      <c r="K144" s="18">
        <v>12</v>
      </c>
      <c r="L144" s="18">
        <v>12</v>
      </c>
      <c r="M144" s="63"/>
      <c r="N144" s="27"/>
      <c r="O144" s="89"/>
      <c r="P144" s="90"/>
      <c r="Q144" s="91"/>
      <c r="R144" t="s">
        <v>18</v>
      </c>
    </row>
    <row r="145" spans="3:18" ht="92.25" customHeight="1" x14ac:dyDescent="0.25">
      <c r="C145" s="85" t="s">
        <v>229</v>
      </c>
      <c r="D145" s="87" t="s">
        <v>75</v>
      </c>
      <c r="E145" s="45" t="s">
        <v>20</v>
      </c>
      <c r="F145" s="70" t="s">
        <v>22</v>
      </c>
      <c r="G145" s="40">
        <v>180</v>
      </c>
      <c r="H145" s="61" t="s">
        <v>23</v>
      </c>
      <c r="I145" s="15">
        <v>45</v>
      </c>
      <c r="J145" s="15" t="s">
        <v>18</v>
      </c>
      <c r="K145" s="15" t="s">
        <v>18</v>
      </c>
      <c r="L145" s="15" t="s">
        <v>18</v>
      </c>
      <c r="M145" s="63">
        <f t="shared" ref="M145" si="84">IFERROR(I145/I146,"ND")</f>
        <v>1</v>
      </c>
      <c r="N145" s="27">
        <f t="shared" ref="N145" si="85">IFERROR(((I145)/G145),"ND")</f>
        <v>0.25</v>
      </c>
      <c r="O145" s="89" t="s">
        <v>166</v>
      </c>
      <c r="P145" s="90"/>
      <c r="Q145" s="91"/>
      <c r="R145" t="s">
        <v>18</v>
      </c>
    </row>
    <row r="146" spans="3:18" ht="92.25" customHeight="1" x14ac:dyDescent="0.25">
      <c r="C146" s="86"/>
      <c r="D146" s="88"/>
      <c r="E146" s="45"/>
      <c r="F146" s="93"/>
      <c r="G146" s="40"/>
      <c r="H146" s="61"/>
      <c r="I146" s="18">
        <v>45</v>
      </c>
      <c r="J146" s="18">
        <v>45</v>
      </c>
      <c r="K146" s="18">
        <v>45</v>
      </c>
      <c r="L146" s="18">
        <v>45</v>
      </c>
      <c r="M146" s="63"/>
      <c r="N146" s="27"/>
      <c r="O146" s="89"/>
      <c r="P146" s="90"/>
      <c r="Q146" s="91"/>
      <c r="R146" t="s">
        <v>18</v>
      </c>
    </row>
    <row r="147" spans="3:18" ht="92.25" customHeight="1" x14ac:dyDescent="0.25">
      <c r="C147" s="85" t="s">
        <v>230</v>
      </c>
      <c r="D147" s="92" t="s">
        <v>76</v>
      </c>
      <c r="E147" s="45" t="s">
        <v>20</v>
      </c>
      <c r="F147" s="70" t="s">
        <v>22</v>
      </c>
      <c r="G147" s="40">
        <v>16</v>
      </c>
      <c r="H147" s="61" t="s">
        <v>23</v>
      </c>
      <c r="I147" s="15">
        <v>3</v>
      </c>
      <c r="J147" s="15" t="s">
        <v>18</v>
      </c>
      <c r="K147" s="15" t="s">
        <v>18</v>
      </c>
      <c r="L147" s="15" t="s">
        <v>18</v>
      </c>
      <c r="M147" s="63">
        <f t="shared" ref="M147" si="86">IFERROR(I147/I148,"ND")</f>
        <v>1</v>
      </c>
      <c r="N147" s="27">
        <f t="shared" ref="N147" si="87">IFERROR(((I147)/G147),"ND")</f>
        <v>0.1875</v>
      </c>
      <c r="O147" s="89" t="s">
        <v>167</v>
      </c>
      <c r="P147" s="90"/>
      <c r="Q147" s="91"/>
      <c r="R147" t="s">
        <v>18</v>
      </c>
    </row>
    <row r="148" spans="3:18" ht="92.25" customHeight="1" x14ac:dyDescent="0.25">
      <c r="C148" s="86"/>
      <c r="D148" s="92"/>
      <c r="E148" s="45"/>
      <c r="F148" s="71"/>
      <c r="G148" s="40"/>
      <c r="H148" s="61"/>
      <c r="I148" s="18">
        <v>3</v>
      </c>
      <c r="J148" s="18">
        <v>5</v>
      </c>
      <c r="K148" s="18">
        <v>3</v>
      </c>
      <c r="L148" s="18">
        <v>5</v>
      </c>
      <c r="M148" s="63"/>
      <c r="N148" s="27"/>
      <c r="O148" s="89"/>
      <c r="P148" s="90"/>
      <c r="Q148" s="91"/>
      <c r="R148" t="s">
        <v>18</v>
      </c>
    </row>
    <row r="149" spans="3:18" ht="92.25" customHeight="1" x14ac:dyDescent="0.25">
      <c r="C149" s="85" t="s">
        <v>231</v>
      </c>
      <c r="D149" s="87" t="s">
        <v>77</v>
      </c>
      <c r="E149" s="45" t="s">
        <v>20</v>
      </c>
      <c r="F149" s="70" t="s">
        <v>22</v>
      </c>
      <c r="G149" s="40">
        <v>2161</v>
      </c>
      <c r="H149" s="61" t="s">
        <v>23</v>
      </c>
      <c r="I149" s="15">
        <v>804</v>
      </c>
      <c r="J149" s="15" t="s">
        <v>18</v>
      </c>
      <c r="K149" s="15" t="s">
        <v>18</v>
      </c>
      <c r="L149" s="15" t="s">
        <v>18</v>
      </c>
      <c r="M149" s="63">
        <f t="shared" ref="M149" si="88">IFERROR(I149/I150,"ND")</f>
        <v>1.4888888888888889</v>
      </c>
      <c r="N149" s="27">
        <f t="shared" ref="N149" si="89">IFERROR(((I149)/G149),"ND")</f>
        <v>0.37204997686256364</v>
      </c>
      <c r="O149" s="89" t="s">
        <v>168</v>
      </c>
      <c r="P149" s="90"/>
      <c r="Q149" s="91"/>
      <c r="R149" t="s">
        <v>18</v>
      </c>
    </row>
    <row r="150" spans="3:18" ht="92.25" customHeight="1" x14ac:dyDescent="0.25">
      <c r="C150" s="86"/>
      <c r="D150" s="92"/>
      <c r="E150" s="45"/>
      <c r="F150" s="71"/>
      <c r="G150" s="40"/>
      <c r="H150" s="61"/>
      <c r="I150" s="18">
        <v>540</v>
      </c>
      <c r="J150" s="18">
        <v>540</v>
      </c>
      <c r="K150" s="18">
        <v>540</v>
      </c>
      <c r="L150" s="18">
        <v>541</v>
      </c>
      <c r="M150" s="63"/>
      <c r="N150" s="27"/>
      <c r="O150" s="89"/>
      <c r="P150" s="90"/>
      <c r="Q150" s="91"/>
      <c r="R150" t="s">
        <v>18</v>
      </c>
    </row>
    <row r="151" spans="3:18" ht="92.25" customHeight="1" x14ac:dyDescent="0.25">
      <c r="C151" s="85" t="s">
        <v>232</v>
      </c>
      <c r="D151" s="87" t="s">
        <v>78</v>
      </c>
      <c r="E151" s="45" t="s">
        <v>20</v>
      </c>
      <c r="F151" s="70" t="s">
        <v>22</v>
      </c>
      <c r="G151" s="40">
        <v>430</v>
      </c>
      <c r="H151" s="61" t="s">
        <v>23</v>
      </c>
      <c r="I151" s="15">
        <v>179</v>
      </c>
      <c r="J151" s="15" t="s">
        <v>18</v>
      </c>
      <c r="K151" s="15" t="s">
        <v>18</v>
      </c>
      <c r="L151" s="15" t="s">
        <v>18</v>
      </c>
      <c r="M151" s="63">
        <f>IFERROR(I151/I152,"ND")</f>
        <v>1.6728971962616823</v>
      </c>
      <c r="N151" s="27">
        <f t="shared" ref="N151" si="90">IFERROR(((I151)/G151),"ND")</f>
        <v>0.41627906976744183</v>
      </c>
      <c r="O151" s="89" t="s">
        <v>169</v>
      </c>
      <c r="P151" s="90"/>
      <c r="Q151" s="91"/>
      <c r="R151" t="s">
        <v>18</v>
      </c>
    </row>
    <row r="152" spans="3:18" ht="92.25" customHeight="1" x14ac:dyDescent="0.25">
      <c r="C152" s="86"/>
      <c r="D152" s="92"/>
      <c r="E152" s="45"/>
      <c r="F152" s="71"/>
      <c r="G152" s="40"/>
      <c r="H152" s="61"/>
      <c r="I152" s="18">
        <v>107</v>
      </c>
      <c r="J152" s="18">
        <v>109</v>
      </c>
      <c r="K152" s="18">
        <v>107</v>
      </c>
      <c r="L152" s="18">
        <v>107</v>
      </c>
      <c r="M152" s="63"/>
      <c r="N152" s="27"/>
      <c r="O152" s="89"/>
      <c r="P152" s="90"/>
      <c r="Q152" s="91"/>
      <c r="R152" t="s">
        <v>18</v>
      </c>
    </row>
    <row r="153" spans="3:18" ht="92.25" customHeight="1" x14ac:dyDescent="0.25">
      <c r="C153" s="85" t="s">
        <v>233</v>
      </c>
      <c r="D153" s="87" t="s">
        <v>79</v>
      </c>
      <c r="E153" s="45" t="s">
        <v>20</v>
      </c>
      <c r="F153" s="70" t="s">
        <v>22</v>
      </c>
      <c r="G153" s="40">
        <v>1000</v>
      </c>
      <c r="H153" s="61" t="s">
        <v>23</v>
      </c>
      <c r="I153" s="15">
        <v>578</v>
      </c>
      <c r="J153" s="15" t="s">
        <v>18</v>
      </c>
      <c r="K153" s="15" t="s">
        <v>18</v>
      </c>
      <c r="L153" s="15" t="s">
        <v>18</v>
      </c>
      <c r="M153" s="63">
        <f t="shared" ref="M153" si="91">IFERROR(I153/I154,"ND")</f>
        <v>2.3119999999999998</v>
      </c>
      <c r="N153" s="27">
        <f t="shared" ref="N153" si="92">IFERROR(((I153)/G153),"ND")</f>
        <v>0.57799999999999996</v>
      </c>
      <c r="O153" s="89" t="s">
        <v>170</v>
      </c>
      <c r="P153" s="90"/>
      <c r="Q153" s="91"/>
      <c r="R153" t="s">
        <v>18</v>
      </c>
    </row>
    <row r="154" spans="3:18" ht="92.25" customHeight="1" x14ac:dyDescent="0.25">
      <c r="C154" s="86"/>
      <c r="D154" s="92"/>
      <c r="E154" s="45"/>
      <c r="F154" s="71"/>
      <c r="G154" s="40"/>
      <c r="H154" s="61"/>
      <c r="I154" s="18">
        <v>250</v>
      </c>
      <c r="J154" s="18">
        <v>250</v>
      </c>
      <c r="K154" s="18">
        <v>250</v>
      </c>
      <c r="L154" s="18">
        <v>250</v>
      </c>
      <c r="M154" s="63"/>
      <c r="N154" s="27"/>
      <c r="O154" s="89"/>
      <c r="P154" s="90"/>
      <c r="Q154" s="91"/>
      <c r="R154" t="s">
        <v>18</v>
      </c>
    </row>
    <row r="155" spans="3:18" ht="92.25" customHeight="1" x14ac:dyDescent="0.25">
      <c r="C155" s="85" t="s">
        <v>234</v>
      </c>
      <c r="D155" s="87" t="s">
        <v>80</v>
      </c>
      <c r="E155" s="45" t="s">
        <v>20</v>
      </c>
      <c r="F155" s="70" t="s">
        <v>22</v>
      </c>
      <c r="G155" s="40">
        <v>1056</v>
      </c>
      <c r="H155" s="61" t="s">
        <v>23</v>
      </c>
      <c r="I155" s="15">
        <v>340</v>
      </c>
      <c r="J155" s="15" t="s">
        <v>18</v>
      </c>
      <c r="K155" s="15" t="s">
        <v>18</v>
      </c>
      <c r="L155" s="15" t="s">
        <v>18</v>
      </c>
      <c r="M155" s="63">
        <f t="shared" ref="M155" si="93">IFERROR(I155/I156,"ND")</f>
        <v>1.2878787878787878</v>
      </c>
      <c r="N155" s="27">
        <f t="shared" ref="N155" si="94">IFERROR(((I155)/G155),"ND")</f>
        <v>0.32196969696969696</v>
      </c>
      <c r="O155" s="89" t="s">
        <v>171</v>
      </c>
      <c r="P155" s="90"/>
      <c r="Q155" s="91"/>
      <c r="R155" t="s">
        <v>18</v>
      </c>
    </row>
    <row r="156" spans="3:18" ht="92.25" customHeight="1" x14ac:dyDescent="0.25">
      <c r="C156" s="86"/>
      <c r="D156" s="88"/>
      <c r="E156" s="45"/>
      <c r="F156" s="71"/>
      <c r="G156" s="40"/>
      <c r="H156" s="61"/>
      <c r="I156" s="18">
        <v>264</v>
      </c>
      <c r="J156" s="18">
        <v>264</v>
      </c>
      <c r="K156" s="18">
        <v>264</v>
      </c>
      <c r="L156" s="18">
        <v>264</v>
      </c>
      <c r="M156" s="63"/>
      <c r="N156" s="27"/>
      <c r="O156" s="89"/>
      <c r="P156" s="90"/>
      <c r="Q156" s="91"/>
      <c r="R156" t="s">
        <v>18</v>
      </c>
    </row>
    <row r="157" spans="3:18" ht="92.25" customHeight="1" x14ac:dyDescent="0.25">
      <c r="C157" s="85" t="s">
        <v>235</v>
      </c>
      <c r="D157" s="87" t="s">
        <v>81</v>
      </c>
      <c r="E157" s="45" t="s">
        <v>20</v>
      </c>
      <c r="F157" s="70" t="s">
        <v>22</v>
      </c>
      <c r="G157" s="40">
        <v>6</v>
      </c>
      <c r="H157" s="40" t="s">
        <v>23</v>
      </c>
      <c r="I157" s="15">
        <v>5</v>
      </c>
      <c r="J157" s="15" t="s">
        <v>18</v>
      </c>
      <c r="K157" s="15" t="s">
        <v>18</v>
      </c>
      <c r="L157" s="15" t="s">
        <v>18</v>
      </c>
      <c r="M157" s="63">
        <f>IFERROR(I157/I158,"ND")</f>
        <v>5</v>
      </c>
      <c r="N157" s="27">
        <f>IFERROR(((I157)/G157),"ND")</f>
        <v>0.83333333333333337</v>
      </c>
      <c r="O157" s="89" t="s">
        <v>172</v>
      </c>
      <c r="P157" s="90"/>
      <c r="Q157" s="91"/>
      <c r="R157" t="s">
        <v>18</v>
      </c>
    </row>
    <row r="158" spans="3:18" ht="92.25" customHeight="1" x14ac:dyDescent="0.25">
      <c r="C158" s="86"/>
      <c r="D158" s="88"/>
      <c r="E158" s="45"/>
      <c r="F158" s="71"/>
      <c r="G158" s="40"/>
      <c r="H158" s="40"/>
      <c r="I158" s="18">
        <v>1</v>
      </c>
      <c r="J158" s="18">
        <v>1</v>
      </c>
      <c r="K158" s="18">
        <v>2</v>
      </c>
      <c r="L158" s="18">
        <v>2</v>
      </c>
      <c r="M158" s="63"/>
      <c r="N158" s="27"/>
      <c r="O158" s="89"/>
      <c r="P158" s="90"/>
      <c r="Q158" s="91"/>
      <c r="R158" t="s">
        <v>18</v>
      </c>
    </row>
    <row r="159" spans="3:18" ht="92.25" customHeight="1" x14ac:dyDescent="0.25">
      <c r="C159" s="73" t="s">
        <v>236</v>
      </c>
      <c r="D159" s="75" t="s">
        <v>82</v>
      </c>
      <c r="E159" s="76" t="s">
        <v>33</v>
      </c>
      <c r="F159" s="77" t="s">
        <v>83</v>
      </c>
      <c r="G159" s="78">
        <f t="shared" ref="G159:G167" si="95">I160+J160+K160+L160</f>
        <v>700</v>
      </c>
      <c r="H159" s="80" t="s">
        <v>17</v>
      </c>
      <c r="I159" s="14">
        <v>349</v>
      </c>
      <c r="J159" s="14" t="s">
        <v>18</v>
      </c>
      <c r="K159" s="14" t="s">
        <v>18</v>
      </c>
      <c r="L159" s="14" t="s">
        <v>18</v>
      </c>
      <c r="M159" s="81">
        <f>IFERROR(I159/I160,"ND")</f>
        <v>3.49</v>
      </c>
      <c r="N159" s="82">
        <f t="shared" ref="N159:N165" si="96">IFERROR(((I159)/G159),"ND")</f>
        <v>0.49857142857142855</v>
      </c>
      <c r="O159" s="83" t="s">
        <v>175</v>
      </c>
      <c r="P159" s="83"/>
      <c r="Q159" s="84"/>
      <c r="R159" t="s">
        <v>18</v>
      </c>
    </row>
    <row r="160" spans="3:18" ht="92.25" customHeight="1" x14ac:dyDescent="0.25">
      <c r="C160" s="74"/>
      <c r="D160" s="75"/>
      <c r="E160" s="76"/>
      <c r="F160" s="77"/>
      <c r="G160" s="79"/>
      <c r="H160" s="80"/>
      <c r="I160" s="14">
        <v>100</v>
      </c>
      <c r="J160" s="14">
        <v>250</v>
      </c>
      <c r="K160" s="14">
        <v>250</v>
      </c>
      <c r="L160" s="14">
        <v>100</v>
      </c>
      <c r="M160" s="81"/>
      <c r="N160" s="82"/>
      <c r="O160" s="83"/>
      <c r="P160" s="83"/>
      <c r="Q160" s="84"/>
      <c r="R160" t="s">
        <v>18</v>
      </c>
    </row>
    <row r="161" spans="3:18" ht="92.25" customHeight="1" x14ac:dyDescent="0.25">
      <c r="C161" s="41" t="s">
        <v>237</v>
      </c>
      <c r="D161" s="43" t="s">
        <v>84</v>
      </c>
      <c r="E161" s="50" t="s">
        <v>85</v>
      </c>
      <c r="F161" s="70" t="s">
        <v>83</v>
      </c>
      <c r="G161" s="39">
        <f t="shared" si="95"/>
        <v>5</v>
      </c>
      <c r="H161" s="61" t="s">
        <v>17</v>
      </c>
      <c r="I161" s="15">
        <v>6</v>
      </c>
      <c r="J161" s="15" t="s">
        <v>18</v>
      </c>
      <c r="K161" s="15" t="s">
        <v>18</v>
      </c>
      <c r="L161" s="15" t="s">
        <v>18</v>
      </c>
      <c r="M161" s="63" t="str">
        <f>IFERROR(I161/I162,"ND")</f>
        <v>ND</v>
      </c>
      <c r="N161" s="27">
        <f t="shared" si="96"/>
        <v>1.2</v>
      </c>
      <c r="O161" s="66" t="s">
        <v>174</v>
      </c>
      <c r="P161" s="56"/>
      <c r="Q161" s="67"/>
      <c r="R161" t="s">
        <v>18</v>
      </c>
    </row>
    <row r="162" spans="3:18" ht="92.25" customHeight="1" x14ac:dyDescent="0.25">
      <c r="C162" s="42"/>
      <c r="D162" s="44"/>
      <c r="E162" s="51"/>
      <c r="F162" s="71"/>
      <c r="G162" s="40"/>
      <c r="H162" s="61"/>
      <c r="I162" s="15">
        <v>0</v>
      </c>
      <c r="J162" s="15">
        <v>2</v>
      </c>
      <c r="K162" s="15">
        <v>2</v>
      </c>
      <c r="L162" s="15">
        <v>1</v>
      </c>
      <c r="M162" s="63"/>
      <c r="N162" s="27"/>
      <c r="O162" s="72"/>
      <c r="P162" s="56"/>
      <c r="Q162" s="67"/>
      <c r="R162" t="s">
        <v>18</v>
      </c>
    </row>
    <row r="163" spans="3:18" ht="92.25" customHeight="1" x14ac:dyDescent="0.25">
      <c r="C163" s="41" t="s">
        <v>238</v>
      </c>
      <c r="D163" s="43" t="s">
        <v>86</v>
      </c>
      <c r="E163" s="50" t="s">
        <v>85</v>
      </c>
      <c r="F163" s="70" t="s">
        <v>83</v>
      </c>
      <c r="G163" s="39">
        <f t="shared" si="95"/>
        <v>2</v>
      </c>
      <c r="H163" s="61" t="s">
        <v>17</v>
      </c>
      <c r="I163" s="15">
        <v>1</v>
      </c>
      <c r="J163" s="15" t="s">
        <v>18</v>
      </c>
      <c r="K163" s="15" t="s">
        <v>18</v>
      </c>
      <c r="L163" s="15" t="s">
        <v>18</v>
      </c>
      <c r="M163" s="63" t="str">
        <f>IFERROR(I163/I164,"ND")</f>
        <v>ND</v>
      </c>
      <c r="N163" s="27">
        <f t="shared" si="96"/>
        <v>0.5</v>
      </c>
      <c r="O163" s="66" t="s">
        <v>173</v>
      </c>
      <c r="P163" s="56"/>
      <c r="Q163" s="67"/>
      <c r="R163" t="s">
        <v>18</v>
      </c>
    </row>
    <row r="164" spans="3:18" ht="92.25" customHeight="1" x14ac:dyDescent="0.25">
      <c r="C164" s="42"/>
      <c r="D164" s="44"/>
      <c r="E164" s="51"/>
      <c r="F164" s="71"/>
      <c r="G164" s="40"/>
      <c r="H164" s="61"/>
      <c r="I164" s="15">
        <v>0</v>
      </c>
      <c r="J164" s="15">
        <v>1</v>
      </c>
      <c r="K164" s="15">
        <v>1</v>
      </c>
      <c r="L164" s="15">
        <v>0</v>
      </c>
      <c r="M164" s="63"/>
      <c r="N164" s="27"/>
      <c r="O164" s="72"/>
      <c r="P164" s="56"/>
      <c r="Q164" s="67"/>
      <c r="R164" t="s">
        <v>18</v>
      </c>
    </row>
    <row r="165" spans="3:18" ht="92.25" customHeight="1" x14ac:dyDescent="0.25">
      <c r="C165" s="41" t="s">
        <v>239</v>
      </c>
      <c r="D165" s="43" t="s">
        <v>87</v>
      </c>
      <c r="E165" s="50" t="s">
        <v>85</v>
      </c>
      <c r="F165" s="70" t="s">
        <v>83</v>
      </c>
      <c r="G165" s="39">
        <f t="shared" si="95"/>
        <v>15</v>
      </c>
      <c r="H165" s="61" t="s">
        <v>17</v>
      </c>
      <c r="I165" s="15">
        <v>5</v>
      </c>
      <c r="J165" s="15" t="s">
        <v>18</v>
      </c>
      <c r="K165" s="15" t="s">
        <v>18</v>
      </c>
      <c r="L165" s="15" t="s">
        <v>18</v>
      </c>
      <c r="M165" s="63">
        <f>IFERROR(I165/I166,"ND")</f>
        <v>2.5</v>
      </c>
      <c r="N165" s="27">
        <f t="shared" si="96"/>
        <v>0.33333333333333331</v>
      </c>
      <c r="O165" s="66" t="s">
        <v>176</v>
      </c>
      <c r="P165" s="56"/>
      <c r="Q165" s="67"/>
      <c r="R165" t="s">
        <v>18</v>
      </c>
    </row>
    <row r="166" spans="3:18" ht="92.25" customHeight="1" x14ac:dyDescent="0.25">
      <c r="C166" s="42"/>
      <c r="D166" s="44"/>
      <c r="E166" s="51"/>
      <c r="F166" s="71"/>
      <c r="G166" s="40"/>
      <c r="H166" s="61"/>
      <c r="I166" s="15">
        <v>2</v>
      </c>
      <c r="J166" s="15">
        <v>5</v>
      </c>
      <c r="K166" s="15">
        <v>5</v>
      </c>
      <c r="L166" s="15">
        <v>3</v>
      </c>
      <c r="M166" s="63"/>
      <c r="N166" s="27"/>
      <c r="O166" s="72"/>
      <c r="P166" s="56"/>
      <c r="Q166" s="67"/>
      <c r="R166" t="s">
        <v>18</v>
      </c>
    </row>
    <row r="167" spans="3:18" ht="92.25" customHeight="1" x14ac:dyDescent="0.25">
      <c r="C167" s="54" t="s">
        <v>240</v>
      </c>
      <c r="D167" s="56" t="s">
        <v>88</v>
      </c>
      <c r="E167" s="45" t="s">
        <v>85</v>
      </c>
      <c r="F167" s="38" t="s">
        <v>83</v>
      </c>
      <c r="G167" s="39">
        <f t="shared" si="95"/>
        <v>8</v>
      </c>
      <c r="H167" s="61" t="s">
        <v>17</v>
      </c>
      <c r="I167" s="15">
        <v>1</v>
      </c>
      <c r="J167" s="15" t="s">
        <v>18</v>
      </c>
      <c r="K167" s="15" t="s">
        <v>18</v>
      </c>
      <c r="L167" s="15" t="s">
        <v>18</v>
      </c>
      <c r="M167" s="63" t="str">
        <f>IFERROR(I167/I168,"ND")</f>
        <v>ND</v>
      </c>
      <c r="N167" s="27">
        <f t="shared" ref="N167" si="97">IFERROR(((I167)/G167),"ND")</f>
        <v>0.125</v>
      </c>
      <c r="O167" s="66" t="s">
        <v>177</v>
      </c>
      <c r="P167" s="56"/>
      <c r="Q167" s="67"/>
      <c r="R167" t="s">
        <v>18</v>
      </c>
    </row>
    <row r="168" spans="3:18" ht="92.25" customHeight="1" thickBot="1" x14ac:dyDescent="0.3">
      <c r="C168" s="55"/>
      <c r="D168" s="57"/>
      <c r="E168" s="58"/>
      <c r="F168" s="59"/>
      <c r="G168" s="60"/>
      <c r="H168" s="62"/>
      <c r="I168" s="19">
        <v>0</v>
      </c>
      <c r="J168" s="19">
        <v>2</v>
      </c>
      <c r="K168" s="19">
        <v>3</v>
      </c>
      <c r="L168" s="19">
        <v>3</v>
      </c>
      <c r="M168" s="64"/>
      <c r="N168" s="65"/>
      <c r="O168" s="68"/>
      <c r="P168" s="57"/>
      <c r="Q168" s="69"/>
      <c r="R168" t="s">
        <v>18</v>
      </c>
    </row>
    <row r="170" spans="3:18" ht="18.75" x14ac:dyDescent="0.25">
      <c r="J170" s="26"/>
      <c r="K170" s="26"/>
      <c r="L170" s="26"/>
      <c r="M170" s="26"/>
      <c r="N170" s="26"/>
      <c r="O170" s="26"/>
      <c r="P170" s="26"/>
      <c r="Q170" s="26"/>
      <c r="R170" s="26"/>
    </row>
    <row r="171" spans="3:18" ht="18.75" x14ac:dyDescent="0.25">
      <c r="J171" s="26"/>
      <c r="K171" s="26"/>
      <c r="L171" s="26"/>
      <c r="M171" s="26"/>
      <c r="N171" s="26"/>
      <c r="O171" s="26"/>
      <c r="P171" s="26"/>
      <c r="Q171" s="26"/>
      <c r="R171" s="26"/>
    </row>
    <row r="172" spans="3:18" ht="166.5" customHeight="1" x14ac:dyDescent="0.25">
      <c r="J172" s="26"/>
      <c r="K172" s="26"/>
      <c r="L172" s="26"/>
      <c r="M172" s="26"/>
      <c r="N172" s="26"/>
      <c r="O172" s="26"/>
      <c r="P172" s="26"/>
      <c r="Q172" s="26"/>
      <c r="R172" s="26"/>
    </row>
  </sheetData>
  <mergeCells count="711">
    <mergeCell ref="C91:C92"/>
    <mergeCell ref="D91:D92"/>
    <mergeCell ref="E91:E92"/>
    <mergeCell ref="F91:F92"/>
    <mergeCell ref="G91:G92"/>
    <mergeCell ref="H91:H92"/>
    <mergeCell ref="M91:M92"/>
    <mergeCell ref="N91:N92"/>
    <mergeCell ref="O91:Q92"/>
    <mergeCell ref="C89:C90"/>
    <mergeCell ref="D89:D90"/>
    <mergeCell ref="E89:E90"/>
    <mergeCell ref="F89:F90"/>
    <mergeCell ref="G89:G90"/>
    <mergeCell ref="H89:H90"/>
    <mergeCell ref="M89:M90"/>
    <mergeCell ref="N89:N90"/>
    <mergeCell ref="O89:Q90"/>
    <mergeCell ref="C87:C88"/>
    <mergeCell ref="D87:D88"/>
    <mergeCell ref="E87:E88"/>
    <mergeCell ref="F87:F88"/>
    <mergeCell ref="G87:G88"/>
    <mergeCell ref="H87:H88"/>
    <mergeCell ref="M87:M88"/>
    <mergeCell ref="N87:N88"/>
    <mergeCell ref="O87:Q88"/>
    <mergeCell ref="C75:C76"/>
    <mergeCell ref="D75:D76"/>
    <mergeCell ref="E75:E76"/>
    <mergeCell ref="F75:F76"/>
    <mergeCell ref="G75:G76"/>
    <mergeCell ref="H75:H76"/>
    <mergeCell ref="M75:M76"/>
    <mergeCell ref="N75:N76"/>
    <mergeCell ref="O75:Q76"/>
    <mergeCell ref="F69:F70"/>
    <mergeCell ref="G69:G70"/>
    <mergeCell ref="H69:H70"/>
    <mergeCell ref="M69:M70"/>
    <mergeCell ref="N69:N70"/>
    <mergeCell ref="O69:Q70"/>
    <mergeCell ref="C73:C74"/>
    <mergeCell ref="D73:D74"/>
    <mergeCell ref="E73:E74"/>
    <mergeCell ref="F73:F74"/>
    <mergeCell ref="G73:G74"/>
    <mergeCell ref="H73:H74"/>
    <mergeCell ref="M73:M74"/>
    <mergeCell ref="N73:N74"/>
    <mergeCell ref="O73:Q74"/>
    <mergeCell ref="M63:M64"/>
    <mergeCell ref="N63:N64"/>
    <mergeCell ref="O63:Q64"/>
    <mergeCell ref="C65:C66"/>
    <mergeCell ref="D65:D66"/>
    <mergeCell ref="E65:E66"/>
    <mergeCell ref="F65:F66"/>
    <mergeCell ref="G65:G66"/>
    <mergeCell ref="H65:H66"/>
    <mergeCell ref="M65:M66"/>
    <mergeCell ref="N65:N66"/>
    <mergeCell ref="O65:Q66"/>
    <mergeCell ref="E61:E62"/>
    <mergeCell ref="F61:F62"/>
    <mergeCell ref="G61:G62"/>
    <mergeCell ref="H61:H62"/>
    <mergeCell ref="D61:D62"/>
    <mergeCell ref="C57:C62"/>
    <mergeCell ref="C63:C64"/>
    <mergeCell ref="D63:D64"/>
    <mergeCell ref="E63:E64"/>
    <mergeCell ref="F63:F64"/>
    <mergeCell ref="G63:G64"/>
    <mergeCell ref="H63:H64"/>
    <mergeCell ref="M57:M58"/>
    <mergeCell ref="N57:N58"/>
    <mergeCell ref="O57:Q58"/>
    <mergeCell ref="M59:M60"/>
    <mergeCell ref="N59:N60"/>
    <mergeCell ref="O59:Q60"/>
    <mergeCell ref="M61:M62"/>
    <mergeCell ref="N61:N62"/>
    <mergeCell ref="O61:Q62"/>
    <mergeCell ref="E54:E56"/>
    <mergeCell ref="D57:D58"/>
    <mergeCell ref="E57:E58"/>
    <mergeCell ref="F57:F58"/>
    <mergeCell ref="G57:G58"/>
    <mergeCell ref="H57:H58"/>
    <mergeCell ref="D59:D60"/>
    <mergeCell ref="E59:E60"/>
    <mergeCell ref="F59:F60"/>
    <mergeCell ref="G59:G60"/>
    <mergeCell ref="H59:H60"/>
    <mergeCell ref="D4:Q4"/>
    <mergeCell ref="D5:Q5"/>
    <mergeCell ref="D6:Q6"/>
    <mergeCell ref="F9:Q9"/>
    <mergeCell ref="O10:Q12"/>
    <mergeCell ref="D10:D12"/>
    <mergeCell ref="E10:E12"/>
    <mergeCell ref="F10:F12"/>
    <mergeCell ref="G10:N10"/>
    <mergeCell ref="G11:G12"/>
    <mergeCell ref="H11:H12"/>
    <mergeCell ref="I11:L11"/>
    <mergeCell ref="M11:N11"/>
    <mergeCell ref="C9:E9"/>
    <mergeCell ref="C10:C12"/>
    <mergeCell ref="G13:G14"/>
    <mergeCell ref="N13:N14"/>
    <mergeCell ref="O13:Q14"/>
    <mergeCell ref="C13:C14"/>
    <mergeCell ref="E13:E14"/>
    <mergeCell ref="F13:F14"/>
    <mergeCell ref="D13:D14"/>
    <mergeCell ref="H13:H14"/>
    <mergeCell ref="M13:M14"/>
    <mergeCell ref="C15:C16"/>
    <mergeCell ref="N19:N20"/>
    <mergeCell ref="O19:Q20"/>
    <mergeCell ref="N17:N18"/>
    <mergeCell ref="M15:M16"/>
    <mergeCell ref="N15:N16"/>
    <mergeCell ref="O15:Q16"/>
    <mergeCell ref="D15:D16"/>
    <mergeCell ref="E15:E16"/>
    <mergeCell ref="F15:F16"/>
    <mergeCell ref="G15:G16"/>
    <mergeCell ref="H15:H16"/>
    <mergeCell ref="C17:C18"/>
    <mergeCell ref="C19:C20"/>
    <mergeCell ref="M17:M18"/>
    <mergeCell ref="O17:Q18"/>
    <mergeCell ref="O21:Q22"/>
    <mergeCell ref="H21:H22"/>
    <mergeCell ref="M21:M22"/>
    <mergeCell ref="D19:D20"/>
    <mergeCell ref="E19:E20"/>
    <mergeCell ref="F19:F20"/>
    <mergeCell ref="G19:G20"/>
    <mergeCell ref="D17:D18"/>
    <mergeCell ref="E17:E18"/>
    <mergeCell ref="F17:F18"/>
    <mergeCell ref="G17:G18"/>
    <mergeCell ref="C21:C22"/>
    <mergeCell ref="D21:D22"/>
    <mergeCell ref="E21:E22"/>
    <mergeCell ref="F21:F22"/>
    <mergeCell ref="G21:G22"/>
    <mergeCell ref="H17:H18"/>
    <mergeCell ref="N21:N22"/>
    <mergeCell ref="H19:H20"/>
    <mergeCell ref="M19:M20"/>
    <mergeCell ref="H23:H24"/>
    <mergeCell ref="M23:M24"/>
    <mergeCell ref="N23:N24"/>
    <mergeCell ref="O23:Q24"/>
    <mergeCell ref="C25:C26"/>
    <mergeCell ref="D25:D26"/>
    <mergeCell ref="E25:E26"/>
    <mergeCell ref="F25:F26"/>
    <mergeCell ref="G25:G26"/>
    <mergeCell ref="H25:H26"/>
    <mergeCell ref="M25:M26"/>
    <mergeCell ref="N25:N26"/>
    <mergeCell ref="O25:Q26"/>
    <mergeCell ref="C23:C24"/>
    <mergeCell ref="D23:D24"/>
    <mergeCell ref="E23:E24"/>
    <mergeCell ref="F23:F24"/>
    <mergeCell ref="G23:G24"/>
    <mergeCell ref="H27:H28"/>
    <mergeCell ref="M27:M28"/>
    <mergeCell ref="N27:N28"/>
    <mergeCell ref="O27:Q28"/>
    <mergeCell ref="C27:C28"/>
    <mergeCell ref="D27:D28"/>
    <mergeCell ref="E27:E28"/>
    <mergeCell ref="F27:F28"/>
    <mergeCell ref="G27:G28"/>
    <mergeCell ref="H29:H30"/>
    <mergeCell ref="M29:M30"/>
    <mergeCell ref="N29:N30"/>
    <mergeCell ref="O29:Q30"/>
    <mergeCell ref="C31:C32"/>
    <mergeCell ref="D31:D32"/>
    <mergeCell ref="E31:E32"/>
    <mergeCell ref="F31:F32"/>
    <mergeCell ref="G31:G32"/>
    <mergeCell ref="H31:H32"/>
    <mergeCell ref="M31:M32"/>
    <mergeCell ref="N31:N32"/>
    <mergeCell ref="O31:Q32"/>
    <mergeCell ref="C29:C30"/>
    <mergeCell ref="D29:D30"/>
    <mergeCell ref="E29:E30"/>
    <mergeCell ref="F29:F30"/>
    <mergeCell ref="G29:G30"/>
    <mergeCell ref="H33:H34"/>
    <mergeCell ref="M33:M34"/>
    <mergeCell ref="N33:N34"/>
    <mergeCell ref="O33:Q34"/>
    <mergeCell ref="C35:C36"/>
    <mergeCell ref="D35:D36"/>
    <mergeCell ref="E35:E36"/>
    <mergeCell ref="F35:F36"/>
    <mergeCell ref="G35:G36"/>
    <mergeCell ref="H35:H36"/>
    <mergeCell ref="M35:M36"/>
    <mergeCell ref="N35:N36"/>
    <mergeCell ref="O35:Q36"/>
    <mergeCell ref="C33:C34"/>
    <mergeCell ref="D33:D34"/>
    <mergeCell ref="E33:E34"/>
    <mergeCell ref="F33:F34"/>
    <mergeCell ref="G33:G34"/>
    <mergeCell ref="H37:H38"/>
    <mergeCell ref="M37:M38"/>
    <mergeCell ref="N37:N38"/>
    <mergeCell ref="O37:Q38"/>
    <mergeCell ref="C39:C40"/>
    <mergeCell ref="D39:D40"/>
    <mergeCell ref="E39:E40"/>
    <mergeCell ref="F39:F40"/>
    <mergeCell ref="G39:G40"/>
    <mergeCell ref="H39:H40"/>
    <mergeCell ref="M39:M40"/>
    <mergeCell ref="N39:N40"/>
    <mergeCell ref="O39:Q40"/>
    <mergeCell ref="C37:C38"/>
    <mergeCell ref="D37:D38"/>
    <mergeCell ref="E37:E38"/>
    <mergeCell ref="F37:F38"/>
    <mergeCell ref="G37:G38"/>
    <mergeCell ref="H41:H42"/>
    <mergeCell ref="M41:M42"/>
    <mergeCell ref="N41:N42"/>
    <mergeCell ref="O41:Q42"/>
    <mergeCell ref="C43:C44"/>
    <mergeCell ref="F43:F44"/>
    <mergeCell ref="G43:G44"/>
    <mergeCell ref="H43:H44"/>
    <mergeCell ref="C41:C42"/>
    <mergeCell ref="D41:D42"/>
    <mergeCell ref="E41:E42"/>
    <mergeCell ref="F41:F42"/>
    <mergeCell ref="G41:G42"/>
    <mergeCell ref="E43:E44"/>
    <mergeCell ref="D43:D44"/>
    <mergeCell ref="C45:C47"/>
    <mergeCell ref="D45:D47"/>
    <mergeCell ref="F45:F47"/>
    <mergeCell ref="G45:G47"/>
    <mergeCell ref="H45:H47"/>
    <mergeCell ref="I45:I46"/>
    <mergeCell ref="J45:J46"/>
    <mergeCell ref="K45:K46"/>
    <mergeCell ref="L45:L46"/>
    <mergeCell ref="E45:E47"/>
    <mergeCell ref="M45:M47"/>
    <mergeCell ref="O43:Q44"/>
    <mergeCell ref="I48:I49"/>
    <mergeCell ref="J48:J49"/>
    <mergeCell ref="K48:K49"/>
    <mergeCell ref="L48:L49"/>
    <mergeCell ref="M48:M50"/>
    <mergeCell ref="M43:M44"/>
    <mergeCell ref="N43:N44"/>
    <mergeCell ref="C48:C50"/>
    <mergeCell ref="D48:D50"/>
    <mergeCell ref="F48:F50"/>
    <mergeCell ref="G48:G50"/>
    <mergeCell ref="H48:H50"/>
    <mergeCell ref="G51:G53"/>
    <mergeCell ref="H51:H53"/>
    <mergeCell ref="I51:I52"/>
    <mergeCell ref="J51:J52"/>
    <mergeCell ref="E48:E50"/>
    <mergeCell ref="E51:E53"/>
    <mergeCell ref="M54:M56"/>
    <mergeCell ref="N54:N56"/>
    <mergeCell ref="C51:C53"/>
    <mergeCell ref="D51:D53"/>
    <mergeCell ref="F51:F53"/>
    <mergeCell ref="O45:Q47"/>
    <mergeCell ref="O48:Q50"/>
    <mergeCell ref="O51:Q53"/>
    <mergeCell ref="O54:Q56"/>
    <mergeCell ref="C54:C56"/>
    <mergeCell ref="D54:D56"/>
    <mergeCell ref="F54:F56"/>
    <mergeCell ref="G54:G56"/>
    <mergeCell ref="H54:H56"/>
    <mergeCell ref="I54:I55"/>
    <mergeCell ref="J54:J55"/>
    <mergeCell ref="K54:K55"/>
    <mergeCell ref="L54:L55"/>
    <mergeCell ref="K51:K52"/>
    <mergeCell ref="L51:L52"/>
    <mergeCell ref="M51:M53"/>
    <mergeCell ref="N51:N53"/>
    <mergeCell ref="N45:N47"/>
    <mergeCell ref="N48:N50"/>
    <mergeCell ref="C93:C94"/>
    <mergeCell ref="D93:D94"/>
    <mergeCell ref="E93:E94"/>
    <mergeCell ref="F93:F94"/>
    <mergeCell ref="G93:G94"/>
    <mergeCell ref="H93:H94"/>
    <mergeCell ref="M93:M94"/>
    <mergeCell ref="N93:N94"/>
    <mergeCell ref="O93:Q94"/>
    <mergeCell ref="C95:C96"/>
    <mergeCell ref="D95:D96"/>
    <mergeCell ref="E95:E96"/>
    <mergeCell ref="F95:F96"/>
    <mergeCell ref="G95:G96"/>
    <mergeCell ref="H95:H96"/>
    <mergeCell ref="M95:M96"/>
    <mergeCell ref="N95:N96"/>
    <mergeCell ref="O95:Q96"/>
    <mergeCell ref="C97:C98"/>
    <mergeCell ref="D97:D98"/>
    <mergeCell ref="E97:E98"/>
    <mergeCell ref="F97:F98"/>
    <mergeCell ref="G97:G98"/>
    <mergeCell ref="H97:H98"/>
    <mergeCell ref="M97:M98"/>
    <mergeCell ref="N97:N98"/>
    <mergeCell ref="O97:Q98"/>
    <mergeCell ref="C99:C100"/>
    <mergeCell ref="D99:D100"/>
    <mergeCell ref="E99:E100"/>
    <mergeCell ref="F99:F100"/>
    <mergeCell ref="G99:G100"/>
    <mergeCell ref="H99:H100"/>
    <mergeCell ref="M99:M100"/>
    <mergeCell ref="N99:N100"/>
    <mergeCell ref="O99:Q100"/>
    <mergeCell ref="C101:C102"/>
    <mergeCell ref="D101:D102"/>
    <mergeCell ref="E101:E102"/>
    <mergeCell ref="F101:F102"/>
    <mergeCell ref="G101:G102"/>
    <mergeCell ref="H101:H102"/>
    <mergeCell ref="M101:M102"/>
    <mergeCell ref="N101:N102"/>
    <mergeCell ref="O101:Q102"/>
    <mergeCell ref="C103:C104"/>
    <mergeCell ref="D103:D104"/>
    <mergeCell ref="E103:E104"/>
    <mergeCell ref="F103:F104"/>
    <mergeCell ref="G103:G104"/>
    <mergeCell ref="H103:H104"/>
    <mergeCell ref="M103:M104"/>
    <mergeCell ref="N103:N104"/>
    <mergeCell ref="O103:Q104"/>
    <mergeCell ref="C105:C106"/>
    <mergeCell ref="D105:D106"/>
    <mergeCell ref="E105:E106"/>
    <mergeCell ref="F105:F106"/>
    <mergeCell ref="G105:G106"/>
    <mergeCell ref="H105:H106"/>
    <mergeCell ref="M105:M106"/>
    <mergeCell ref="N105:N106"/>
    <mergeCell ref="O105:Q106"/>
    <mergeCell ref="C107:C108"/>
    <mergeCell ref="D107:D108"/>
    <mergeCell ref="E107:E108"/>
    <mergeCell ref="F107:F108"/>
    <mergeCell ref="G107:G108"/>
    <mergeCell ref="H107:H108"/>
    <mergeCell ref="M107:M108"/>
    <mergeCell ref="N107:N108"/>
    <mergeCell ref="O107:Q108"/>
    <mergeCell ref="O109:Q110"/>
    <mergeCell ref="C109:C110"/>
    <mergeCell ref="D109:D110"/>
    <mergeCell ref="E109:E110"/>
    <mergeCell ref="F109:F110"/>
    <mergeCell ref="G109:G110"/>
    <mergeCell ref="H109:H110"/>
    <mergeCell ref="M109:M110"/>
    <mergeCell ref="N109:N110"/>
    <mergeCell ref="C111:C112"/>
    <mergeCell ref="D111:D112"/>
    <mergeCell ref="E111:E112"/>
    <mergeCell ref="F111:F112"/>
    <mergeCell ref="G111:G112"/>
    <mergeCell ref="H111:H112"/>
    <mergeCell ref="M111:M112"/>
    <mergeCell ref="N111:N112"/>
    <mergeCell ref="O111:Q112"/>
    <mergeCell ref="C113:C114"/>
    <mergeCell ref="D113:D114"/>
    <mergeCell ref="E113:E114"/>
    <mergeCell ref="F113:F114"/>
    <mergeCell ref="G113:G114"/>
    <mergeCell ref="H113:H114"/>
    <mergeCell ref="M113:M114"/>
    <mergeCell ref="N113:N114"/>
    <mergeCell ref="O113:Q114"/>
    <mergeCell ref="C115:C116"/>
    <mergeCell ref="D115:D116"/>
    <mergeCell ref="E115:E116"/>
    <mergeCell ref="F115:F116"/>
    <mergeCell ref="G115:G116"/>
    <mergeCell ref="H115:H116"/>
    <mergeCell ref="M115:M116"/>
    <mergeCell ref="N115:N116"/>
    <mergeCell ref="O115:Q116"/>
    <mergeCell ref="C117:C120"/>
    <mergeCell ref="D117:D118"/>
    <mergeCell ref="E117:E118"/>
    <mergeCell ref="F117:F118"/>
    <mergeCell ref="G117:G118"/>
    <mergeCell ref="H117:H118"/>
    <mergeCell ref="M117:M118"/>
    <mergeCell ref="N117:N118"/>
    <mergeCell ref="O117:Q118"/>
    <mergeCell ref="D119:D120"/>
    <mergeCell ref="E119:E120"/>
    <mergeCell ref="F119:F120"/>
    <mergeCell ref="G119:G120"/>
    <mergeCell ref="H119:H120"/>
    <mergeCell ref="M119:M120"/>
    <mergeCell ref="N119:N120"/>
    <mergeCell ref="O119:Q120"/>
    <mergeCell ref="C121:C122"/>
    <mergeCell ref="D121:D122"/>
    <mergeCell ref="E121:E122"/>
    <mergeCell ref="F121:F122"/>
    <mergeCell ref="G121:G122"/>
    <mergeCell ref="H121:H122"/>
    <mergeCell ref="M121:M122"/>
    <mergeCell ref="N121:N122"/>
    <mergeCell ref="O121:Q122"/>
    <mergeCell ref="C123:C124"/>
    <mergeCell ref="D123:D124"/>
    <mergeCell ref="E123:E124"/>
    <mergeCell ref="F123:F124"/>
    <mergeCell ref="G123:G124"/>
    <mergeCell ref="H123:H124"/>
    <mergeCell ref="M123:M124"/>
    <mergeCell ref="N123:N124"/>
    <mergeCell ref="O123:Q124"/>
    <mergeCell ref="C125:C126"/>
    <mergeCell ref="D125:D126"/>
    <mergeCell ref="E125:E126"/>
    <mergeCell ref="F125:F126"/>
    <mergeCell ref="G125:G126"/>
    <mergeCell ref="H125:H126"/>
    <mergeCell ref="M125:M126"/>
    <mergeCell ref="N125:N126"/>
    <mergeCell ref="O125:Q126"/>
    <mergeCell ref="C127:C128"/>
    <mergeCell ref="D127:D128"/>
    <mergeCell ref="E127:E128"/>
    <mergeCell ref="F127:F128"/>
    <mergeCell ref="G127:G128"/>
    <mergeCell ref="H127:H128"/>
    <mergeCell ref="M127:M128"/>
    <mergeCell ref="N127:N128"/>
    <mergeCell ref="O127:Q128"/>
    <mergeCell ref="C129:C130"/>
    <mergeCell ref="D129:D130"/>
    <mergeCell ref="E129:E130"/>
    <mergeCell ref="F129:F130"/>
    <mergeCell ref="G129:G130"/>
    <mergeCell ref="H129:H130"/>
    <mergeCell ref="M129:M130"/>
    <mergeCell ref="N129:N130"/>
    <mergeCell ref="O129:Q130"/>
    <mergeCell ref="C131:C132"/>
    <mergeCell ref="D131:D132"/>
    <mergeCell ref="E131:E132"/>
    <mergeCell ref="F131:F132"/>
    <mergeCell ref="G131:G132"/>
    <mergeCell ref="H131:H132"/>
    <mergeCell ref="M131:M132"/>
    <mergeCell ref="N131:N132"/>
    <mergeCell ref="O131:Q132"/>
    <mergeCell ref="C133:C134"/>
    <mergeCell ref="D133:D134"/>
    <mergeCell ref="E133:E134"/>
    <mergeCell ref="F133:F134"/>
    <mergeCell ref="G133:G134"/>
    <mergeCell ref="H133:H134"/>
    <mergeCell ref="M133:M134"/>
    <mergeCell ref="N133:N134"/>
    <mergeCell ref="O133:Q134"/>
    <mergeCell ref="C135:C136"/>
    <mergeCell ref="D135:D136"/>
    <mergeCell ref="E135:E136"/>
    <mergeCell ref="F135:F136"/>
    <mergeCell ref="G135:G136"/>
    <mergeCell ref="H135:H136"/>
    <mergeCell ref="M135:M136"/>
    <mergeCell ref="N135:N136"/>
    <mergeCell ref="O135:Q136"/>
    <mergeCell ref="C137:C138"/>
    <mergeCell ref="D137:D138"/>
    <mergeCell ref="E137:E138"/>
    <mergeCell ref="F137:F138"/>
    <mergeCell ref="G137:G138"/>
    <mergeCell ref="H137:H138"/>
    <mergeCell ref="M137:M138"/>
    <mergeCell ref="N137:N138"/>
    <mergeCell ref="O137:Q138"/>
    <mergeCell ref="C139:C140"/>
    <mergeCell ref="D139:D140"/>
    <mergeCell ref="E139:E140"/>
    <mergeCell ref="F139:F140"/>
    <mergeCell ref="G139:G140"/>
    <mergeCell ref="H139:H140"/>
    <mergeCell ref="M139:M140"/>
    <mergeCell ref="N139:N140"/>
    <mergeCell ref="O139:Q140"/>
    <mergeCell ref="C141:C142"/>
    <mergeCell ref="D141:D142"/>
    <mergeCell ref="E141:E142"/>
    <mergeCell ref="F141:F142"/>
    <mergeCell ref="G141:G142"/>
    <mergeCell ref="H141:H142"/>
    <mergeCell ref="M141:M142"/>
    <mergeCell ref="N141:N142"/>
    <mergeCell ref="O141:Q142"/>
    <mergeCell ref="C143:C144"/>
    <mergeCell ref="D143:D144"/>
    <mergeCell ref="E143:E144"/>
    <mergeCell ref="F143:F144"/>
    <mergeCell ref="G143:G144"/>
    <mergeCell ref="H143:H144"/>
    <mergeCell ref="M143:M144"/>
    <mergeCell ref="N143:N144"/>
    <mergeCell ref="O143:Q144"/>
    <mergeCell ref="C145:C146"/>
    <mergeCell ref="D145:D146"/>
    <mergeCell ref="E145:E146"/>
    <mergeCell ref="F145:F146"/>
    <mergeCell ref="G145:G146"/>
    <mergeCell ref="H145:H146"/>
    <mergeCell ref="M145:M146"/>
    <mergeCell ref="N145:N146"/>
    <mergeCell ref="O145:Q146"/>
    <mergeCell ref="C147:C148"/>
    <mergeCell ref="D147:D148"/>
    <mergeCell ref="E147:E148"/>
    <mergeCell ref="F147:F148"/>
    <mergeCell ref="G147:G148"/>
    <mergeCell ref="H147:H148"/>
    <mergeCell ref="M147:M148"/>
    <mergeCell ref="N147:N148"/>
    <mergeCell ref="O147:Q148"/>
    <mergeCell ref="C149:C150"/>
    <mergeCell ref="D149:D150"/>
    <mergeCell ref="E149:E150"/>
    <mergeCell ref="F149:F150"/>
    <mergeCell ref="G149:G150"/>
    <mergeCell ref="H149:H150"/>
    <mergeCell ref="M149:M150"/>
    <mergeCell ref="N149:N150"/>
    <mergeCell ref="O149:Q150"/>
    <mergeCell ref="C151:C152"/>
    <mergeCell ref="D151:D152"/>
    <mergeCell ref="E151:E152"/>
    <mergeCell ref="F151:F152"/>
    <mergeCell ref="G151:G152"/>
    <mergeCell ref="H151:H152"/>
    <mergeCell ref="M151:M152"/>
    <mergeCell ref="N151:N152"/>
    <mergeCell ref="O151:Q152"/>
    <mergeCell ref="C153:C154"/>
    <mergeCell ref="D153:D154"/>
    <mergeCell ref="E153:E154"/>
    <mergeCell ref="F153:F154"/>
    <mergeCell ref="G153:G154"/>
    <mergeCell ref="H153:H154"/>
    <mergeCell ref="M153:M154"/>
    <mergeCell ref="N153:N154"/>
    <mergeCell ref="O153:Q154"/>
    <mergeCell ref="C155:C156"/>
    <mergeCell ref="D155:D156"/>
    <mergeCell ref="E155:E156"/>
    <mergeCell ref="F155:F156"/>
    <mergeCell ref="G155:G156"/>
    <mergeCell ref="H155:H156"/>
    <mergeCell ref="M155:M156"/>
    <mergeCell ref="N155:N156"/>
    <mergeCell ref="O155:Q156"/>
    <mergeCell ref="C157:C158"/>
    <mergeCell ref="D157:D158"/>
    <mergeCell ref="E157:E158"/>
    <mergeCell ref="F157:F158"/>
    <mergeCell ref="G157:G158"/>
    <mergeCell ref="H157:H158"/>
    <mergeCell ref="M157:M158"/>
    <mergeCell ref="N157:N158"/>
    <mergeCell ref="O157:Q158"/>
    <mergeCell ref="C159:C160"/>
    <mergeCell ref="D159:D160"/>
    <mergeCell ref="E159:E160"/>
    <mergeCell ref="F159:F160"/>
    <mergeCell ref="G159:G160"/>
    <mergeCell ref="H159:H160"/>
    <mergeCell ref="M159:M160"/>
    <mergeCell ref="N159:N160"/>
    <mergeCell ref="O159:Q160"/>
    <mergeCell ref="C161:C162"/>
    <mergeCell ref="D161:D162"/>
    <mergeCell ref="E161:E162"/>
    <mergeCell ref="F161:F162"/>
    <mergeCell ref="G161:G162"/>
    <mergeCell ref="H161:H162"/>
    <mergeCell ref="M161:M162"/>
    <mergeCell ref="N161:N162"/>
    <mergeCell ref="O161:Q162"/>
    <mergeCell ref="C163:C164"/>
    <mergeCell ref="D163:D164"/>
    <mergeCell ref="E163:E164"/>
    <mergeCell ref="F163:F164"/>
    <mergeCell ref="G163:G164"/>
    <mergeCell ref="H163:H164"/>
    <mergeCell ref="M163:M164"/>
    <mergeCell ref="N163:N164"/>
    <mergeCell ref="O163:Q164"/>
    <mergeCell ref="C165:C166"/>
    <mergeCell ref="D165:D166"/>
    <mergeCell ref="E165:E166"/>
    <mergeCell ref="F165:F166"/>
    <mergeCell ref="G165:G166"/>
    <mergeCell ref="H165:H166"/>
    <mergeCell ref="M165:M166"/>
    <mergeCell ref="N165:N166"/>
    <mergeCell ref="O165:Q166"/>
    <mergeCell ref="C167:C168"/>
    <mergeCell ref="D167:D168"/>
    <mergeCell ref="E167:E168"/>
    <mergeCell ref="F167:F168"/>
    <mergeCell ref="G167:G168"/>
    <mergeCell ref="H167:H168"/>
    <mergeCell ref="M167:M168"/>
    <mergeCell ref="N167:N168"/>
    <mergeCell ref="O167:Q168"/>
    <mergeCell ref="C67:C68"/>
    <mergeCell ref="D67:D68"/>
    <mergeCell ref="E67:E68"/>
    <mergeCell ref="F67:F68"/>
    <mergeCell ref="G67:G68"/>
    <mergeCell ref="M67:M68"/>
    <mergeCell ref="N67:N68"/>
    <mergeCell ref="O67:Q68"/>
    <mergeCell ref="C77:C78"/>
    <mergeCell ref="D77:D78"/>
    <mergeCell ref="F77:F78"/>
    <mergeCell ref="H77:H78"/>
    <mergeCell ref="N77:N78"/>
    <mergeCell ref="D71:D72"/>
    <mergeCell ref="E71:E72"/>
    <mergeCell ref="F71:F72"/>
    <mergeCell ref="G71:G72"/>
    <mergeCell ref="H71:H72"/>
    <mergeCell ref="M71:M72"/>
    <mergeCell ref="N71:N72"/>
    <mergeCell ref="O71:Q72"/>
    <mergeCell ref="C69:C72"/>
    <mergeCell ref="D69:D70"/>
    <mergeCell ref="E69:E70"/>
    <mergeCell ref="C79:C80"/>
    <mergeCell ref="C81:C82"/>
    <mergeCell ref="C83:C84"/>
    <mergeCell ref="C85:C86"/>
    <mergeCell ref="D79:D80"/>
    <mergeCell ref="D81:D82"/>
    <mergeCell ref="D83:D84"/>
    <mergeCell ref="D85:D86"/>
    <mergeCell ref="E77:E78"/>
    <mergeCell ref="E79:E80"/>
    <mergeCell ref="E81:E82"/>
    <mergeCell ref="E83:E84"/>
    <mergeCell ref="E85:E86"/>
    <mergeCell ref="F79:F80"/>
    <mergeCell ref="F81:F82"/>
    <mergeCell ref="F83:F84"/>
    <mergeCell ref="F85:F86"/>
    <mergeCell ref="G77:G78"/>
    <mergeCell ref="G79:G80"/>
    <mergeCell ref="G81:G82"/>
    <mergeCell ref="G83:G84"/>
    <mergeCell ref="G85:G86"/>
    <mergeCell ref="N79:N80"/>
    <mergeCell ref="N81:N82"/>
    <mergeCell ref="N83:N84"/>
    <mergeCell ref="N85:N86"/>
    <mergeCell ref="H67:H68"/>
    <mergeCell ref="O77:Q78"/>
    <mergeCell ref="O79:Q80"/>
    <mergeCell ref="O81:Q82"/>
    <mergeCell ref="O83:Q84"/>
    <mergeCell ref="O85:Q86"/>
    <mergeCell ref="H79:H80"/>
    <mergeCell ref="H81:H82"/>
    <mergeCell ref="H83:H84"/>
    <mergeCell ref="H85:H86"/>
    <mergeCell ref="M77:M78"/>
    <mergeCell ref="M79:M80"/>
    <mergeCell ref="M81:M82"/>
    <mergeCell ref="M83:M84"/>
    <mergeCell ref="M85:M86"/>
  </mergeCells>
  <phoneticPr fontId="7" type="noConversion"/>
  <pageMargins left="0.25" right="0.25" top="0.75" bottom="0.75" header="0.3" footer="0.3"/>
  <pageSetup paperSize="17" scale="50" fitToHeight="0" orientation="landscape" r:id="rId1"/>
  <rowBreaks count="1" manualBreakCount="1">
    <brk id="16" max="16383"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CEDULA 1Tr24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Propietario</cp:lastModifiedBy>
  <cp:revision/>
  <cp:lastPrinted>2023-04-24T22:07:58Z</cp:lastPrinted>
  <dcterms:created xsi:type="dcterms:W3CDTF">2020-03-29T23:09:10Z</dcterms:created>
  <dcterms:modified xsi:type="dcterms:W3CDTF">2024-05-13T21:01:29Z</dcterms:modified>
  <cp:category/>
  <cp:contentStatus/>
</cp:coreProperties>
</file>