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pietario\Dropbox\Mi PC (DESKTOP-OOA2OL2)\Downloads\"/>
    </mc:Choice>
  </mc:AlternateContent>
  <xr:revisionPtr revIDLastSave="0" documentId="13_ncr:1_{C84E697B-F030-495A-B6B9-015EFEE74E97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GUIMIENTO 1Tr23" sheetId="3" r:id="rId1"/>
    <sheet name="Instrucciones" sheetId="4" r:id="rId2"/>
    <sheet name="SEGUIMIENTO 1Tr23 (2)" sheetId="5" r:id="rId3"/>
  </sheets>
  <definedNames>
    <definedName name="ADFASDF">#REF!</definedName>
    <definedName name="_xlnm.Print_Area" localSheetId="2">'SEGUIMIENTO 1Tr23 (2)'!$A$1:$E$14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3" i="3" l="1"/>
  <c r="T36" i="3"/>
  <c r="T35" i="3"/>
  <c r="T34" i="3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7" i="3" s="1"/>
  <c r="Q35" i="3"/>
  <c r="Q36" i="3"/>
  <c r="Q14" i="3"/>
  <c r="P13" i="3" l="1"/>
  <c r="P31" i="3" l="1"/>
  <c r="P32" i="3"/>
  <c r="P33" i="3"/>
  <c r="P34" i="3"/>
  <c r="P35" i="3"/>
  <c r="P36" i="3"/>
  <c r="G31" i="3"/>
  <c r="P29" i="3" l="1"/>
  <c r="P30" i="3"/>
  <c r="P15" i="3" l="1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G25" i="3"/>
  <c r="P14" i="3" l="1"/>
  <c r="G16" i="3" l="1"/>
  <c r="G17" i="3"/>
  <c r="G18" i="3"/>
  <c r="G19" i="3"/>
  <c r="G20" i="3"/>
  <c r="G21" i="3"/>
  <c r="G22" i="3"/>
  <c r="G23" i="3"/>
  <c r="G24" i="3"/>
  <c r="G26" i="3"/>
  <c r="G27" i="3"/>
  <c r="G28" i="3"/>
  <c r="G15" i="3"/>
  <c r="P37" i="3" l="1"/>
</calcChain>
</file>

<file path=xl/sharedStrings.xml><?xml version="1.0" encoding="utf-8"?>
<sst xmlns="http://schemas.openxmlformats.org/spreadsheetml/2006/main" count="222" uniqueCount="130">
  <si>
    <t>EJE 1: BUEN GOBIERNO</t>
  </si>
  <si>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</si>
  <si>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</si>
  <si>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</si>
  <si>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PORCENTAJE DE AVANCE TRIMESTRAL 2023</t>
  </si>
  <si>
    <t>PORCENTAJE DE AVANCE TRIMESTRAL ACUMULADO 2023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</si>
  <si>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</si>
  <si>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</si>
  <si>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</si>
  <si>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TRIMESTRE 1</t>
  </si>
  <si>
    <t>TRIMESTRE 2</t>
  </si>
  <si>
    <t>TRIMESTRE 3</t>
  </si>
  <si>
    <t>TRIMESTRE 4</t>
  </si>
  <si>
    <t>Fin
(DGPM / DP)</t>
  </si>
  <si>
    <t>Bienal</t>
  </si>
  <si>
    <t>EL COLOR DE LA CELDA REPRESENTA QUE NO SE PROGRAMÓ ACTIVIDAD EN ESE TRIMESTRE</t>
  </si>
  <si>
    <t>EL COLOR DE LA CELDA REPRESENTA QUE NO SE HA REPORTADO EL TRIMESTRE O QUE NO SE REALIZÓ POR NO ESTAR PROGRAMADO</t>
  </si>
  <si>
    <t>EJEMPLO PARA REPORTAR SUS AVANCES, SOLO TIENEN QUE REGISTRAR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</t>
  </si>
  <si>
    <t>INSTRUCTIVO</t>
  </si>
  <si>
    <t>ANUAL</t>
  </si>
  <si>
    <t>Componente
( Dir. De la Función Pública de la Contraloría Municipal )</t>
  </si>
  <si>
    <t>Actividad
(Dirección de Substanciación )</t>
  </si>
  <si>
    <r>
      <rPr>
        <b/>
        <sz val="11"/>
        <color theme="1"/>
        <rFont val="Arial"/>
        <family val="2"/>
      </rPr>
      <t xml:space="preserve">PACCI: </t>
    </r>
    <r>
      <rPr>
        <sz val="11"/>
        <color theme="1"/>
        <rFont val="Arial"/>
        <family val="2"/>
      </rPr>
      <t>Porcentaje de Actividades de Combate a la Corrupción Implementadas</t>
    </r>
  </si>
  <si>
    <r>
      <rPr>
        <b/>
        <sz val="11"/>
        <color theme="1"/>
        <rFont val="Arial"/>
        <family val="2"/>
      </rPr>
      <t xml:space="preserve">PRPSMI: </t>
    </r>
    <r>
      <rPr>
        <sz val="11"/>
        <color theme="1"/>
        <rFont val="Arial"/>
        <family val="2"/>
      </rPr>
      <t>Porcentaje de Registros del Padrón en el Sistema Municipal de Inspectores</t>
    </r>
  </si>
  <si>
    <r>
      <rPr>
        <b/>
        <sz val="11"/>
        <color theme="1"/>
        <rFont val="Arial"/>
        <family val="2"/>
      </rPr>
      <t>PCAAAPS:</t>
    </r>
    <r>
      <rPr>
        <sz val="11"/>
        <color theme="1"/>
        <rFont val="Arial"/>
        <family val="2"/>
      </rPr>
      <t xml:space="preserve"> Porcentaje de cumplimiento en la aplicación de Auditorías Administrativas a Programas Sociales.</t>
    </r>
  </si>
  <si>
    <r>
      <rPr>
        <b/>
        <sz val="11"/>
        <color theme="1"/>
        <rFont val="Arial"/>
        <family val="2"/>
      </rPr>
      <t>PICCS:</t>
    </r>
    <r>
      <rPr>
        <sz val="11"/>
        <color theme="1"/>
        <rFont val="Arial"/>
        <family val="2"/>
      </rPr>
      <t xml:space="preserve"> Porcentaje de Integración de Comités de Contraloría Social</t>
    </r>
  </si>
  <si>
    <r>
      <t xml:space="preserve">TVQDR: </t>
    </r>
    <r>
      <rPr>
        <sz val="11"/>
        <rFont val="Arial Nova Cond"/>
        <family val="2"/>
      </rPr>
      <t>Tasa de Variación de quejas y/o denuncias ciudadanas recibidas</t>
    </r>
  </si>
  <si>
    <t>Trimestral</t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</si>
  <si>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Actividades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</si>
  <si>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Evaluaciones y seguimientos 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</si>
  <si>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Programa de Combate a la Corrupción 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</si>
  <si>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Actas de Entrega-Recepción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</si>
  <si>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Declaraciones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</si>
  <si>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Evaluaciones de Satisfacción Ciudadana aplicadas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</si>
  <si>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Evaluaciones y Auditorías Administrativas aplicadas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</si>
  <si>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Comités de Contraloría Social Instalados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</si>
  <si>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Personas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</si>
  <si>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Sanciones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</si>
  <si>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Constancias</t>
    </r>
  </si>
  <si>
    <t>CONTRALORÍA MUNICIPAL</t>
  </si>
  <si>
    <t>Propósito</t>
  </si>
  <si>
    <r>
      <rPr>
        <b/>
        <sz val="11"/>
        <color theme="1"/>
        <rFont val="Arial"/>
        <family val="2"/>
      </rPr>
      <t>PACCI:</t>
    </r>
    <r>
      <rPr>
        <sz val="11"/>
        <color theme="1"/>
        <rFont val="Arial"/>
        <family val="2"/>
      </rPr>
      <t xml:space="preserve"> Porcentaje de Actividades de Combate a la Corrupción implementadas</t>
    </r>
  </si>
  <si>
    <t>Actividad
( Dir. De la Función Pública de la Contraloría Municipal )</t>
  </si>
  <si>
    <r>
      <rPr>
        <b/>
        <sz val="11"/>
        <color theme="1"/>
        <rFont val="Arial"/>
        <family val="2"/>
      </rPr>
      <t xml:space="preserve">PESPEAI : </t>
    </r>
    <r>
      <rPr>
        <sz val="11"/>
        <color theme="1"/>
        <rFont val="Arial"/>
        <family val="2"/>
      </rPr>
      <t>Porcentaje de Evaluación y Seguimiento al Programa Especial Anticorrupción Implementado</t>
    </r>
  </si>
  <si>
    <r>
      <rPr>
        <b/>
        <sz val="11"/>
        <color theme="1"/>
        <rFont val="Arial"/>
        <family val="2"/>
      </rPr>
      <t xml:space="preserve">PAERC: </t>
    </r>
    <r>
      <rPr>
        <sz val="11"/>
        <color theme="1"/>
        <rFont val="Arial"/>
        <family val="2"/>
      </rPr>
      <t xml:space="preserve">Porcentaje de Actas de Entrega y Recepción Concluidas     </t>
    </r>
  </si>
  <si>
    <r>
      <rPr>
        <b/>
        <sz val="11"/>
        <color theme="1"/>
        <rFont val="Arial"/>
        <family val="2"/>
      </rPr>
      <t xml:space="preserve">PCDPISO:  </t>
    </r>
    <r>
      <rPr>
        <sz val="11"/>
        <color theme="1"/>
        <rFont val="Arial"/>
        <family val="2"/>
      </rPr>
      <t>Porcentaje de Cumplimiento en Declaraciones Patrimoniales y de Interés  de sujetos obligado</t>
    </r>
    <r>
      <rPr>
        <b/>
        <sz val="11"/>
        <color theme="1"/>
        <rFont val="Arial"/>
        <family val="2"/>
      </rPr>
      <t>s</t>
    </r>
    <r>
      <rPr>
        <sz val="11"/>
        <color theme="1"/>
        <rFont val="Arial"/>
        <family val="2"/>
      </rPr>
      <t xml:space="preserve">                             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</si>
  <si>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Registros efectuados en el Sistema Municipal de Inspectoes</t>
    </r>
  </si>
  <si>
    <r>
      <rPr>
        <b/>
        <sz val="11"/>
        <color theme="1"/>
        <rFont val="Arial"/>
        <family val="2"/>
      </rPr>
      <t xml:space="preserve">PEADSUTYS:  </t>
    </r>
    <r>
      <rPr>
        <sz val="11"/>
        <color theme="1"/>
        <rFont val="Arial"/>
        <family val="2"/>
      </rPr>
      <t>Porcentaje de evaluaciones aplicadas para detectar la satisfacción de los usuarios en Trámites y Servicios.</t>
    </r>
  </si>
  <si>
    <r>
      <rPr>
        <b/>
        <sz val="11"/>
        <color theme="1"/>
        <rFont val="Arial"/>
        <family val="2"/>
      </rPr>
      <t xml:space="preserve">PEPMACSCC: </t>
    </r>
    <r>
      <rPr>
        <sz val="11"/>
        <color theme="1"/>
        <rFont val="Arial"/>
        <family val="2"/>
      </rPr>
      <t>Porcentaje de Evaluaciones del Programa Municipal de Acreditación "Calidad y Servicio con CUENTAS CLARAS".(PMACSCC)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</si>
  <si>
    <t>Actividad
( Dir. De Investigación en Materia de Responsabilidades Administrativas  )</t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</si>
  <si>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Tasa de variación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Quejas y/o Denuncias</t>
    </r>
  </si>
  <si>
    <r>
      <rPr>
        <b/>
        <sz val="11"/>
        <rFont val="Arial Nova Cond"/>
        <family val="2"/>
      </rPr>
      <t>PPA:</t>
    </r>
    <r>
      <rPr>
        <sz val="11"/>
        <rFont val="Arial Nova Cond"/>
        <family val="2"/>
      </rPr>
      <t xml:space="preserve"> Porcentaje de personas atendidas por la contraloría municipal.</t>
    </r>
  </si>
  <si>
    <r>
      <rPr>
        <b/>
        <sz val="11"/>
        <color theme="1"/>
        <rFont val="Arial"/>
        <family val="2"/>
      </rPr>
      <t xml:space="preserve">PSISPP: </t>
    </r>
    <r>
      <rPr>
        <sz val="11"/>
        <color theme="1"/>
        <rFont val="Arial"/>
        <family val="2"/>
      </rPr>
      <t>Porcentaje de sanciones impuestas a servidores públicos y/o particulares</t>
    </r>
  </si>
  <si>
    <r>
      <rPr>
        <b/>
        <sz val="11"/>
        <rFont val="Arial Nova Cond"/>
        <family val="2"/>
      </rPr>
      <t xml:space="preserve">PCNIE: </t>
    </r>
    <r>
      <rPr>
        <sz val="11"/>
        <rFont val="Arial Nova Cond"/>
        <family val="2"/>
      </rPr>
      <t>Porcentaje de Constancias de No Inhabilitación Emitidas</t>
    </r>
  </si>
  <si>
    <t>Actividad
(ICCAL)</t>
  </si>
  <si>
    <r>
      <rPr>
        <b/>
        <sz val="11"/>
        <color rgb="FF000000"/>
        <rFont val="Arial"/>
        <family val="2"/>
      </rPr>
      <t xml:space="preserve">PPCI: </t>
    </r>
    <r>
      <rPr>
        <sz val="11"/>
        <color rgb="FF000000"/>
        <rFont val="Arial"/>
        <family val="2"/>
      </rPr>
      <t>Porcentaje de Cursos de Capacitación Integral Institucional impartidos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</si>
  <si>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
UNIDAD DE MEDIDA DE LAS VARIABLES:
</t>
    </r>
    <r>
      <rPr>
        <sz val="11"/>
        <color theme="1"/>
        <rFont val="Arial"/>
        <family val="2"/>
      </rPr>
      <t>Cursos de Capacitación Integral Institucional.</t>
    </r>
  </si>
  <si>
    <r>
      <rPr>
        <b/>
        <sz val="11"/>
        <color theme="1"/>
        <rFont val="Arial"/>
        <family val="2"/>
      </rPr>
      <t xml:space="preserve">PSPE: </t>
    </r>
    <r>
      <rPr>
        <sz val="11"/>
        <color theme="1"/>
        <rFont val="Arial"/>
        <family val="2"/>
      </rPr>
      <t>Porcentaje de servidores(as) públicos(as) evaluados(as)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</si>
  <si>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Servidores(as) públicos(as) </t>
    </r>
  </si>
  <si>
    <t>Actividad 
(Direccion de Mejora Regulatoria )</t>
  </si>
  <si>
    <r>
      <rPr>
        <b/>
        <sz val="11"/>
        <color theme="1"/>
        <rFont val="Arial"/>
        <family val="2"/>
      </rPr>
      <t xml:space="preserve">PSAPC: </t>
    </r>
    <r>
      <rPr>
        <sz val="11"/>
        <color theme="1"/>
        <rFont val="Arial"/>
        <family val="2"/>
      </rPr>
      <t>Porcentaje de solicitudes atendidas a través de la Herramienta Protesta Ciudadana.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</si>
  <si>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Porcentaje. 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Solicitudes de la Herramienta Protesta Ciudadana.</t>
    </r>
  </si>
  <si>
    <t>Actividad
(Dirección de Desarrollo Administrativo e Innovación )</t>
  </si>
  <si>
    <r>
      <rPr>
        <b/>
        <sz val="11"/>
        <color theme="1"/>
        <rFont val="Arial"/>
        <family val="2"/>
      </rPr>
      <t>PMADA:</t>
    </r>
    <r>
      <rPr>
        <sz val="11"/>
        <color theme="1"/>
        <rFont val="Arial"/>
        <family val="2"/>
      </rPr>
      <t xml:space="preserve"> Porcentaje de Manuales Administrativos Diseñados y Actualizados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</si>
  <si>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Porcentaje. 
</t>
    </r>
    <r>
      <rPr>
        <b/>
        <sz val="11"/>
        <color theme="1"/>
        <rFont val="Arial"/>
        <family val="2"/>
      </rPr>
      <t xml:space="preserve">
UNIDAD DE MEDIDA DE LAS VARIABLES: 
</t>
    </r>
    <r>
      <rPr>
        <sz val="11"/>
        <color theme="1"/>
        <rFont val="Arial"/>
        <family val="2"/>
      </rPr>
      <t>Manuales Administrativos.</t>
    </r>
  </si>
  <si>
    <t>Actividad
 ( Unidad de Transparencia )</t>
  </si>
  <si>
    <r>
      <rPr>
        <b/>
        <sz val="11"/>
        <color theme="1"/>
        <rFont val="Arial"/>
        <family val="2"/>
      </rPr>
      <t xml:space="preserve">PSAIPR: </t>
    </r>
    <r>
      <rPr>
        <sz val="11"/>
        <color theme="1"/>
        <rFont val="Arial"/>
        <family val="2"/>
      </rPr>
      <t>Porcentaje de Solicitudes de Acceso a la Información Pública Recibidas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</si>
  <si>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Solictudes</t>
    </r>
  </si>
  <si>
    <r>
      <rPr>
        <b/>
        <sz val="11"/>
        <color rgb="FF000000"/>
        <rFont val="Arial"/>
        <family val="2"/>
      </rPr>
      <t xml:space="preserve">PDSPT: </t>
    </r>
    <r>
      <rPr>
        <sz val="11"/>
        <color rgb="FF000000"/>
        <rFont val="Arial"/>
        <family val="2"/>
      </rPr>
      <t xml:space="preserve">Porcentaje de Denuncias Solventadas en los Portales de Transparencia 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</si>
  <si>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Denuncias Solventadas </t>
    </r>
  </si>
  <si>
    <r>
      <rPr>
        <b/>
        <sz val="11"/>
        <color rgb="FF000000"/>
        <rFont val="Arial"/>
        <family val="2"/>
      </rPr>
      <t xml:space="preserve">PDSTI: </t>
    </r>
    <r>
      <rPr>
        <sz val="11"/>
        <color rgb="FF000000"/>
        <rFont val="Arial"/>
        <family val="2"/>
      </rPr>
      <t xml:space="preserve">Porcentaje de Denuncias Solventadas por Tratamiento Indebido </t>
    </r>
  </si>
  <si>
    <r>
      <rPr>
        <b/>
        <sz val="11"/>
        <color rgb="FF000000"/>
        <rFont val="Arial"/>
        <family val="2"/>
      </rPr>
      <t xml:space="preserve">PASDA: </t>
    </r>
    <r>
      <rPr>
        <sz val="11"/>
        <color rgb="FF000000"/>
        <rFont val="Arial"/>
        <family val="2"/>
      </rPr>
      <t>Porcentaje de Atención a Solicitudes de Derecho A.R.C.O.P.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</si>
  <si>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
</t>
    </r>
    <r>
      <rPr>
        <sz val="11"/>
        <color theme="1"/>
        <rFont val="Arial"/>
        <family val="2"/>
      </rPr>
      <t>Solicitudes Derechos A.R.C.O.P.</t>
    </r>
  </si>
  <si>
    <r>
      <rPr>
        <b/>
        <sz val="11"/>
        <color theme="0"/>
        <rFont val="Arial"/>
        <family val="2"/>
      </rPr>
      <t xml:space="preserve">PSPEF: </t>
    </r>
    <r>
      <rPr>
        <sz val="11"/>
        <color theme="0"/>
        <rFont val="Arial"/>
        <family val="2"/>
      </rPr>
      <t>Puntaje Obtenido en Sistema Politico Estable y Funcional</t>
    </r>
  </si>
  <si>
    <r>
      <rPr>
        <b/>
        <sz val="11"/>
        <color theme="0"/>
        <rFont val="Arial"/>
        <family val="2"/>
      </rPr>
      <t>Unidad de medida del Indicador:</t>
    </r>
    <r>
      <rPr>
        <sz val="11"/>
        <color theme="0"/>
        <rFont val="Arial"/>
        <family val="2"/>
      </rPr>
      <t xml:space="preserve">
Porcentaje 
</t>
    </r>
    <r>
      <rPr>
        <b/>
        <sz val="11"/>
        <color theme="0"/>
        <rFont val="Arial"/>
        <family val="2"/>
      </rPr>
      <t>Unidad de medida de las variables:</t>
    </r>
    <r>
      <rPr>
        <sz val="11"/>
        <color theme="0"/>
        <rFont val="Arial"/>
        <family val="2"/>
      </rPr>
      <t xml:space="preserve">
Encuesta</t>
    </r>
  </si>
  <si>
    <r>
      <rPr>
        <b/>
        <sz val="11"/>
        <color theme="0"/>
        <rFont val="Arial"/>
        <family val="2"/>
      </rPr>
      <t>Meta Trimestral:</t>
    </r>
    <r>
      <rPr>
        <sz val="11"/>
        <color theme="0"/>
        <rFont val="Arial"/>
        <family val="2"/>
      </rPr>
      <t xml:space="preserve"> El Instituto Mexicano para la Competitividad A. C. IMCO actualiza y publica los índices y subíndices con la periodicidad bienal esperada.
El Indicador obtuvo una puntuación de 55 en 2021, el último dato proporcionado por el IMCO.</t>
    </r>
  </si>
  <si>
    <t>META PROGRAMADA 2024</t>
  </si>
  <si>
    <t>META REALIZADA 2024</t>
  </si>
  <si>
    <t>AVANCE EN CUMPLIMIENTO DE METAS TRIMESTRAL Y ANUAL ACUMULADO 2024</t>
  </si>
  <si>
    <t>JUSTIFICACION TRIMESTRAL DE AVANCE DE RESULTADOS 2024</t>
  </si>
  <si>
    <r>
      <t xml:space="preserve">Justificacion Trimestral: </t>
    </r>
    <r>
      <rPr>
        <sz val="11"/>
        <color theme="1"/>
        <rFont val="Arial"/>
        <family val="2"/>
      </rPr>
      <t>No se superó la meta programada debido a que los ciudadanos no asistieron a presentar quejas y denuncias correspondientes.</t>
    </r>
  </si>
  <si>
    <r>
      <t xml:space="preserve">Justificacion Trimestral: </t>
    </r>
    <r>
      <rPr>
        <sz val="11"/>
        <color theme="1"/>
        <rFont val="Arial"/>
        <family val="2"/>
      </rPr>
      <t>No se alacanzo la meta debido a que las personas que asisten a esta contaloría es variable y no depende de la dirección.</t>
    </r>
  </si>
  <si>
    <r>
      <t xml:space="preserve">Justificacion Trimestral: </t>
    </r>
    <r>
      <rPr>
        <sz val="11"/>
        <color theme="1"/>
        <rFont val="Arial"/>
        <family val="2"/>
      </rPr>
      <t>Se cumplió la meta ya que se contaron con los recursos necesarios para llevarlos a cabo.</t>
    </r>
  </si>
  <si>
    <r>
      <t xml:space="preserve">Justificacion Trimestral: </t>
    </r>
    <r>
      <rPr>
        <sz val="11"/>
        <color theme="1"/>
        <rFont val="Arial"/>
        <family val="2"/>
      </rPr>
      <t>Se superó la meta de lo proyectada a razón de que no se recibieron las solicitudes proyectadas en ese rubro.</t>
    </r>
  </si>
  <si>
    <r>
      <t>Justificacion Trimestral:</t>
    </r>
    <r>
      <rPr>
        <sz val="11"/>
        <color theme="1"/>
        <rFont val="Arial"/>
        <family val="2"/>
      </rPr>
      <t xml:space="preserve"> No se rebasó la meta debido a la migración de información al nuevo sistema de registro de personal en permiso o vacaciones en las diversas dependencias municipales.</t>
    </r>
  </si>
  <si>
    <r>
      <t xml:space="preserve">Justificacion Trimestral: </t>
    </r>
    <r>
      <rPr>
        <sz val="11"/>
        <color theme="1"/>
        <rFont val="Arial"/>
        <family val="2"/>
      </rPr>
      <t>No se alcanzó la meta debido a la falta de personal de servicio social para la instalación de modulos de encuestas.</t>
    </r>
  </si>
  <si>
    <t>SEGUIMIENTO DE AVANCE EN CUMPLIMIENTO DE METAS Y OBJETIVOS 2024</t>
  </si>
  <si>
    <t>CLAVE Y NOMBRE DEL PPA: O-PPA 1.8 Programa Especial Anticorrupción</t>
  </si>
  <si>
    <t xml:space="preserve">1.8.1.1 Las dependencias y entidades municipales implementan acciones que contribuyen a mejorar el Sistema Político Municipal </t>
  </si>
  <si>
    <t>1.8.1.1.1 Actividades de Combate a la Corrupción implementadas</t>
  </si>
  <si>
    <t>1.8.1.1.1.1 Implementación, evaluación y seguimiento al programa especial anticorrupción</t>
  </si>
  <si>
    <t>1.8.1.1.2 Seguimiento a actividades de Combate a la Corrupción implementadas</t>
  </si>
  <si>
    <t>1.8.1.1.1.3 Intervención en el proceso de Entrega y Recepción de los servidores públicos, conforme a la normatividad vigente.</t>
  </si>
  <si>
    <t>1.8.1.1.1.4 Recepción, Control y Resguardo de las Declaraciones de Situación Patrimonial y de Interés de todos los servidores públicos  de la Administración Pública Municipal.</t>
  </si>
  <si>
    <t>1.8.1.1.1.5  Registro y Control en el  Sistema Municipal de Inspectores</t>
  </si>
  <si>
    <t>1.8.1.1.1.6 Monitoreo de la satisfacción ciudadana sobre servicios recibidos mediante la Contraloría Itinerante</t>
  </si>
  <si>
    <t>1.8.1.1.1.7  Eficientar Trámites y Servicios mediante el Programa Municipal de Acreditación "Calidad y Servicio con CUENTAS CLARAS", Auditorías Administrativas de "5 S's" y el Protocolo de Atención Ciudadana para Trámites y Servicios</t>
  </si>
  <si>
    <t>1.8.1.1.1.8  Supervisión y Auditoría a Programas y/o recursos asignados para estímulos económicos y programas sociales.</t>
  </si>
  <si>
    <t>1.8.1.1.1.9  Supervisión de la integración de Comités de Contraloría Social, que sean requeridos para el seguimiento de la Obra Pública Municipal.</t>
  </si>
  <si>
    <t>1.8.1.1.1.10 Integración de expedientes respecto a las quejas y/o denuncias presentadas por la ciudadanía</t>
  </si>
  <si>
    <t>1.8.1.1.1.11 Atención a la ciudadanía en Materia de Responsabilidad Administrativa por los Servidores Públicos y/o particulares.</t>
  </si>
  <si>
    <t>1.8.1.1.1.12 Emisión de resoluciones de Responsabilidad Administrativa</t>
  </si>
  <si>
    <t>1.8.1.1.1.13 Emisión de constancias de No Inhabilitación.</t>
  </si>
  <si>
    <t>1.8.1.1.1.14 Impartición de  Cursos de Capacitación Integral Institucional</t>
  </si>
  <si>
    <t>1.8.1.1.1.15 Evaluación al desempeño laboral hacia servidores(as) públicos(as).</t>
  </si>
  <si>
    <t>1.8.1.1.1.16 Atención de solicitudes de la Herramienta Protesta Ciudadana.</t>
  </si>
  <si>
    <t xml:space="preserve">1.8.1.1.1.17 Actualización de Manuales Administrativos para las unidades y dependencias municipales </t>
  </si>
  <si>
    <t>1.8.1.1.1.18 Recepción de solicitudes de acceso a la información pública</t>
  </si>
  <si>
    <t>1.8.1.1.1.19 Solventación de Denuncias en el Sistema de Portales de Transparencia</t>
  </si>
  <si>
    <t>1.8.1.1.1.20 Solventación de las denuncias por el tratamiento indebido de Datos Personales</t>
  </si>
  <si>
    <t>1.8.1.1.1.21  Atención a las solicitudes de Derecho A.R.C.O.P.</t>
  </si>
  <si>
    <r>
      <rPr>
        <b/>
        <sz val="11"/>
        <color theme="1"/>
        <rFont val="Arial"/>
        <family val="2"/>
      </rPr>
      <t>IAG: Í</t>
    </r>
    <r>
      <rPr>
        <sz val="11"/>
        <color theme="1"/>
        <rFont val="Arial"/>
        <family val="2"/>
      </rPr>
      <t>ndice de Avance General en la implantación y operación del modelo PbR-SED</t>
    </r>
  </si>
  <si>
    <t>Anual</t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</si>
  <si>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</t>
    </r>
  </si>
  <si>
    <r>
      <rPr>
        <b/>
        <sz val="11"/>
        <color theme="1"/>
        <rFont val="Arial"/>
        <family val="2"/>
      </rPr>
      <t xml:space="preserve">1.8.1 </t>
    </r>
    <r>
      <rPr>
        <sz val="11"/>
        <color theme="1"/>
        <rFont val="Arial"/>
        <family val="2"/>
      </rPr>
      <t>Contribuir a la renovación de los mecanismos de gestión flexibilizando nuestras estructuras y procedimientos administrativos con calidad, innovación tecnológica y combate a la corrupción medianteacciones que contribuyen a mejorar el Sistema Político Municipal.</t>
    </r>
  </si>
  <si>
    <r>
      <t xml:space="preserve">Justificacion Trimestral: </t>
    </r>
    <r>
      <rPr>
        <sz val="11"/>
        <color theme="1"/>
        <rFont val="Arial"/>
        <family val="2"/>
      </rPr>
      <t>No se alcanzó la meta planeada debido a la disponibilidad de recursos financieros, materiales y humanos.</t>
    </r>
  </si>
  <si>
    <r>
      <t xml:space="preserve">Justificacion Trimestral: </t>
    </r>
    <r>
      <rPr>
        <sz val="11"/>
        <color theme="1"/>
        <rFont val="Arial"/>
        <family val="2"/>
      </rPr>
      <t>No cumplio la meta conforme a lo proyectado por la dirección.</t>
    </r>
  </si>
  <si>
    <r>
      <t xml:space="preserve">Justificacion Trimestral: </t>
    </r>
    <r>
      <rPr>
        <sz val="11"/>
        <color theme="1"/>
        <rFont val="Arial"/>
        <family val="2"/>
      </rPr>
      <t>Se rebasó la meta debido a que se realizaron diversos registros de inicio, modificación y conclusión de personal en diferentes dependencias municipales.</t>
    </r>
  </si>
  <si>
    <r>
      <t xml:space="preserve">Justificacion Trimestral: </t>
    </r>
    <r>
      <rPr>
        <sz val="11"/>
        <color theme="1"/>
        <rFont val="Arial"/>
        <family val="2"/>
      </rPr>
      <t>No se superó  la meta debido a que se realizaron obras públicas que no se pudieron realizar en los periodos anteriores por distintos motivos.</t>
    </r>
  </si>
  <si>
    <r>
      <t xml:space="preserve">Justificacion Trimestral: </t>
    </r>
    <r>
      <rPr>
        <sz val="11"/>
        <color theme="1"/>
        <rFont val="Arial"/>
        <family val="2"/>
      </rPr>
      <t>No se alcanzó la meta debido a las resoluciones de intancias del proceso.</t>
    </r>
  </si>
  <si>
    <r>
      <t xml:space="preserve">Justificacion Trimestral: </t>
    </r>
    <r>
      <rPr>
        <sz val="11"/>
        <color theme="1"/>
        <rFont val="Arial"/>
        <family val="2"/>
      </rPr>
      <t>No se alcanzó la meta programada debido a que no fueron solicitadas las contancias como se tenia proyectado.</t>
    </r>
  </si>
  <si>
    <t xml:space="preserve">El indicador se modificó con la actualización del PMD 2021-2024.
El índice general de avance en la implementación del modelo PbR-SED obtuvo un resultado para estre segundo trimestre del 100.89% de acuerdo a la publicacion de los resultados realizada por la SHCP en el mes de abril 2024. </t>
  </si>
  <si>
    <t xml:space="preserve">Justificacion Trimestral: El indicador se ha elevado para este trimestre, toda vez que la Unidad de Transparencia ha mantenido la difusión de los Derechos ARCO entre la cuiudadanía.	
</t>
  </si>
  <si>
    <t xml:space="preserve">Justificacion Trimestral: No se han recibido denuncias en cuanto al Tratamiento indebido de Datos Personales
</t>
  </si>
  <si>
    <t xml:space="preserve">Justificacion Trimestral: No se alcanzó el estimado durante el primer trimestre toda vez que no se tiene un control acerca de las denuncias que los usuarios pudieran hacer en contra de las inconsistencias/falta en la información (a su consideración) dentro de  la plataforma.
</t>
  </si>
  <si>
    <t xml:space="preserve">Justificacion Trimestral: Acorde al seguimiento de las Unidades Administrativas con su carga de información, han superado ligeramente el cumplimiento.
</t>
  </si>
  <si>
    <t xml:space="preserve">Menta trimestral: Se revisaron y validaron 14 manuales, cumpliendo en su totalidad con la meta programada del periodo y superandola en 75% gracias a la participación de las dependencias municipales.           
</t>
  </si>
  <si>
    <t xml:space="preserve">Meta Trimestral: Comenzarán a contabilizarse las solicitudes ciudadanas a partir del siguiente trimestre, ya que la plataforma no se encuentra habilidada y esta en mantenimiento por parte de la Dirección de Tecnologías de la Información.
</t>
  </si>
  <si>
    <t xml:space="preserve">Meta trimestral: Se aplicaron 200 evaluaciones a los servidores públicos de los 120 que se tenian programados, obteniendo una meta del 166.67%, las evaluaciones aplicadas fueron de las y los servidores públicos municipales de la Dirección General de Obras Públicas, enlace administrativo de Obras Públicas, Dirección de licitaciones y contratos, Dirección de proyectos, Dirección de construcción, Dirección de control y seguimiento de obra y la Delegación Municipal Alfredo V. Bonfil.
</t>
  </si>
  <si>
    <t xml:space="preserve">Meta trimestral: Se impartieron 55 cursos de capacitación a los servidores públicos de los 50 que estaban programados, obteniendo un porcentaje de cumplimiento de 110%, los cursos programados son de carácter obligatorio en temas de violencia de género, código de ética, marco integrado y Ley General de Responsabilidades Administrativas.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</si>
</sst>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4"/>
      <color rgb="FFFFFFFF"/>
      <name val="Arial"/>
      <family val="2"/>
    </font>
    <font>
      <b/>
      <sz val="14"/>
      <color theme="0"/>
      <name val="Arial"/>
      <family val="2"/>
    </font>
    <font>
      <b/>
      <sz val="22"/>
      <color theme="0"/>
      <name val="Arial"/>
      <family val="2"/>
    </font>
    <font>
      <b/>
      <sz val="12"/>
      <color rgb="FFFFFFFF"/>
      <name val="Arial"/>
      <family val="2"/>
    </font>
    <font>
      <b/>
      <sz val="16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Arial Nova Cond"/>
      <family val="2"/>
    </font>
    <font>
      <sz val="11"/>
      <name val="Arial Nova Cond"/>
      <family val="2"/>
    </font>
    <font>
      <sz val="11"/>
      <color theme="0"/>
      <name val="Arial"/>
      <family val="2"/>
    </font>
    <font>
      <sz val="11"/>
      <color rgb="FF000000"/>
      <name val="Arial"/>
      <family val="2"/>
    </font>
    <font>
      <sz val="14"/>
      <color theme="1"/>
      <name val="Calibri"/>
      <family val="2"/>
      <scheme val="minor"/>
    </font>
    <font>
      <b/>
      <sz val="11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 tint="-0.49998474074526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7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rgb="FF000000"/>
      </patternFill>
    </fill>
  </fills>
  <borders count="76">
    <border>
      <left/>
      <right/>
      <top/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/>
      <bottom style="dashed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dashed">
        <color theme="1"/>
      </left>
      <right/>
      <top style="dashed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ashed">
        <color theme="1"/>
      </left>
      <right/>
      <top/>
      <bottom style="dotted">
        <color theme="1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dashed">
        <color theme="1"/>
      </right>
      <top/>
      <bottom style="dashed">
        <color theme="1"/>
      </bottom>
      <diagonal/>
    </border>
    <border>
      <left style="dashed">
        <color theme="1"/>
      </left>
      <right/>
      <top/>
      <bottom style="dashed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ashed">
        <color theme="1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 style="medium">
        <color indexed="64"/>
      </right>
      <top style="dashed">
        <color theme="1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 style="dashed">
        <color theme="1"/>
      </right>
      <top style="medium">
        <color indexed="64"/>
      </top>
      <bottom/>
      <diagonal/>
    </border>
    <border>
      <left style="medium">
        <color indexed="64"/>
      </left>
      <right style="dashed">
        <color theme="1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dotted">
        <color theme="1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medium">
        <color theme="1"/>
      </left>
      <right/>
      <top/>
      <bottom style="dashed">
        <color theme="1"/>
      </bottom>
      <diagonal/>
    </border>
  </borders>
  <cellStyleXfs count="1">
    <xf numFmtId="0" fontId="0" fillId="0" borderId="0"/>
  </cellStyleXfs>
  <cellXfs count="135">
    <xf numFmtId="0" fontId="0" fillId="0" borderId="0" xfId="0"/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0" fontId="2" fillId="7" borderId="15" xfId="0" applyFont="1" applyFill="1" applyBorder="1" applyAlignment="1">
      <alignment horizontal="center" vertical="center" wrapText="1"/>
    </xf>
    <xf numFmtId="0" fontId="0" fillId="8" borderId="0" xfId="0" applyFill="1"/>
    <xf numFmtId="0" fontId="0" fillId="9" borderId="0" xfId="0" applyFill="1"/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3" fontId="2" fillId="2" borderId="2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3" fillId="0" borderId="0" xfId="0" applyFont="1"/>
    <xf numFmtId="3" fontId="2" fillId="2" borderId="26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7" borderId="31" xfId="0" applyFont="1" applyFill="1" applyBorder="1" applyAlignment="1">
      <alignment horizontal="center" vertical="center" wrapText="1"/>
    </xf>
    <xf numFmtId="0" fontId="2" fillId="7" borderId="32" xfId="0" applyFont="1" applyFill="1" applyBorder="1" applyAlignment="1">
      <alignment vertical="center" wrapText="1"/>
    </xf>
    <xf numFmtId="0" fontId="10" fillId="6" borderId="2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6" fillId="7" borderId="43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10" fontId="14" fillId="4" borderId="42" xfId="0" applyNumberFormat="1" applyFont="1" applyFill="1" applyBorder="1" applyAlignment="1">
      <alignment horizontal="center" vertical="center"/>
    </xf>
    <xf numFmtId="3" fontId="2" fillId="2" borderId="46" xfId="0" applyNumberFormat="1" applyFont="1" applyFill="1" applyBorder="1" applyAlignment="1">
      <alignment horizontal="center" vertical="center" wrapText="1"/>
    </xf>
    <xf numFmtId="3" fontId="2" fillId="2" borderId="45" xfId="0" applyNumberFormat="1" applyFont="1" applyFill="1" applyBorder="1" applyAlignment="1">
      <alignment horizontal="center" vertical="center" wrapText="1"/>
    </xf>
    <xf numFmtId="3" fontId="2" fillId="2" borderId="47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3" fontId="2" fillId="7" borderId="27" xfId="0" applyNumberFormat="1" applyFont="1" applyFill="1" applyBorder="1" applyAlignment="1">
      <alignment horizontal="center" vertical="center" wrapText="1"/>
    </xf>
    <xf numFmtId="3" fontId="2" fillId="7" borderId="30" xfId="0" applyNumberFormat="1" applyFont="1" applyFill="1" applyBorder="1" applyAlignment="1">
      <alignment horizontal="center" vertical="center" wrapText="1"/>
    </xf>
    <xf numFmtId="3" fontId="2" fillId="7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vertical="center"/>
    </xf>
    <xf numFmtId="3" fontId="1" fillId="2" borderId="44" xfId="0" applyNumberFormat="1" applyFont="1" applyFill="1" applyBorder="1" applyAlignment="1">
      <alignment horizontal="center" vertical="center" wrapText="1"/>
    </xf>
    <xf numFmtId="1" fontId="0" fillId="7" borderId="50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2" fillId="7" borderId="6" xfId="0" applyNumberFormat="1" applyFont="1" applyFill="1" applyBorder="1" applyAlignment="1">
      <alignment horizontal="center" vertical="center" wrapText="1"/>
    </xf>
    <xf numFmtId="0" fontId="2" fillId="7" borderId="49" xfId="0" applyFont="1" applyFill="1" applyBorder="1" applyAlignment="1">
      <alignment horizontal="left" vertical="center" wrapText="1"/>
    </xf>
    <xf numFmtId="0" fontId="2" fillId="7" borderId="15" xfId="0" applyFont="1" applyFill="1" applyBorder="1" applyAlignment="1">
      <alignment horizontal="left" vertical="center" wrapText="1"/>
    </xf>
    <xf numFmtId="0" fontId="17" fillId="4" borderId="15" xfId="0" applyFont="1" applyFill="1" applyBorder="1" applyAlignment="1">
      <alignment horizontal="justify" vertical="center" wrapText="1"/>
    </xf>
    <xf numFmtId="0" fontId="15" fillId="10" borderId="14" xfId="0" applyFont="1" applyFill="1" applyBorder="1" applyAlignment="1">
      <alignment horizontal="center" vertical="center" wrapText="1"/>
    </xf>
    <xf numFmtId="0" fontId="16" fillId="10" borderId="15" xfId="0" applyFont="1" applyFill="1" applyBorder="1" applyAlignment="1">
      <alignment horizontal="left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18" fillId="10" borderId="15" xfId="0" applyFont="1" applyFill="1" applyBorder="1" applyAlignment="1">
      <alignment horizontal="left" vertical="center" wrapText="1"/>
    </xf>
    <xf numFmtId="0" fontId="2" fillId="7" borderId="15" xfId="0" applyFont="1" applyFill="1" applyBorder="1" applyAlignment="1">
      <alignment horizontal="justify" vertical="center" wrapText="1"/>
    </xf>
    <xf numFmtId="0" fontId="18" fillId="10" borderId="15" xfId="0" applyFont="1" applyFill="1" applyBorder="1" applyAlignment="1">
      <alignment horizontal="justify" vertical="center" wrapText="1"/>
    </xf>
    <xf numFmtId="0" fontId="1" fillId="7" borderId="4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6" fillId="10" borderId="15" xfId="0" applyFont="1" applyFill="1" applyBorder="1" applyAlignment="1">
      <alignment horizontal="center" vertical="center" wrapText="1"/>
    </xf>
    <xf numFmtId="0" fontId="18" fillId="10" borderId="15" xfId="0" applyFont="1" applyFill="1" applyBorder="1" applyAlignment="1">
      <alignment horizontal="center" vertical="center" wrapText="1"/>
    </xf>
    <xf numFmtId="0" fontId="18" fillId="10" borderId="49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8" fillId="10" borderId="49" xfId="0" applyFont="1" applyFill="1" applyBorder="1" applyAlignment="1">
      <alignment horizontal="justify" vertical="center" wrapText="1"/>
    </xf>
    <xf numFmtId="3" fontId="2" fillId="2" borderId="15" xfId="0" applyNumberFormat="1" applyFont="1" applyFill="1" applyBorder="1" applyAlignment="1">
      <alignment horizontal="left" vertical="center" wrapText="1"/>
    </xf>
    <xf numFmtId="0" fontId="15" fillId="7" borderId="15" xfId="0" applyFont="1" applyFill="1" applyBorder="1" applyAlignment="1">
      <alignment horizontal="left" vertical="center" wrapText="1"/>
    </xf>
    <xf numFmtId="1" fontId="0" fillId="7" borderId="50" xfId="0" applyNumberFormat="1" applyFill="1" applyBorder="1" applyAlignment="1">
      <alignment horizontal="center" vertical="center" wrapText="1"/>
    </xf>
    <xf numFmtId="3" fontId="1" fillId="2" borderId="17" xfId="0" applyNumberFormat="1" applyFont="1" applyFill="1" applyBorder="1" applyAlignment="1">
      <alignment horizontal="center" vertical="center" wrapText="1"/>
    </xf>
    <xf numFmtId="0" fontId="6" fillId="3" borderId="51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2" borderId="56" xfId="0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 wrapText="1"/>
    </xf>
    <xf numFmtId="0" fontId="6" fillId="3" borderId="57" xfId="0" applyFont="1" applyFill="1" applyBorder="1" applyAlignment="1">
      <alignment horizontal="center" vertical="center" wrapText="1"/>
    </xf>
    <xf numFmtId="10" fontId="0" fillId="5" borderId="14" xfId="0" applyNumberFormat="1" applyFill="1" applyBorder="1" applyAlignment="1">
      <alignment horizontal="center" vertical="center" wrapText="1"/>
    </xf>
    <xf numFmtId="10" fontId="0" fillId="5" borderId="15" xfId="0" applyNumberFormat="1" applyFill="1" applyBorder="1" applyAlignment="1">
      <alignment horizontal="center" vertical="center" wrapText="1"/>
    </xf>
    <xf numFmtId="10" fontId="0" fillId="5" borderId="16" xfId="0" applyNumberFormat="1" applyFill="1" applyBorder="1" applyAlignment="1">
      <alignment horizontal="center" vertical="center" wrapText="1"/>
    </xf>
    <xf numFmtId="10" fontId="0" fillId="5" borderId="58" xfId="0" applyNumberFormat="1" applyFill="1" applyBorder="1" applyAlignment="1">
      <alignment horizontal="center" vertical="center" wrapText="1"/>
    </xf>
    <xf numFmtId="10" fontId="0" fillId="5" borderId="59" xfId="0" applyNumberFormat="1" applyFill="1" applyBorder="1" applyAlignment="1">
      <alignment horizontal="center" vertical="center" wrapText="1"/>
    </xf>
    <xf numFmtId="10" fontId="0" fillId="5" borderId="60" xfId="0" applyNumberFormat="1" applyFill="1" applyBorder="1" applyAlignment="1">
      <alignment horizontal="center" vertical="center" wrapText="1"/>
    </xf>
    <xf numFmtId="0" fontId="4" fillId="7" borderId="54" xfId="0" applyFont="1" applyFill="1" applyBorder="1" applyAlignment="1">
      <alignment horizontal="justify" vertical="center" wrapText="1"/>
    </xf>
    <xf numFmtId="0" fontId="4" fillId="7" borderId="17" xfId="0" applyFont="1" applyFill="1" applyBorder="1" applyAlignment="1">
      <alignment horizontal="justify" vertical="center" wrapText="1"/>
    </xf>
    <xf numFmtId="0" fontId="20" fillId="4" borderId="14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17" fillId="4" borderId="55" xfId="0" applyFont="1" applyFill="1" applyBorder="1" applyAlignment="1">
      <alignment horizontal="left" vertical="center" wrapText="1"/>
    </xf>
    <xf numFmtId="0" fontId="1" fillId="7" borderId="61" xfId="0" applyFont="1" applyFill="1" applyBorder="1" applyAlignment="1">
      <alignment horizontal="left" vertical="center" wrapText="1"/>
    </xf>
    <xf numFmtId="0" fontId="1" fillId="2" borderId="61" xfId="0" applyFont="1" applyFill="1" applyBorder="1" applyAlignment="1">
      <alignment horizontal="left" vertical="center" wrapText="1"/>
    </xf>
    <xf numFmtId="3" fontId="2" fillId="7" borderId="13" xfId="0" applyNumberFormat="1" applyFont="1" applyFill="1" applyBorder="1" applyAlignment="1">
      <alignment horizontal="center" vertical="center" wrapText="1"/>
    </xf>
    <xf numFmtId="3" fontId="2" fillId="7" borderId="29" xfId="0" applyNumberFormat="1" applyFont="1" applyFill="1" applyBorder="1" applyAlignment="1">
      <alignment horizontal="center" vertical="center" wrapText="1"/>
    </xf>
    <xf numFmtId="3" fontId="2" fillId="7" borderId="15" xfId="0" applyNumberFormat="1" applyFont="1" applyFill="1" applyBorder="1" applyAlignment="1">
      <alignment horizontal="center" vertical="center" wrapText="1"/>
    </xf>
    <xf numFmtId="3" fontId="2" fillId="7" borderId="16" xfId="0" applyNumberFormat="1" applyFont="1" applyFill="1" applyBorder="1" applyAlignment="1">
      <alignment horizontal="center" vertical="center" wrapText="1"/>
    </xf>
    <xf numFmtId="0" fontId="3" fillId="7" borderId="64" xfId="0" applyFont="1" applyFill="1" applyBorder="1" applyAlignment="1">
      <alignment horizontal="center" vertical="center" wrapText="1"/>
    </xf>
    <xf numFmtId="0" fontId="2" fillId="7" borderId="63" xfId="0" applyFont="1" applyFill="1" applyBorder="1" applyAlignment="1">
      <alignment horizontal="justify" vertical="center" wrapText="1"/>
    </xf>
    <xf numFmtId="10" fontId="2" fillId="2" borderId="2" xfId="0" applyNumberFormat="1" applyFont="1" applyFill="1" applyBorder="1" applyAlignment="1">
      <alignment horizontal="center" vertical="center" wrapText="1"/>
    </xf>
    <xf numFmtId="10" fontId="2" fillId="2" borderId="4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center" vertical="center" wrapText="1"/>
    </xf>
    <xf numFmtId="10" fontId="19" fillId="5" borderId="65" xfId="0" applyNumberFormat="1" applyFont="1" applyFill="1" applyBorder="1" applyAlignment="1">
      <alignment horizontal="center" vertical="center" wrapText="1"/>
    </xf>
    <xf numFmtId="10" fontId="19" fillId="5" borderId="66" xfId="0" applyNumberFormat="1" applyFont="1" applyFill="1" applyBorder="1" applyAlignment="1">
      <alignment horizontal="center" vertical="center" wrapText="1"/>
    </xf>
    <xf numFmtId="10" fontId="19" fillId="5" borderId="67" xfId="0" applyNumberFormat="1" applyFont="1" applyFill="1" applyBorder="1" applyAlignment="1">
      <alignment horizontal="center" vertical="center" wrapText="1"/>
    </xf>
    <xf numFmtId="10" fontId="19" fillId="5" borderId="68" xfId="0" applyNumberFormat="1" applyFont="1" applyFill="1" applyBorder="1" applyAlignment="1">
      <alignment horizontal="center" vertical="center" wrapText="1"/>
    </xf>
    <xf numFmtId="10" fontId="19" fillId="5" borderId="69" xfId="0" applyNumberFormat="1" applyFont="1" applyFill="1" applyBorder="1" applyAlignment="1">
      <alignment horizontal="center" vertical="center" wrapText="1"/>
    </xf>
    <xf numFmtId="0" fontId="2" fillId="7" borderId="62" xfId="0" applyFont="1" applyFill="1" applyBorder="1" applyAlignment="1">
      <alignment horizontal="justify" vertical="center" wrapText="1"/>
    </xf>
    <xf numFmtId="0" fontId="2" fillId="7" borderId="46" xfId="0" applyFont="1" applyFill="1" applyBorder="1" applyAlignment="1">
      <alignment horizontal="justify" vertical="center" wrapText="1"/>
    </xf>
    <xf numFmtId="9" fontId="2" fillId="2" borderId="18" xfId="0" applyNumberFormat="1" applyFont="1" applyFill="1" applyBorder="1" applyAlignment="1">
      <alignment horizontal="center" vertical="center" wrapText="1"/>
    </xf>
    <xf numFmtId="10" fontId="2" fillId="7" borderId="40" xfId="0" applyNumberFormat="1" applyFont="1" applyFill="1" applyBorder="1" applyAlignment="1">
      <alignment horizontal="center" vertical="center" wrapText="1"/>
    </xf>
    <xf numFmtId="10" fontId="2" fillId="7" borderId="2" xfId="0" applyNumberFormat="1" applyFont="1" applyFill="1" applyBorder="1" applyAlignment="1">
      <alignment horizontal="center" vertical="center" wrapText="1"/>
    </xf>
    <xf numFmtId="10" fontId="0" fillId="5" borderId="71" xfId="0" applyNumberFormat="1" applyFill="1" applyBorder="1" applyAlignment="1">
      <alignment horizontal="center" vertical="center" wrapText="1"/>
    </xf>
    <xf numFmtId="10" fontId="0" fillId="5" borderId="70" xfId="0" applyNumberFormat="1" applyFill="1" applyBorder="1" applyAlignment="1">
      <alignment horizontal="center" vertical="center" wrapText="1"/>
    </xf>
    <xf numFmtId="10" fontId="19" fillId="5" borderId="73" xfId="0" applyNumberFormat="1" applyFont="1" applyFill="1" applyBorder="1" applyAlignment="1">
      <alignment horizontal="center" vertical="center" wrapText="1"/>
    </xf>
    <xf numFmtId="10" fontId="19" fillId="5" borderId="72" xfId="0" applyNumberFormat="1" applyFont="1" applyFill="1" applyBorder="1" applyAlignment="1">
      <alignment horizontal="center" vertical="center" wrapText="1"/>
    </xf>
    <xf numFmtId="10" fontId="2" fillId="2" borderId="75" xfId="0" applyNumberFormat="1" applyFont="1" applyFill="1" applyBorder="1" applyAlignment="1">
      <alignment horizontal="center" vertical="center" wrapText="1"/>
    </xf>
    <xf numFmtId="10" fontId="2" fillId="2" borderId="74" xfId="0" applyNumberFormat="1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5" fillId="4" borderId="12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10" fillId="6" borderId="33" xfId="0" applyFont="1" applyFill="1" applyBorder="1" applyAlignment="1">
      <alignment horizontal="center" vertical="center" wrapText="1"/>
    </xf>
    <xf numFmtId="0" fontId="10" fillId="6" borderId="34" xfId="0" applyFont="1" applyFill="1" applyBorder="1" applyAlignment="1">
      <alignment horizontal="center" vertical="center" wrapText="1"/>
    </xf>
    <xf numFmtId="0" fontId="10" fillId="6" borderId="35" xfId="0" applyFont="1" applyFill="1" applyBorder="1" applyAlignment="1">
      <alignment horizontal="center" vertical="center" wrapText="1"/>
    </xf>
    <xf numFmtId="0" fontId="10" fillId="6" borderId="39" xfId="0" applyFont="1" applyFill="1" applyBorder="1" applyAlignment="1">
      <alignment horizontal="center" vertical="center" wrapText="1"/>
    </xf>
    <xf numFmtId="0" fontId="10" fillId="6" borderId="36" xfId="0" applyFont="1" applyFill="1" applyBorder="1" applyAlignment="1">
      <alignment horizontal="center" vertical="center" wrapText="1"/>
    </xf>
    <xf numFmtId="0" fontId="10" fillId="6" borderId="37" xfId="0" applyFont="1" applyFill="1" applyBorder="1" applyAlignment="1">
      <alignment horizontal="center" vertical="center" wrapText="1"/>
    </xf>
    <xf numFmtId="0" fontId="10" fillId="6" borderId="38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8" fillId="4" borderId="52" xfId="0" applyFont="1" applyFill="1" applyBorder="1" applyAlignment="1">
      <alignment horizontal="center" vertical="center" wrapText="1"/>
    </xf>
    <xf numFmtId="0" fontId="8" fillId="4" borderId="53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</cellXfs>
  <cellStyles count="1">
    <cellStyle name="Normal" xfId="0" builtinId="0"/>
  </cellStyles>
  <dxfs count="23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555"/>
      <color rgb="FFC7EFCE"/>
      <color rgb="FFFFEB9C"/>
      <color rgb="FF942C2C"/>
      <color rgb="FFC84043"/>
      <color rgb="FFD56D6F"/>
      <color rgb="FF611D1D"/>
      <color rgb="FFD3676A"/>
      <color rgb="FF611C1D"/>
      <color rgb="FF8E00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115660</xdr:colOff>
      <xdr:row>0</xdr:row>
      <xdr:rowOff>54429</xdr:rowOff>
    </xdr:from>
    <xdr:to>
      <xdr:col>2</xdr:col>
      <xdr:colOff>1181872</xdr:colOff>
      <xdr:row>8</xdr:row>
      <xdr:rowOff>123753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E8EF9C-D18D-4A41-A459-E543F96DC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7660" y="54429"/>
          <a:ext cx="2875962" cy="2260074"/>
        </a:xfrm>
        <a:prstGeom prst="rect">
          <a:avLst/>
        </a:prstGeom>
      </xdr:spPr>
    </xdr:pic>
    <xdr:clientData/>
  </xdr:twoCellAnchor>
  <xdr:twoCellAnchor editAs="oneCell">
    <xdr:from>
      <xdr:col>2</xdr:col>
      <xdr:colOff>1439573</xdr:colOff>
      <xdr:row>2</xdr:row>
      <xdr:rowOff>160975</xdr:rowOff>
    </xdr:from>
    <xdr:to>
      <xdr:col>3</xdr:col>
      <xdr:colOff>2280724</xdr:colOff>
      <xdr:row>6</xdr:row>
      <xdr:rowOff>34636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83FE28-1A59-4BE0-97AE-7D51A8F41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19982" y="715157"/>
          <a:ext cx="3629378" cy="1120570"/>
        </a:xfrm>
        <a:prstGeom prst="rect">
          <a:avLst/>
        </a:prstGeom>
      </xdr:spPr>
    </xdr:pic>
    <xdr:clientData/>
  </xdr:twoCellAnchor>
  <xdr:twoCellAnchor editAs="oneCell">
    <xdr:from>
      <xdr:col>19</xdr:col>
      <xdr:colOff>779319</xdr:colOff>
      <xdr:row>1</xdr:row>
      <xdr:rowOff>11133</xdr:rowOff>
    </xdr:from>
    <xdr:to>
      <xdr:col>22</xdr:col>
      <xdr:colOff>3706957</xdr:colOff>
      <xdr:row>6</xdr:row>
      <xdr:rowOff>153255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3436B61-6B32-4F27-8547-1F5B9D0C4579}"/>
            </a:ext>
            <a:ext uri="{147F2762-F138-4A5C-976F-8EAC2B608ADB}">
              <a16:predDERef xmlns:a16="http://schemas.microsoft.com/office/drawing/2014/main" pred="{3583FE28-1A59-4BE0-97AE-7D51A8F41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7639819" y="218951"/>
          <a:ext cx="6772274" cy="1735395"/>
        </a:xfrm>
        <a:prstGeom prst="rect">
          <a:avLst/>
        </a:prstGeom>
      </xdr:spPr>
    </xdr:pic>
    <xdr:clientData/>
  </xdr:twoCellAnchor>
  <xdr:oneCellAnchor>
    <xdr:from>
      <xdr:col>6</xdr:col>
      <xdr:colOff>990599</xdr:colOff>
      <xdr:row>41</xdr:row>
      <xdr:rowOff>117764</xdr:rowOff>
    </xdr:from>
    <xdr:ext cx="7762875" cy="1873249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DE44257-D84D-481A-A719-EF39D664D37E}"/>
            </a:ext>
          </a:extLst>
        </xdr:cNvPr>
        <xdr:cNvSpPr txBox="1"/>
      </xdr:nvSpPr>
      <xdr:spPr>
        <a:xfrm>
          <a:off x="13106399" y="43208864"/>
          <a:ext cx="7762875" cy="18732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600"/>
            <a:t>Revisó</a:t>
          </a:r>
        </a:p>
        <a:p>
          <a:pPr algn="ctr"/>
          <a:r>
            <a:rPr lang="es-MX" sz="1600"/>
            <a:t>C. Enrique Eduardo Encalada Sánchez</a:t>
          </a:r>
        </a:p>
        <a:p>
          <a:pPr algn="ctr"/>
          <a:r>
            <a:rPr lang="es-MX" sz="1600"/>
            <a:t>Dirección de Planeación de la DGPM</a:t>
          </a:r>
        </a:p>
      </xdr:txBody>
    </xdr:sp>
    <xdr:clientData/>
  </xdr:oneCellAnchor>
  <xdr:oneCellAnchor>
    <xdr:from>
      <xdr:col>18</xdr:col>
      <xdr:colOff>727363</xdr:colOff>
      <xdr:row>41</xdr:row>
      <xdr:rowOff>138546</xdr:rowOff>
    </xdr:from>
    <xdr:ext cx="7762875" cy="1873249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7BC061F0-AEA8-4A58-8F91-FB99F307E90C}"/>
            </a:ext>
          </a:extLst>
        </xdr:cNvPr>
        <xdr:cNvSpPr txBox="1"/>
      </xdr:nvSpPr>
      <xdr:spPr>
        <a:xfrm>
          <a:off x="25163318" y="64129228"/>
          <a:ext cx="7762875" cy="18732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600"/>
            <a:t>Autorizó</a:t>
          </a:r>
        </a:p>
        <a:p>
          <a:pPr algn="ctr"/>
          <a:r>
            <a:rPr lang="es-MX" sz="1600"/>
            <a:t>C.</a:t>
          </a:r>
          <a:r>
            <a:rPr lang="es-MX" sz="1600" baseline="0"/>
            <a:t> Virginia Guadalupe Poot Vega</a:t>
          </a:r>
          <a:endParaRPr lang="es-MX" sz="1600"/>
        </a:p>
        <a:p>
          <a:pPr algn="ctr"/>
          <a:r>
            <a:rPr lang="es-MX" sz="1600"/>
            <a:t>Contraloría Municipal</a:t>
          </a:r>
        </a:p>
      </xdr:txBody>
    </xdr:sp>
    <xdr:clientData/>
  </xdr:oneCellAnchor>
  <xdr:oneCellAnchor>
    <xdr:from>
      <xdr:col>1</xdr:col>
      <xdr:colOff>0</xdr:colOff>
      <xdr:row>40</xdr:row>
      <xdr:rowOff>152400</xdr:rowOff>
    </xdr:from>
    <xdr:ext cx="6508750" cy="2011965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CA4D05C8-C204-4D07-9A77-7709D997000B}"/>
            </a:ext>
          </a:extLst>
        </xdr:cNvPr>
        <xdr:cNvSpPr txBox="1"/>
      </xdr:nvSpPr>
      <xdr:spPr>
        <a:xfrm>
          <a:off x="762000" y="43053000"/>
          <a:ext cx="6508750" cy="2011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600"/>
            <a:t>_________________________</a:t>
          </a:r>
        </a:p>
        <a:p>
          <a:pPr algn="ctr"/>
          <a:r>
            <a:rPr lang="es-MX" sz="1600"/>
            <a:t>Elaboró</a:t>
          </a:r>
        </a:p>
        <a:p>
          <a:pPr algn="ctr"/>
          <a:r>
            <a:rPr lang="es-MX" sz="1600"/>
            <a:t>C.</a:t>
          </a:r>
          <a:r>
            <a:rPr lang="es-MX" sz="1600" baseline="0"/>
            <a:t> Gerardo José de Jesús Saucedo Fávila</a:t>
          </a:r>
          <a:br>
            <a:rPr lang="es-MX" sz="1600" baseline="0"/>
          </a:br>
          <a:r>
            <a:rPr lang="es-MX" sz="1600" baseline="0"/>
            <a:t>Director de la Función Pública </a:t>
          </a:r>
          <a:endParaRPr lang="es-MX" sz="16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45"/>
  <sheetViews>
    <sheetView tabSelected="1" topLeftCell="J28" zoomScale="85" zoomScaleNormal="85" zoomScaleSheetLayoutView="70" zoomScalePageLayoutView="40" workbookViewId="0">
      <selection activeCell="V30" sqref="V30"/>
    </sheetView>
  </sheetViews>
  <sheetFormatPr baseColWidth="10" defaultColWidth="11.42578125" defaultRowHeight="15" x14ac:dyDescent="0.25"/>
  <cols>
    <col min="2" max="2" width="27.42578125" customWidth="1"/>
    <col min="3" max="3" width="41.85546875" customWidth="1"/>
    <col min="4" max="4" width="38.42578125" customWidth="1"/>
    <col min="5" max="5" width="29.85546875" customWidth="1"/>
    <col min="6" max="6" width="33.42578125" customWidth="1"/>
    <col min="7" max="8" width="17.5703125" customWidth="1"/>
    <col min="9" max="19" width="16.85546875" customWidth="1"/>
    <col min="20" max="22" width="19.42578125" customWidth="1"/>
    <col min="23" max="23" width="64.5703125" customWidth="1"/>
  </cols>
  <sheetData>
    <row r="1" spans="2:23" thickBot="1" x14ac:dyDescent="0.3"/>
    <row r="2" spans="2:23" ht="27.2" x14ac:dyDescent="0.25">
      <c r="E2" s="105" t="s">
        <v>86</v>
      </c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</row>
    <row r="3" spans="2:23" ht="27.2" x14ac:dyDescent="0.25">
      <c r="E3" s="107" t="s">
        <v>0</v>
      </c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</row>
    <row r="4" spans="2:23" ht="27.75" x14ac:dyDescent="0.25">
      <c r="E4" s="107" t="s">
        <v>87</v>
      </c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</row>
    <row r="5" spans="2:23" ht="28.5" thickBot="1" x14ac:dyDescent="0.3">
      <c r="E5" s="111" t="s">
        <v>39</v>
      </c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</row>
    <row r="9" spans="2:23" thickBot="1" x14ac:dyDescent="0.3"/>
    <row r="10" spans="2:23" ht="37.9" customHeight="1" thickBot="1" x14ac:dyDescent="0.3">
      <c r="G10" s="113" t="s">
        <v>78</v>
      </c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5"/>
    </row>
    <row r="11" spans="2:23" ht="18.75" thickBot="1" x14ac:dyDescent="0.3">
      <c r="B11" s="123" t="s">
        <v>1</v>
      </c>
      <c r="C11" s="125" t="s">
        <v>2</v>
      </c>
      <c r="D11" s="127" t="s">
        <v>3</v>
      </c>
      <c r="E11" s="128"/>
      <c r="F11" s="129"/>
      <c r="G11" s="130" t="s">
        <v>76</v>
      </c>
      <c r="H11" s="130"/>
      <c r="I11" s="130"/>
      <c r="J11" s="130"/>
      <c r="K11" s="131"/>
      <c r="L11" s="109" t="s">
        <v>77</v>
      </c>
      <c r="M11" s="109"/>
      <c r="N11" s="109"/>
      <c r="O11" s="110"/>
      <c r="P11" s="120" t="s">
        <v>4</v>
      </c>
      <c r="Q11" s="121"/>
      <c r="R11" s="121"/>
      <c r="S11" s="122"/>
      <c r="T11" s="120" t="s">
        <v>5</v>
      </c>
      <c r="U11" s="121"/>
      <c r="V11" s="122"/>
      <c r="W11" s="132" t="s">
        <v>79</v>
      </c>
    </row>
    <row r="12" spans="2:23" ht="126.75" customHeight="1" thickBot="1" x14ac:dyDescent="0.3">
      <c r="B12" s="124"/>
      <c r="C12" s="126"/>
      <c r="D12" s="17" t="s">
        <v>6</v>
      </c>
      <c r="E12" s="17" t="s">
        <v>7</v>
      </c>
      <c r="F12" s="17" t="s">
        <v>8</v>
      </c>
      <c r="G12" s="18" t="s">
        <v>19</v>
      </c>
      <c r="H12" s="19" t="s">
        <v>9</v>
      </c>
      <c r="I12" s="20" t="s">
        <v>10</v>
      </c>
      <c r="J12" s="21" t="s">
        <v>11</v>
      </c>
      <c r="K12" s="22" t="s">
        <v>12</v>
      </c>
      <c r="L12" s="23" t="s">
        <v>9</v>
      </c>
      <c r="M12" s="20" t="s">
        <v>10</v>
      </c>
      <c r="N12" s="21" t="s">
        <v>11</v>
      </c>
      <c r="O12" s="22" t="s">
        <v>12</v>
      </c>
      <c r="P12" s="63" t="s">
        <v>9</v>
      </c>
      <c r="Q12" s="61" t="s">
        <v>10</v>
      </c>
      <c r="R12" s="64" t="s">
        <v>11</v>
      </c>
      <c r="S12" s="65" t="s">
        <v>12</v>
      </c>
      <c r="T12" s="62" t="s">
        <v>10</v>
      </c>
      <c r="U12" s="24" t="s">
        <v>11</v>
      </c>
      <c r="V12" s="25" t="s">
        <v>12</v>
      </c>
      <c r="W12" s="133"/>
    </row>
    <row r="13" spans="2:23" ht="207.75" customHeight="1" x14ac:dyDescent="0.25">
      <c r="B13" s="83" t="s">
        <v>13</v>
      </c>
      <c r="C13" s="84" t="s">
        <v>114</v>
      </c>
      <c r="D13" s="95" t="s">
        <v>111</v>
      </c>
      <c r="E13" s="15" t="s">
        <v>112</v>
      </c>
      <c r="F13" s="16" t="s">
        <v>113</v>
      </c>
      <c r="G13" s="96">
        <v>0.9</v>
      </c>
      <c r="H13" s="97">
        <v>0.9</v>
      </c>
      <c r="I13" s="85">
        <v>0.9</v>
      </c>
      <c r="J13" s="98">
        <v>0.9</v>
      </c>
      <c r="K13" s="86">
        <v>0.9</v>
      </c>
      <c r="L13" s="103">
        <v>0.88700000000000001</v>
      </c>
      <c r="M13" s="104">
        <v>0.90800000000000003</v>
      </c>
      <c r="N13" s="87"/>
      <c r="O13" s="88"/>
      <c r="P13" s="101">
        <f>IFERROR(L13/H13,"NO DISPONIBLE")</f>
        <v>0.98555555555555552</v>
      </c>
      <c r="Q13" s="102">
        <f>IFERROR(M13/I13,"NO DISPONIBLE")</f>
        <v>1.0088888888888889</v>
      </c>
      <c r="R13" s="89"/>
      <c r="S13" s="90"/>
      <c r="T13" s="91">
        <f>IFERROR(((L13+M13)/(H13+I13)),"100%")</f>
        <v>0.99722222222222212</v>
      </c>
      <c r="U13" s="92"/>
      <c r="V13" s="93"/>
      <c r="W13" s="94" t="s">
        <v>121</v>
      </c>
    </row>
    <row r="14" spans="2:23" ht="115.15" customHeight="1" x14ac:dyDescent="0.25">
      <c r="B14" s="74" t="s">
        <v>40</v>
      </c>
      <c r="C14" s="42" t="s">
        <v>88</v>
      </c>
      <c r="D14" s="42" t="s">
        <v>73</v>
      </c>
      <c r="E14" s="75" t="s">
        <v>14</v>
      </c>
      <c r="F14" s="42" t="s">
        <v>74</v>
      </c>
      <c r="G14" s="30">
        <v>55</v>
      </c>
      <c r="H14" s="31">
        <v>55</v>
      </c>
      <c r="I14" s="1">
        <v>55</v>
      </c>
      <c r="J14" s="33">
        <v>55</v>
      </c>
      <c r="K14" s="6">
        <v>55</v>
      </c>
      <c r="L14" s="9">
        <v>55</v>
      </c>
      <c r="M14" s="1">
        <v>55</v>
      </c>
      <c r="N14" s="1"/>
      <c r="O14" s="1"/>
      <c r="P14" s="99">
        <f t="shared" ref="P14:P26" si="0">IFERROR(L14/H14,"100%")</f>
        <v>1</v>
      </c>
      <c r="Q14" s="100">
        <f>IFERROR(M14/I14,"100%")</f>
        <v>1</v>
      </c>
      <c r="R14" s="67"/>
      <c r="S14" s="68"/>
      <c r="T14" s="66">
        <f t="shared" ref="T14:T36" si="1">IFERROR(((L14+M14)/(H14+I14)),"100%")</f>
        <v>1</v>
      </c>
      <c r="U14" s="67"/>
      <c r="V14" s="68"/>
      <c r="W14" s="76" t="s">
        <v>75</v>
      </c>
    </row>
    <row r="15" spans="2:23" ht="114.75" customHeight="1" x14ac:dyDescent="0.25">
      <c r="B15" s="55" t="s">
        <v>20</v>
      </c>
      <c r="C15" s="50" t="s">
        <v>89</v>
      </c>
      <c r="D15" s="57" t="s">
        <v>41</v>
      </c>
      <c r="E15" s="38" t="s">
        <v>27</v>
      </c>
      <c r="F15" s="50" t="s">
        <v>28</v>
      </c>
      <c r="G15" s="36">
        <f>SUM(H15:K15)</f>
        <v>15838</v>
      </c>
      <c r="H15" s="31">
        <v>1821</v>
      </c>
      <c r="I15" s="1">
        <v>9912</v>
      </c>
      <c r="J15" s="33">
        <v>2019</v>
      </c>
      <c r="K15" s="6">
        <v>2086</v>
      </c>
      <c r="L15" s="9">
        <v>951</v>
      </c>
      <c r="M15" s="1">
        <v>9671</v>
      </c>
      <c r="N15" s="1"/>
      <c r="O15" s="2"/>
      <c r="P15" s="66">
        <f t="shared" si="0"/>
        <v>0.52224052718286651</v>
      </c>
      <c r="Q15" s="100">
        <f t="shared" ref="Q15:Q36" si="2">IFERROR(M15/I15,"100%")</f>
        <v>0.97568603712671509</v>
      </c>
      <c r="R15" s="67"/>
      <c r="S15" s="68"/>
      <c r="T15" s="66">
        <f t="shared" si="1"/>
        <v>0.90530980993778232</v>
      </c>
      <c r="U15" s="67"/>
      <c r="V15" s="68"/>
      <c r="W15" s="78" t="s">
        <v>115</v>
      </c>
    </row>
    <row r="16" spans="2:23" ht="102.75" x14ac:dyDescent="0.25">
      <c r="B16" s="43" t="s">
        <v>42</v>
      </c>
      <c r="C16" s="44" t="s">
        <v>90</v>
      </c>
      <c r="D16" s="41" t="s">
        <v>43</v>
      </c>
      <c r="E16" s="51" t="s">
        <v>27</v>
      </c>
      <c r="F16" s="54" t="s">
        <v>29</v>
      </c>
      <c r="G16" s="36">
        <f t="shared" ref="G16:G28" si="3">SUM(H16:K16)</f>
        <v>7</v>
      </c>
      <c r="H16" s="31">
        <v>2</v>
      </c>
      <c r="I16" s="1">
        <v>1</v>
      </c>
      <c r="J16" s="33">
        <v>2</v>
      </c>
      <c r="K16" s="6">
        <v>2</v>
      </c>
      <c r="L16" s="9">
        <v>2</v>
      </c>
      <c r="M16" s="1">
        <v>1</v>
      </c>
      <c r="N16" s="1"/>
      <c r="O16" s="2"/>
      <c r="P16" s="66">
        <f t="shared" si="0"/>
        <v>1</v>
      </c>
      <c r="Q16" s="100">
        <f t="shared" si="2"/>
        <v>1</v>
      </c>
      <c r="R16" s="67"/>
      <c r="S16" s="68"/>
      <c r="T16" s="66">
        <f t="shared" si="1"/>
        <v>1</v>
      </c>
      <c r="U16" s="67"/>
      <c r="V16" s="68"/>
      <c r="W16" s="77" t="s">
        <v>82</v>
      </c>
    </row>
    <row r="17" spans="2:23" ht="117" x14ac:dyDescent="0.25">
      <c r="B17" s="43" t="s">
        <v>42</v>
      </c>
      <c r="C17" s="44" t="s">
        <v>91</v>
      </c>
      <c r="D17" s="54" t="s">
        <v>22</v>
      </c>
      <c r="E17" s="51" t="s">
        <v>27</v>
      </c>
      <c r="F17" s="54" t="s">
        <v>30</v>
      </c>
      <c r="G17" s="36">
        <f t="shared" si="3"/>
        <v>5</v>
      </c>
      <c r="H17" s="31">
        <v>2</v>
      </c>
      <c r="I17" s="1">
        <v>1</v>
      </c>
      <c r="J17" s="33">
        <v>0</v>
      </c>
      <c r="K17" s="6">
        <v>2</v>
      </c>
      <c r="L17" s="9">
        <v>1</v>
      </c>
      <c r="M17" s="1">
        <v>0</v>
      </c>
      <c r="N17" s="1"/>
      <c r="O17" s="2"/>
      <c r="P17" s="66">
        <f t="shared" si="0"/>
        <v>0.5</v>
      </c>
      <c r="Q17" s="100">
        <f t="shared" si="2"/>
        <v>0</v>
      </c>
      <c r="R17" s="67"/>
      <c r="S17" s="68"/>
      <c r="T17" s="66">
        <f t="shared" si="1"/>
        <v>0.33333333333333331</v>
      </c>
      <c r="U17" s="67"/>
      <c r="V17" s="68"/>
      <c r="W17" s="77" t="s">
        <v>116</v>
      </c>
    </row>
    <row r="18" spans="2:23" ht="102.75" x14ac:dyDescent="0.25">
      <c r="B18" s="43" t="s">
        <v>42</v>
      </c>
      <c r="C18" s="44" t="s">
        <v>92</v>
      </c>
      <c r="D18" s="47" t="s">
        <v>44</v>
      </c>
      <c r="E18" s="51" t="s">
        <v>27</v>
      </c>
      <c r="F18" s="44" t="s">
        <v>31</v>
      </c>
      <c r="G18" s="36">
        <f t="shared" si="3"/>
        <v>200</v>
      </c>
      <c r="H18" s="37">
        <v>15</v>
      </c>
      <c r="I18" s="1">
        <v>50</v>
      </c>
      <c r="J18" s="37">
        <v>15</v>
      </c>
      <c r="K18" s="6">
        <v>120</v>
      </c>
      <c r="L18" s="9">
        <v>16</v>
      </c>
      <c r="M18" s="1">
        <v>48</v>
      </c>
      <c r="N18" s="1"/>
      <c r="O18" s="2"/>
      <c r="P18" s="66">
        <f t="shared" si="0"/>
        <v>1.0666666666666667</v>
      </c>
      <c r="Q18" s="100">
        <f t="shared" si="2"/>
        <v>0.96</v>
      </c>
      <c r="R18" s="67"/>
      <c r="S18" s="68"/>
      <c r="T18" s="66">
        <f t="shared" si="1"/>
        <v>0.98461538461538467</v>
      </c>
      <c r="U18" s="67"/>
      <c r="V18" s="68"/>
      <c r="W18" s="77" t="s">
        <v>83</v>
      </c>
    </row>
    <row r="19" spans="2:23" ht="102.75" x14ac:dyDescent="0.25">
      <c r="B19" s="45" t="s">
        <v>42</v>
      </c>
      <c r="C19" s="44" t="s">
        <v>93</v>
      </c>
      <c r="D19" s="41" t="s">
        <v>45</v>
      </c>
      <c r="E19" s="3" t="s">
        <v>27</v>
      </c>
      <c r="F19" s="54" t="s">
        <v>32</v>
      </c>
      <c r="G19" s="36">
        <f t="shared" si="3"/>
        <v>9250</v>
      </c>
      <c r="H19" s="31">
        <v>250</v>
      </c>
      <c r="I19" s="1">
        <v>8500</v>
      </c>
      <c r="J19" s="33">
        <v>250</v>
      </c>
      <c r="K19" s="6">
        <v>250</v>
      </c>
      <c r="L19" s="9">
        <v>129</v>
      </c>
      <c r="M19" s="1">
        <v>8874</v>
      </c>
      <c r="N19" s="1"/>
      <c r="O19" s="2"/>
      <c r="P19" s="66">
        <f t="shared" si="0"/>
        <v>0.51600000000000001</v>
      </c>
      <c r="Q19" s="100">
        <f t="shared" si="2"/>
        <v>1.044</v>
      </c>
      <c r="R19" s="67"/>
      <c r="S19" s="68"/>
      <c r="T19" s="66">
        <f t="shared" si="1"/>
        <v>1.0289142857142857</v>
      </c>
      <c r="U19" s="67"/>
      <c r="V19" s="68"/>
      <c r="W19" s="77" t="s">
        <v>117</v>
      </c>
    </row>
    <row r="20" spans="2:23" ht="117" x14ac:dyDescent="0.25">
      <c r="B20" s="45" t="s">
        <v>42</v>
      </c>
      <c r="C20" s="44" t="s">
        <v>94</v>
      </c>
      <c r="D20" s="54" t="s">
        <v>23</v>
      </c>
      <c r="E20" s="3" t="s">
        <v>27</v>
      </c>
      <c r="F20" s="54" t="s">
        <v>46</v>
      </c>
      <c r="G20" s="36">
        <f t="shared" si="3"/>
        <v>1340</v>
      </c>
      <c r="H20" s="37">
        <v>300</v>
      </c>
      <c r="I20" s="1">
        <v>350</v>
      </c>
      <c r="J20" s="37">
        <v>240</v>
      </c>
      <c r="K20" s="6">
        <v>450</v>
      </c>
      <c r="L20" s="9">
        <v>252</v>
      </c>
      <c r="M20" s="1">
        <v>236</v>
      </c>
      <c r="N20" s="1"/>
      <c r="O20" s="2"/>
      <c r="P20" s="66">
        <f t="shared" si="0"/>
        <v>0.84</v>
      </c>
      <c r="Q20" s="100">
        <f t="shared" si="2"/>
        <v>0.67428571428571427</v>
      </c>
      <c r="R20" s="67"/>
      <c r="S20" s="68"/>
      <c r="T20" s="66">
        <f t="shared" si="1"/>
        <v>0.75076923076923074</v>
      </c>
      <c r="U20" s="67"/>
      <c r="V20" s="68"/>
      <c r="W20" s="77" t="s">
        <v>84</v>
      </c>
    </row>
    <row r="21" spans="2:23" ht="117" x14ac:dyDescent="0.25">
      <c r="B21" s="45" t="s">
        <v>42</v>
      </c>
      <c r="C21" s="41" t="s">
        <v>95</v>
      </c>
      <c r="D21" s="54" t="s">
        <v>47</v>
      </c>
      <c r="E21" s="3" t="s">
        <v>27</v>
      </c>
      <c r="F21" s="54" t="s">
        <v>33</v>
      </c>
      <c r="G21" s="36">
        <f t="shared" si="3"/>
        <v>5000</v>
      </c>
      <c r="H21" s="59">
        <v>1250</v>
      </c>
      <c r="I21" s="1">
        <v>1000</v>
      </c>
      <c r="J21" s="59">
        <v>1500</v>
      </c>
      <c r="K21" s="6">
        <v>1250</v>
      </c>
      <c r="L21" s="9">
        <v>547</v>
      </c>
      <c r="M21" s="1">
        <v>504</v>
      </c>
      <c r="N21" s="1"/>
      <c r="O21" s="2"/>
      <c r="P21" s="66">
        <f t="shared" si="0"/>
        <v>0.43759999999999999</v>
      </c>
      <c r="Q21" s="100">
        <f t="shared" si="2"/>
        <v>0.504</v>
      </c>
      <c r="R21" s="67"/>
      <c r="S21" s="68"/>
      <c r="T21" s="66">
        <f t="shared" si="1"/>
        <v>0.46711111111111109</v>
      </c>
      <c r="U21" s="67"/>
      <c r="V21" s="68"/>
      <c r="W21" s="77" t="s">
        <v>85</v>
      </c>
    </row>
    <row r="22" spans="2:23" ht="117" x14ac:dyDescent="0.25">
      <c r="B22" s="45" t="s">
        <v>42</v>
      </c>
      <c r="C22" s="41" t="s">
        <v>96</v>
      </c>
      <c r="D22" s="54" t="s">
        <v>48</v>
      </c>
      <c r="E22" s="3" t="s">
        <v>27</v>
      </c>
      <c r="F22" s="54" t="s">
        <v>34</v>
      </c>
      <c r="G22" s="36">
        <f t="shared" si="3"/>
        <v>6</v>
      </c>
      <c r="H22" s="37">
        <v>2</v>
      </c>
      <c r="I22" s="1">
        <v>1</v>
      </c>
      <c r="J22" s="37">
        <v>2</v>
      </c>
      <c r="K22" s="6">
        <v>1</v>
      </c>
      <c r="L22" s="9">
        <v>2</v>
      </c>
      <c r="M22" s="1">
        <v>1</v>
      </c>
      <c r="N22" s="1"/>
      <c r="O22" s="2"/>
      <c r="P22" s="66">
        <f t="shared" si="0"/>
        <v>1</v>
      </c>
      <c r="Q22" s="100">
        <f t="shared" si="2"/>
        <v>1</v>
      </c>
      <c r="R22" s="67"/>
      <c r="S22" s="68"/>
      <c r="T22" s="66">
        <f t="shared" si="1"/>
        <v>1</v>
      </c>
      <c r="U22" s="67"/>
      <c r="V22" s="68"/>
      <c r="W22" s="77" t="s">
        <v>82</v>
      </c>
    </row>
    <row r="23" spans="2:23" ht="117" customHeight="1" x14ac:dyDescent="0.25">
      <c r="B23" s="45" t="s">
        <v>42</v>
      </c>
      <c r="C23" s="46" t="s">
        <v>97</v>
      </c>
      <c r="D23" s="54" t="s">
        <v>24</v>
      </c>
      <c r="E23" s="3" t="s">
        <v>27</v>
      </c>
      <c r="F23" s="54" t="s">
        <v>34</v>
      </c>
      <c r="G23" s="36">
        <f t="shared" si="3"/>
        <v>2</v>
      </c>
      <c r="H23" s="59">
        <v>0</v>
      </c>
      <c r="I23" s="1">
        <v>1</v>
      </c>
      <c r="J23" s="33">
        <v>0</v>
      </c>
      <c r="K23" s="6">
        <v>1</v>
      </c>
      <c r="L23" s="9"/>
      <c r="M23" s="1">
        <v>1</v>
      </c>
      <c r="N23" s="1"/>
      <c r="O23" s="2"/>
      <c r="P23" s="66" t="str">
        <f t="shared" si="0"/>
        <v>100%</v>
      </c>
      <c r="Q23" s="100">
        <f t="shared" si="2"/>
        <v>1</v>
      </c>
      <c r="R23" s="67"/>
      <c r="S23" s="68"/>
      <c r="T23" s="66">
        <f t="shared" si="1"/>
        <v>1</v>
      </c>
      <c r="U23" s="67"/>
      <c r="V23" s="68"/>
      <c r="W23" s="77" t="s">
        <v>82</v>
      </c>
    </row>
    <row r="24" spans="2:23" ht="117" x14ac:dyDescent="0.25">
      <c r="B24" s="45" t="s">
        <v>42</v>
      </c>
      <c r="C24" s="47" t="s">
        <v>98</v>
      </c>
      <c r="D24" s="54" t="s">
        <v>25</v>
      </c>
      <c r="E24" s="3" t="s">
        <v>27</v>
      </c>
      <c r="F24" s="54" t="s">
        <v>35</v>
      </c>
      <c r="G24" s="36">
        <f t="shared" si="3"/>
        <v>28</v>
      </c>
      <c r="H24" s="31">
        <v>0</v>
      </c>
      <c r="I24" s="1">
        <v>8</v>
      </c>
      <c r="J24" s="33">
        <v>10</v>
      </c>
      <c r="K24" s="6">
        <v>10</v>
      </c>
      <c r="L24" s="9">
        <v>2</v>
      </c>
      <c r="M24" s="1">
        <v>6</v>
      </c>
      <c r="N24" s="1"/>
      <c r="O24" s="2"/>
      <c r="P24" s="66" t="str">
        <f t="shared" si="0"/>
        <v>100%</v>
      </c>
      <c r="Q24" s="100">
        <f t="shared" si="2"/>
        <v>0.75</v>
      </c>
      <c r="R24" s="67"/>
      <c r="S24" s="68"/>
      <c r="T24" s="66">
        <f t="shared" si="1"/>
        <v>1</v>
      </c>
      <c r="U24" s="67"/>
      <c r="V24" s="68"/>
      <c r="W24" s="77" t="s">
        <v>118</v>
      </c>
    </row>
    <row r="25" spans="2:23" ht="102.75" customHeight="1" x14ac:dyDescent="0.25">
      <c r="B25" s="45" t="s">
        <v>49</v>
      </c>
      <c r="C25" s="47" t="s">
        <v>99</v>
      </c>
      <c r="D25" s="58" t="s">
        <v>26</v>
      </c>
      <c r="E25" s="3" t="s">
        <v>27</v>
      </c>
      <c r="F25" s="41" t="s">
        <v>50</v>
      </c>
      <c r="G25" s="36">
        <f>SUM(H25:K25)</f>
        <v>200</v>
      </c>
      <c r="H25" s="59">
        <v>50</v>
      </c>
      <c r="I25" s="1">
        <v>50</v>
      </c>
      <c r="J25" s="59">
        <v>50</v>
      </c>
      <c r="K25" s="6">
        <v>50</v>
      </c>
      <c r="L25" s="9">
        <v>29</v>
      </c>
      <c r="M25" s="1">
        <v>21</v>
      </c>
      <c r="N25" s="1"/>
      <c r="O25" s="2"/>
      <c r="P25" s="66">
        <f t="shared" si="0"/>
        <v>0.57999999999999996</v>
      </c>
      <c r="Q25" s="100">
        <f t="shared" si="2"/>
        <v>0.42</v>
      </c>
      <c r="R25" s="67"/>
      <c r="S25" s="68"/>
      <c r="T25" s="66">
        <f t="shared" si="1"/>
        <v>0.5</v>
      </c>
      <c r="U25" s="67"/>
      <c r="V25" s="68"/>
      <c r="W25" s="77" t="s">
        <v>80</v>
      </c>
    </row>
    <row r="26" spans="2:23" ht="102.75" x14ac:dyDescent="0.25">
      <c r="B26" s="45" t="s">
        <v>49</v>
      </c>
      <c r="C26" s="47" t="s">
        <v>100</v>
      </c>
      <c r="D26" s="44" t="s">
        <v>51</v>
      </c>
      <c r="E26" s="3" t="s">
        <v>27</v>
      </c>
      <c r="F26" s="41" t="s">
        <v>36</v>
      </c>
      <c r="G26" s="36">
        <f t="shared" si="3"/>
        <v>300</v>
      </c>
      <c r="H26" s="37">
        <v>75</v>
      </c>
      <c r="I26" s="1">
        <v>75</v>
      </c>
      <c r="J26" s="37">
        <v>75</v>
      </c>
      <c r="K26" s="6">
        <v>75</v>
      </c>
      <c r="L26" s="9">
        <v>27</v>
      </c>
      <c r="M26" s="1">
        <v>50</v>
      </c>
      <c r="N26" s="1"/>
      <c r="O26" s="2"/>
      <c r="P26" s="66">
        <f t="shared" si="0"/>
        <v>0.36</v>
      </c>
      <c r="Q26" s="100">
        <f t="shared" si="2"/>
        <v>0.66666666666666663</v>
      </c>
      <c r="R26" s="67"/>
      <c r="S26" s="68"/>
      <c r="T26" s="66">
        <f t="shared" si="1"/>
        <v>0.51333333333333331</v>
      </c>
      <c r="U26" s="67"/>
      <c r="V26" s="68"/>
      <c r="W26" s="77" t="s">
        <v>81</v>
      </c>
    </row>
    <row r="27" spans="2:23" ht="102.75" customHeight="1" x14ac:dyDescent="0.25">
      <c r="B27" s="45" t="s">
        <v>21</v>
      </c>
      <c r="C27" s="47" t="s">
        <v>101</v>
      </c>
      <c r="D27" s="41" t="s">
        <v>52</v>
      </c>
      <c r="E27" s="3" t="s">
        <v>27</v>
      </c>
      <c r="F27" s="41" t="s">
        <v>37</v>
      </c>
      <c r="G27" s="36">
        <f t="shared" si="3"/>
        <v>46</v>
      </c>
      <c r="H27" s="37">
        <v>14</v>
      </c>
      <c r="I27" s="1">
        <v>14</v>
      </c>
      <c r="J27" s="37">
        <v>11</v>
      </c>
      <c r="K27" s="6">
        <v>7</v>
      </c>
      <c r="L27" s="28">
        <v>16</v>
      </c>
      <c r="M27" s="27">
        <v>7</v>
      </c>
      <c r="N27" s="27"/>
      <c r="O27" s="29"/>
      <c r="P27" s="66">
        <f t="shared" ref="P27:P36" si="4">IFERROR(L27/H27,"100%")</f>
        <v>1.1428571428571428</v>
      </c>
      <c r="Q27" s="100">
        <f t="shared" si="2"/>
        <v>0.5</v>
      </c>
      <c r="R27" s="67"/>
      <c r="S27" s="68"/>
      <c r="T27" s="66">
        <f t="shared" si="1"/>
        <v>0.8214285714285714</v>
      </c>
      <c r="U27" s="67"/>
      <c r="V27" s="68"/>
      <c r="W27" s="77" t="s">
        <v>119</v>
      </c>
    </row>
    <row r="28" spans="2:23" ht="83.25" customHeight="1" x14ac:dyDescent="0.25">
      <c r="B28" s="45" t="s">
        <v>21</v>
      </c>
      <c r="C28" s="48" t="s">
        <v>102</v>
      </c>
      <c r="D28" s="44" t="s">
        <v>53</v>
      </c>
      <c r="E28" s="52" t="s">
        <v>27</v>
      </c>
      <c r="F28" s="41" t="s">
        <v>38</v>
      </c>
      <c r="G28" s="36">
        <f t="shared" si="3"/>
        <v>1516</v>
      </c>
      <c r="H28" s="59">
        <v>524</v>
      </c>
      <c r="I28" s="1">
        <v>385</v>
      </c>
      <c r="J28" s="59">
        <v>309</v>
      </c>
      <c r="K28" s="6">
        <v>298</v>
      </c>
      <c r="L28" s="28">
        <v>919</v>
      </c>
      <c r="M28" s="27">
        <v>377</v>
      </c>
      <c r="N28" s="27"/>
      <c r="O28" s="29"/>
      <c r="P28" s="66">
        <f t="shared" si="4"/>
        <v>1.7538167938931297</v>
      </c>
      <c r="Q28" s="100">
        <f t="shared" si="2"/>
        <v>0.97922077922077921</v>
      </c>
      <c r="R28" s="67"/>
      <c r="S28" s="68"/>
      <c r="T28" s="66">
        <f t="shared" si="1"/>
        <v>1.4257425742574257</v>
      </c>
      <c r="U28" s="67"/>
      <c r="V28" s="68"/>
      <c r="W28" s="77" t="s">
        <v>120</v>
      </c>
    </row>
    <row r="29" spans="2:23" ht="117.75" x14ac:dyDescent="0.25">
      <c r="B29" s="45" t="s">
        <v>54</v>
      </c>
      <c r="C29" s="48" t="s">
        <v>103</v>
      </c>
      <c r="D29" s="48" t="s">
        <v>55</v>
      </c>
      <c r="E29" s="52" t="s">
        <v>27</v>
      </c>
      <c r="F29" s="41" t="s">
        <v>56</v>
      </c>
      <c r="G29" s="36">
        <v>180</v>
      </c>
      <c r="H29" s="33">
        <v>40</v>
      </c>
      <c r="I29" s="1">
        <v>50</v>
      </c>
      <c r="J29" s="33">
        <v>50</v>
      </c>
      <c r="K29" s="1">
        <v>40</v>
      </c>
      <c r="L29" s="28">
        <v>38</v>
      </c>
      <c r="M29" s="27">
        <v>55</v>
      </c>
      <c r="N29" s="27"/>
      <c r="O29" s="29"/>
      <c r="P29" s="66">
        <f t="shared" si="4"/>
        <v>0.95</v>
      </c>
      <c r="Q29" s="100">
        <f t="shared" si="2"/>
        <v>1.1000000000000001</v>
      </c>
      <c r="R29" s="67"/>
      <c r="S29" s="68"/>
      <c r="T29" s="66">
        <f t="shared" si="1"/>
        <v>1.0333333333333334</v>
      </c>
      <c r="U29" s="67"/>
      <c r="V29" s="68"/>
      <c r="W29" s="72" t="s">
        <v>129</v>
      </c>
    </row>
    <row r="30" spans="2:23" ht="128.25" x14ac:dyDescent="0.25">
      <c r="B30" s="45" t="s">
        <v>54</v>
      </c>
      <c r="C30" s="48" t="s">
        <v>104</v>
      </c>
      <c r="D30" s="41" t="s">
        <v>57</v>
      </c>
      <c r="E30" s="52" t="s">
        <v>27</v>
      </c>
      <c r="F30" s="41" t="s">
        <v>58</v>
      </c>
      <c r="G30" s="36">
        <v>1200</v>
      </c>
      <c r="H30" s="31">
        <v>360</v>
      </c>
      <c r="I30" s="1">
        <v>120</v>
      </c>
      <c r="J30" s="33">
        <v>360</v>
      </c>
      <c r="K30" s="6">
        <v>360</v>
      </c>
      <c r="L30" s="28">
        <v>150</v>
      </c>
      <c r="M30" s="27">
        <v>200</v>
      </c>
      <c r="N30" s="27"/>
      <c r="O30" s="29"/>
      <c r="P30" s="66">
        <f t="shared" si="4"/>
        <v>0.41666666666666669</v>
      </c>
      <c r="Q30" s="100">
        <f t="shared" si="2"/>
        <v>1.6666666666666667</v>
      </c>
      <c r="R30" s="67"/>
      <c r="S30" s="68"/>
      <c r="T30" s="66">
        <f t="shared" si="1"/>
        <v>0.72916666666666663</v>
      </c>
      <c r="U30" s="67"/>
      <c r="V30" s="68"/>
      <c r="W30" s="72" t="s">
        <v>128</v>
      </c>
    </row>
    <row r="31" spans="2:23" ht="117" x14ac:dyDescent="0.25">
      <c r="B31" s="45" t="s">
        <v>59</v>
      </c>
      <c r="C31" s="48" t="s">
        <v>105</v>
      </c>
      <c r="D31" s="41" t="s">
        <v>60</v>
      </c>
      <c r="E31" s="52" t="s">
        <v>27</v>
      </c>
      <c r="F31" s="41" t="s">
        <v>61</v>
      </c>
      <c r="G31" s="79">
        <f t="shared" ref="G31" si="5">SUM(H31:K31)</f>
        <v>30</v>
      </c>
      <c r="H31" s="80">
        <v>0</v>
      </c>
      <c r="I31" s="81">
        <v>10</v>
      </c>
      <c r="J31" s="81">
        <v>10</v>
      </c>
      <c r="K31" s="82">
        <v>10</v>
      </c>
      <c r="L31" s="1"/>
      <c r="M31" s="1">
        <v>10</v>
      </c>
      <c r="N31" s="1"/>
      <c r="O31" s="2"/>
      <c r="P31" s="66" t="str">
        <f t="shared" si="4"/>
        <v>100%</v>
      </c>
      <c r="Q31" s="100">
        <f t="shared" si="2"/>
        <v>1</v>
      </c>
      <c r="R31" s="67"/>
      <c r="S31" s="68"/>
      <c r="T31" s="66">
        <f t="shared" si="1"/>
        <v>1</v>
      </c>
      <c r="U31" s="67"/>
      <c r="V31" s="68"/>
      <c r="W31" s="72" t="s">
        <v>127</v>
      </c>
    </row>
    <row r="32" spans="2:23" ht="103.5" x14ac:dyDescent="0.25">
      <c r="B32" s="45" t="s">
        <v>62</v>
      </c>
      <c r="C32" s="48" t="s">
        <v>106</v>
      </c>
      <c r="D32" s="41" t="s">
        <v>63</v>
      </c>
      <c r="E32" s="52" t="s">
        <v>27</v>
      </c>
      <c r="F32" s="41" t="s">
        <v>64</v>
      </c>
      <c r="G32" s="36">
        <v>39</v>
      </c>
      <c r="H32" s="31">
        <v>15</v>
      </c>
      <c r="I32" s="1">
        <v>8</v>
      </c>
      <c r="J32" s="33">
        <v>8</v>
      </c>
      <c r="K32" s="6">
        <v>8</v>
      </c>
      <c r="L32" s="9">
        <v>15</v>
      </c>
      <c r="M32" s="1">
        <v>8</v>
      </c>
      <c r="N32" s="1"/>
      <c r="O32" s="2"/>
      <c r="P32" s="66">
        <f t="shared" si="4"/>
        <v>1</v>
      </c>
      <c r="Q32" s="100">
        <f t="shared" si="2"/>
        <v>1</v>
      </c>
      <c r="R32" s="67"/>
      <c r="S32" s="68"/>
      <c r="T32" s="66">
        <f t="shared" si="1"/>
        <v>1</v>
      </c>
      <c r="U32" s="67"/>
      <c r="V32" s="68"/>
      <c r="W32" s="72" t="s">
        <v>126</v>
      </c>
    </row>
    <row r="33" spans="2:23" ht="102.75" x14ac:dyDescent="0.25">
      <c r="B33" s="45" t="s">
        <v>65</v>
      </c>
      <c r="C33" s="48" t="s">
        <v>107</v>
      </c>
      <c r="D33" s="47" t="s">
        <v>66</v>
      </c>
      <c r="E33" s="52" t="s">
        <v>27</v>
      </c>
      <c r="F33" s="47" t="s">
        <v>67</v>
      </c>
      <c r="G33" s="36">
        <v>176</v>
      </c>
      <c r="H33" s="31">
        <v>44</v>
      </c>
      <c r="I33" s="1">
        <v>44</v>
      </c>
      <c r="J33" s="33">
        <v>44</v>
      </c>
      <c r="K33" s="6">
        <v>44</v>
      </c>
      <c r="L33" s="9">
        <v>49</v>
      </c>
      <c r="M33" s="1">
        <v>49</v>
      </c>
      <c r="N33" s="1"/>
      <c r="O33" s="2"/>
      <c r="P33" s="66">
        <f t="shared" si="4"/>
        <v>1.1136363636363635</v>
      </c>
      <c r="Q33" s="100">
        <f t="shared" si="2"/>
        <v>1.1136363636363635</v>
      </c>
      <c r="R33" s="67"/>
      <c r="S33" s="68"/>
      <c r="T33" s="66">
        <f t="shared" si="1"/>
        <v>1.1136363636363635</v>
      </c>
      <c r="U33" s="67"/>
      <c r="V33" s="68"/>
      <c r="W33" s="72" t="s">
        <v>125</v>
      </c>
    </row>
    <row r="34" spans="2:23" ht="102.75" x14ac:dyDescent="0.25">
      <c r="B34" s="45" t="s">
        <v>65</v>
      </c>
      <c r="C34" s="48" t="s">
        <v>108</v>
      </c>
      <c r="D34" s="48" t="s">
        <v>68</v>
      </c>
      <c r="E34" s="52" t="s">
        <v>27</v>
      </c>
      <c r="F34" s="41" t="s">
        <v>69</v>
      </c>
      <c r="G34" s="36">
        <v>12</v>
      </c>
      <c r="H34" s="31">
        <v>3</v>
      </c>
      <c r="I34" s="1">
        <v>3</v>
      </c>
      <c r="J34" s="33">
        <v>3</v>
      </c>
      <c r="K34" s="6">
        <v>3</v>
      </c>
      <c r="L34" s="9">
        <v>2</v>
      </c>
      <c r="M34" s="1">
        <v>2</v>
      </c>
      <c r="N34" s="1"/>
      <c r="O34" s="2"/>
      <c r="P34" s="66">
        <f t="shared" si="4"/>
        <v>0.66666666666666663</v>
      </c>
      <c r="Q34" s="100">
        <f t="shared" si="2"/>
        <v>0.66666666666666663</v>
      </c>
      <c r="R34" s="67"/>
      <c r="S34" s="68"/>
      <c r="T34" s="66">
        <f t="shared" si="1"/>
        <v>0.66666666666666663</v>
      </c>
      <c r="U34" s="67"/>
      <c r="V34" s="68"/>
      <c r="W34" s="72" t="s">
        <v>124</v>
      </c>
    </row>
    <row r="35" spans="2:23" ht="102.75" x14ac:dyDescent="0.25">
      <c r="B35" s="45" t="s">
        <v>65</v>
      </c>
      <c r="C35" s="48" t="s">
        <v>109</v>
      </c>
      <c r="D35" s="48" t="s">
        <v>70</v>
      </c>
      <c r="E35" s="52" t="s">
        <v>27</v>
      </c>
      <c r="F35" s="41" t="s">
        <v>69</v>
      </c>
      <c r="G35" s="36">
        <v>1</v>
      </c>
      <c r="H35" s="31">
        <v>0</v>
      </c>
      <c r="I35" s="1">
        <v>1</v>
      </c>
      <c r="J35" s="33">
        <v>0</v>
      </c>
      <c r="K35" s="6">
        <v>0</v>
      </c>
      <c r="L35" s="9">
        <v>0</v>
      </c>
      <c r="M35" s="1"/>
      <c r="N35" s="1"/>
      <c r="O35" s="2"/>
      <c r="P35" s="66" t="str">
        <f t="shared" si="4"/>
        <v>100%</v>
      </c>
      <c r="Q35" s="100">
        <f t="shared" si="2"/>
        <v>0</v>
      </c>
      <c r="R35" s="67"/>
      <c r="S35" s="68"/>
      <c r="T35" s="66">
        <f t="shared" si="1"/>
        <v>0</v>
      </c>
      <c r="U35" s="67"/>
      <c r="V35" s="68"/>
      <c r="W35" s="72" t="s">
        <v>123</v>
      </c>
    </row>
    <row r="36" spans="2:23" ht="105.75" customHeight="1" thickBot="1" x14ac:dyDescent="0.3">
      <c r="B36" s="49" t="s">
        <v>65</v>
      </c>
      <c r="C36" s="56" t="s">
        <v>110</v>
      </c>
      <c r="D36" s="56" t="s">
        <v>71</v>
      </c>
      <c r="E36" s="53" t="s">
        <v>27</v>
      </c>
      <c r="F36" s="40" t="s">
        <v>72</v>
      </c>
      <c r="G36" s="60">
        <v>5</v>
      </c>
      <c r="H36" s="32">
        <v>1</v>
      </c>
      <c r="I36" s="7">
        <v>2</v>
      </c>
      <c r="J36" s="39">
        <v>1</v>
      </c>
      <c r="K36" s="13">
        <v>1</v>
      </c>
      <c r="L36" s="12">
        <v>1</v>
      </c>
      <c r="M36" s="7">
        <v>6</v>
      </c>
      <c r="N36" s="7"/>
      <c r="O36" s="8"/>
      <c r="P36" s="66">
        <f t="shared" si="4"/>
        <v>1</v>
      </c>
      <c r="Q36" s="100">
        <f t="shared" si="2"/>
        <v>3</v>
      </c>
      <c r="R36" s="69"/>
      <c r="S36" s="70"/>
      <c r="T36" s="71">
        <f t="shared" si="1"/>
        <v>2.3333333333333335</v>
      </c>
      <c r="U36" s="69"/>
      <c r="V36" s="70"/>
      <c r="W36" s="73" t="s">
        <v>122</v>
      </c>
    </row>
    <row r="37" spans="2:23" ht="18.75" customHeight="1" x14ac:dyDescent="0.25">
      <c r="C37" s="119"/>
      <c r="D37" s="119"/>
      <c r="E37" s="119"/>
      <c r="F37" s="119"/>
      <c r="G37" s="14"/>
      <c r="P37" s="26">
        <f t="shared" ref="P37:Q37" si="6">AVERAGE(P15:P36)</f>
        <v>0.82589726819830556</v>
      </c>
      <c r="Q37" s="26">
        <f t="shared" si="6"/>
        <v>0.91003767701225324</v>
      </c>
    </row>
    <row r="38" spans="2:23" ht="15" customHeight="1" x14ac:dyDescent="0.25"/>
    <row r="39" spans="2:23" ht="15" customHeight="1" x14ac:dyDescent="0.25"/>
    <row r="40" spans="2:23" ht="15" customHeight="1" x14ac:dyDescent="0.25"/>
    <row r="41" spans="2:23" ht="15" customHeight="1" x14ac:dyDescent="0.25"/>
    <row r="44" spans="2:23" x14ac:dyDescent="0.25">
      <c r="F44" s="34"/>
      <c r="G44" s="34"/>
    </row>
    <row r="45" spans="2:23" ht="15.75" x14ac:dyDescent="0.25">
      <c r="C45" s="116"/>
      <c r="D45" s="116"/>
      <c r="E45" s="116"/>
      <c r="F45" s="35"/>
      <c r="G45" s="35"/>
      <c r="L45" s="117"/>
      <c r="M45" s="118"/>
      <c r="N45" s="118"/>
      <c r="O45" s="118"/>
      <c r="P45" s="118"/>
      <c r="Q45" s="118"/>
      <c r="U45" s="116"/>
      <c r="V45" s="116"/>
      <c r="W45" s="116"/>
    </row>
  </sheetData>
  <mergeCells count="17">
    <mergeCell ref="B11:B12"/>
    <mergeCell ref="C11:C12"/>
    <mergeCell ref="D11:F11"/>
    <mergeCell ref="G11:K11"/>
    <mergeCell ref="W11:W12"/>
    <mergeCell ref="C45:E45"/>
    <mergeCell ref="L45:Q45"/>
    <mergeCell ref="U45:W45"/>
    <mergeCell ref="C37:F37"/>
    <mergeCell ref="P11:S11"/>
    <mergeCell ref="T11:V11"/>
    <mergeCell ref="E2:S2"/>
    <mergeCell ref="E3:S3"/>
    <mergeCell ref="E4:S4"/>
    <mergeCell ref="L11:O11"/>
    <mergeCell ref="E5:S5"/>
    <mergeCell ref="G10:V10"/>
  </mergeCells>
  <conditionalFormatting sqref="C24">
    <cfRule type="duplicateValues" dxfId="22" priority="53"/>
    <cfRule type="duplicateValues" dxfId="21" priority="54"/>
  </conditionalFormatting>
  <conditionalFormatting sqref="H13:K17">
    <cfRule type="containsBlanks" dxfId="20" priority="5">
      <formula>LEN(TRIM(H13))=0</formula>
    </cfRule>
  </conditionalFormatting>
  <conditionalFormatting sqref="I18:I28 K18:K28 H19 J19 H24 H29:K30 H32:K36">
    <cfRule type="containsBlanks" dxfId="19" priority="76">
      <formula>LEN(TRIM(H18))=0</formula>
    </cfRule>
  </conditionalFormatting>
  <conditionalFormatting sqref="J23:J24">
    <cfRule type="containsBlanks" dxfId="18" priority="14">
      <formula>LEN(TRIM(J23))=0</formula>
    </cfRule>
  </conditionalFormatting>
  <conditionalFormatting sqref="L13:M13">
    <cfRule type="containsText" dxfId="17" priority="1" operator="containsText" text="NO DISPONIBLE">
      <formula>NOT(ISERROR(SEARCH("NO DISPONIBLE",L13)))</formula>
    </cfRule>
  </conditionalFormatting>
  <conditionalFormatting sqref="L14:V36">
    <cfRule type="containsBlanks" dxfId="16" priority="21">
      <formula>LEN(TRIM(L14))=0</formula>
    </cfRule>
  </conditionalFormatting>
  <conditionalFormatting sqref="N13:V13">
    <cfRule type="containsBlanks" dxfId="15" priority="6">
      <formula>LEN(TRIM(N13))=0</formula>
    </cfRule>
  </conditionalFormatting>
  <conditionalFormatting sqref="P13:V13">
    <cfRule type="cellIs" dxfId="14" priority="8" stopIfTrue="1" operator="equal">
      <formula>"100%"</formula>
    </cfRule>
    <cfRule type="cellIs" dxfId="13" priority="9" stopIfTrue="1" operator="lessThan">
      <formula>0.5</formula>
    </cfRule>
    <cfRule type="cellIs" dxfId="12" priority="10" stopIfTrue="1" operator="between">
      <formula>0.5</formula>
      <formula>0.7</formula>
    </cfRule>
    <cfRule type="cellIs" dxfId="11" priority="11" stopIfTrue="1" operator="between">
      <formula>0.7</formula>
      <formula>1.2</formula>
    </cfRule>
    <cfRule type="cellIs" dxfId="10" priority="12" stopIfTrue="1" operator="greaterThanOrEqual">
      <formula>1.2</formula>
    </cfRule>
    <cfRule type="containsBlanks" dxfId="9" priority="13" stopIfTrue="1">
      <formula>LEN(TRIM(P13))=0</formula>
    </cfRule>
  </conditionalFormatting>
  <conditionalFormatting sqref="P14:V36">
    <cfRule type="cellIs" dxfId="8" priority="22" stopIfTrue="1" operator="equal">
      <formula>"100%"</formula>
    </cfRule>
    <cfRule type="cellIs" dxfId="7" priority="23" stopIfTrue="1" operator="lessThan">
      <formula>0.5</formula>
    </cfRule>
    <cfRule type="cellIs" dxfId="6" priority="24" stopIfTrue="1" operator="between">
      <formula>0.5</formula>
      <formula>0.7</formula>
    </cfRule>
    <cfRule type="cellIs" dxfId="5" priority="25" stopIfTrue="1" operator="between">
      <formula>0.7</formula>
      <formula>1.2</formula>
    </cfRule>
    <cfRule type="cellIs" dxfId="4" priority="26" stopIfTrue="1" operator="greaterThanOrEqual">
      <formula>1.2</formula>
    </cfRule>
    <cfRule type="containsBlanks" dxfId="3" priority="27" stopIfTrue="1">
      <formula>LEN(TRIM(P14))=0</formula>
    </cfRule>
  </conditionalFormatting>
  <pageMargins left="0.7" right="0.7" top="0.75" bottom="0.75" header="0.3" footer="0.3"/>
  <pageSetup paperSize="309" scale="23" fitToHeight="0" orientation="landscape" r:id="rId1"/>
  <rowBreaks count="3" manualBreakCount="3">
    <brk id="20" max="16383" man="1"/>
    <brk id="30" max="16383" man="1"/>
    <brk id="5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17" sqref="B17"/>
    </sheetView>
  </sheetViews>
  <sheetFormatPr baseColWidth="10" defaultRowHeight="15" x14ac:dyDescent="0.25"/>
  <cols>
    <col min="1" max="1" width="20.42578125" customWidth="1"/>
    <col min="2" max="2" width="34.5703125" customWidth="1"/>
  </cols>
  <sheetData>
    <row r="1" spans="1:2" ht="14.25" x14ac:dyDescent="0.25">
      <c r="A1" s="11" t="s">
        <v>18</v>
      </c>
    </row>
    <row r="3" spans="1:2" ht="120.2" customHeight="1" x14ac:dyDescent="0.25">
      <c r="A3" s="134" t="s">
        <v>17</v>
      </c>
      <c r="B3" s="134"/>
    </row>
    <row r="5" spans="1:2" ht="45" x14ac:dyDescent="0.25">
      <c r="A5" s="4"/>
      <c r="B5" s="10" t="s">
        <v>15</v>
      </c>
    </row>
    <row r="6" spans="1:2" ht="60" x14ac:dyDescent="0.25">
      <c r="A6" s="5"/>
      <c r="B6" s="10" t="s">
        <v>16</v>
      </c>
    </row>
  </sheetData>
  <mergeCells count="1">
    <mergeCell ref="A3:B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4"/>
  <sheetViews>
    <sheetView view="pageBreakPreview" zoomScale="184" zoomScaleNormal="25" zoomScaleSheetLayoutView="184" zoomScalePageLayoutView="40" workbookViewId="0">
      <pane xSplit="1" topLeftCell="C1" activePane="topRight" state="frozen"/>
      <selection activeCell="A30" sqref="A30"/>
      <selection pane="topRight" activeCell="F9" sqref="F9"/>
    </sheetView>
  </sheetViews>
  <sheetFormatPr baseColWidth="10" defaultColWidth="11.42578125" defaultRowHeight="15" x14ac:dyDescent="0.25"/>
  <cols>
    <col min="1" max="1" width="27.42578125" customWidth="1"/>
    <col min="2" max="2" width="41.85546875" customWidth="1"/>
    <col min="3" max="3" width="38.42578125" customWidth="1"/>
    <col min="4" max="5" width="16.85546875" customWidth="1"/>
  </cols>
  <sheetData>
    <row r="1" spans="1:5" ht="114.75" customHeight="1" x14ac:dyDescent="0.25">
      <c r="A1" s="55" t="s">
        <v>20</v>
      </c>
      <c r="B1" s="50" t="s">
        <v>89</v>
      </c>
      <c r="C1" s="57" t="s">
        <v>41</v>
      </c>
      <c r="D1" s="1">
        <v>9912</v>
      </c>
      <c r="E1" s="1">
        <v>9671</v>
      </c>
    </row>
    <row r="2" spans="1:5" ht="43.5" x14ac:dyDescent="0.25">
      <c r="A2" s="43" t="s">
        <v>42</v>
      </c>
      <c r="B2" s="44" t="s">
        <v>90</v>
      </c>
      <c r="C2" s="41" t="s">
        <v>43</v>
      </c>
      <c r="D2" s="1">
        <v>1</v>
      </c>
      <c r="E2" s="1">
        <v>1</v>
      </c>
    </row>
    <row r="3" spans="1:5" ht="43.5" x14ac:dyDescent="0.25">
      <c r="A3" s="43" t="s">
        <v>42</v>
      </c>
      <c r="B3" s="44" t="s">
        <v>91</v>
      </c>
      <c r="C3" s="54" t="s">
        <v>22</v>
      </c>
      <c r="D3" s="1">
        <v>1</v>
      </c>
      <c r="E3" s="1">
        <v>0</v>
      </c>
    </row>
    <row r="4" spans="1:5" ht="42.75" x14ac:dyDescent="0.25">
      <c r="A4" s="43" t="s">
        <v>42</v>
      </c>
      <c r="B4" s="44" t="s">
        <v>92</v>
      </c>
      <c r="C4" s="47" t="s">
        <v>44</v>
      </c>
      <c r="D4" s="1">
        <v>50</v>
      </c>
      <c r="E4" s="1">
        <v>48</v>
      </c>
    </row>
    <row r="5" spans="1:5" ht="60" x14ac:dyDescent="0.25">
      <c r="A5" s="45" t="s">
        <v>42</v>
      </c>
      <c r="B5" s="44" t="s">
        <v>93</v>
      </c>
      <c r="C5" s="41" t="s">
        <v>45</v>
      </c>
      <c r="D5" s="1">
        <v>8500</v>
      </c>
      <c r="E5" s="1">
        <v>8874</v>
      </c>
    </row>
    <row r="6" spans="1:5" ht="60" x14ac:dyDescent="0.25">
      <c r="A6" s="45" t="s">
        <v>42</v>
      </c>
      <c r="B6" s="44" t="s">
        <v>94</v>
      </c>
      <c r="C6" s="54" t="s">
        <v>23</v>
      </c>
      <c r="D6" s="1">
        <v>350</v>
      </c>
      <c r="E6" s="1">
        <v>236</v>
      </c>
    </row>
    <row r="7" spans="1:5" ht="60" x14ac:dyDescent="0.25">
      <c r="A7" s="45" t="s">
        <v>42</v>
      </c>
      <c r="B7" s="41" t="s">
        <v>95</v>
      </c>
      <c r="C7" s="54" t="s">
        <v>47</v>
      </c>
      <c r="D7" s="1">
        <v>1000</v>
      </c>
      <c r="E7" s="1">
        <v>504</v>
      </c>
    </row>
    <row r="8" spans="1:5" ht="99.75" x14ac:dyDescent="0.25">
      <c r="A8" s="45" t="s">
        <v>42</v>
      </c>
      <c r="B8" s="41" t="s">
        <v>96</v>
      </c>
      <c r="C8" s="54" t="s">
        <v>48</v>
      </c>
      <c r="D8" s="1">
        <v>1</v>
      </c>
      <c r="E8" s="1">
        <v>1</v>
      </c>
    </row>
    <row r="9" spans="1:5" ht="117" customHeight="1" x14ac:dyDescent="0.25">
      <c r="A9" s="45" t="s">
        <v>42</v>
      </c>
      <c r="B9" s="46" t="s">
        <v>97</v>
      </c>
      <c r="C9" s="54" t="s">
        <v>24</v>
      </c>
      <c r="D9" s="1">
        <v>1</v>
      </c>
      <c r="E9" s="1">
        <v>1</v>
      </c>
    </row>
    <row r="10" spans="1:5" ht="60" x14ac:dyDescent="0.25">
      <c r="A10" s="45" t="s">
        <v>42</v>
      </c>
      <c r="B10" s="47" t="s">
        <v>98</v>
      </c>
      <c r="C10" s="54" t="s">
        <v>25</v>
      </c>
      <c r="D10" s="1">
        <v>8</v>
      </c>
      <c r="E10" s="1">
        <v>6</v>
      </c>
    </row>
    <row r="11" spans="1:5" ht="102.75" customHeight="1" x14ac:dyDescent="0.25">
      <c r="A11" s="45" t="s">
        <v>49</v>
      </c>
      <c r="B11" s="47" t="s">
        <v>99</v>
      </c>
      <c r="C11" s="58" t="s">
        <v>26</v>
      </c>
      <c r="D11" s="1">
        <v>50</v>
      </c>
      <c r="E11" s="1">
        <v>21</v>
      </c>
    </row>
    <row r="12" spans="1:5" ht="75" x14ac:dyDescent="0.25">
      <c r="A12" s="45" t="s">
        <v>49</v>
      </c>
      <c r="B12" s="47" t="s">
        <v>100</v>
      </c>
      <c r="C12" s="44" t="s">
        <v>51</v>
      </c>
      <c r="D12" s="1">
        <v>75</v>
      </c>
      <c r="E12" s="1">
        <v>50</v>
      </c>
    </row>
    <row r="13" spans="1:5" ht="102.75" customHeight="1" x14ac:dyDescent="0.25">
      <c r="A13" s="45" t="s">
        <v>21</v>
      </c>
      <c r="B13" s="47" t="s">
        <v>101</v>
      </c>
      <c r="C13" s="41" t="s">
        <v>52</v>
      </c>
      <c r="D13" s="27">
        <v>14</v>
      </c>
      <c r="E13" s="27">
        <v>7</v>
      </c>
    </row>
    <row r="14" spans="1:5" ht="83.25" customHeight="1" x14ac:dyDescent="0.25">
      <c r="A14" s="45" t="s">
        <v>21</v>
      </c>
      <c r="B14" s="48" t="s">
        <v>102</v>
      </c>
      <c r="C14" s="44" t="s">
        <v>53</v>
      </c>
      <c r="D14" s="27">
        <v>385</v>
      </c>
      <c r="E14" s="27">
        <v>377</v>
      </c>
    </row>
  </sheetData>
  <conditionalFormatting sqref="B10">
    <cfRule type="duplicateValues" dxfId="2" priority="8"/>
    <cfRule type="duplicateValues" dxfId="1" priority="9"/>
  </conditionalFormatting>
  <conditionalFormatting sqref="D1:E14">
    <cfRule type="containsBlanks" dxfId="0" priority="1">
      <formula>LEN(TRIM(D1))=0</formula>
    </cfRule>
  </conditionalFormatting>
  <pageMargins left="0.7" right="0.7" top="0.75" bottom="0.75" header="0.3" footer="0.3"/>
  <pageSetup scale="87" fitToHeight="0" orientation="landscape" r:id="rId1"/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SEGUIMIENTO 1Tr23</vt:lpstr>
      <vt:lpstr>Instrucciones</vt:lpstr>
      <vt:lpstr>SEGUIMIENTO 1Tr23 (2)</vt:lpstr>
      <vt:lpstr>'SEGUIMIENTO 1Tr23 (2)'!Área_de_impresión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Planeación Municipal</cp:lastModifiedBy>
  <cp:revision/>
  <cp:lastPrinted>2024-07-11T18:40:19Z</cp:lastPrinted>
  <dcterms:created xsi:type="dcterms:W3CDTF">2020-03-29T15:30:51Z</dcterms:created>
  <dcterms:modified xsi:type="dcterms:W3CDTF">2024-07-31T16:10:37Z</dcterms:modified>
  <cp:category/>
  <cp:contentStatus/>
</cp:coreProperties>
</file>