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ownloads\"/>
    </mc:Choice>
  </mc:AlternateContent>
  <xr:revisionPtr revIDLastSave="0" documentId="13_ncr:1_{99A5A410-DD81-4664-A484-2E5314F34601}" xr6:coauthVersionLast="47" xr6:coauthVersionMax="47" xr10:uidLastSave="{00000000-0000-0000-0000-000000000000}"/>
  <bookViews>
    <workbookView xWindow="-120" yWindow="-120" windowWidth="29040" windowHeight="15720" xr2:uid="{00000000-000D-0000-FFFF-FFFF00000000}"/>
  </bookViews>
  <sheets>
    <sheet name="SEGUIMIENTO EJE 3 2024" sheetId="1" r:id="rId1"/>
    <sheet name="Instrucciones" sheetId="3" r:id="rId2"/>
    <sheet name="Hoja1" sheetId="2" r:id="rId3"/>
  </sheets>
  <definedNames>
    <definedName name="ADFASDF">#REF!</definedName>
    <definedName name="_xlnm.Print_Area" localSheetId="0">'SEGUIMIENTO EJE 3 2024'!$B$3:$W$29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3 2024'!$4:$14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P21" i="1"/>
  <c r="P20" i="1"/>
  <c r="F36" i="1"/>
  <c r="P17" i="1"/>
  <c r="P18" i="1"/>
  <c r="P19" i="1"/>
  <c r="P22" i="1"/>
  <c r="P23" i="1"/>
  <c r="P24" i="1"/>
  <c r="P25" i="1" l="1"/>
  <c r="V25" i="1"/>
  <c r="U35" i="1" l="1"/>
  <c r="T35" i="1"/>
  <c r="S35" i="1"/>
  <c r="R35" i="1"/>
  <c r="Q35" i="1"/>
  <c r="P35" i="1"/>
  <c r="O35" i="1"/>
  <c r="V35" i="1" s="1"/>
  <c r="U25" i="1"/>
  <c r="T25" i="1"/>
  <c r="S25" i="1"/>
  <c r="R25" i="1"/>
  <c r="Q25" i="1"/>
  <c r="P16" i="1"/>
  <c r="S37" i="1"/>
  <c r="O37" i="1"/>
  <c r="S36" i="1"/>
  <c r="O36"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<sst xmlns="http://schemas.openxmlformats.org/spreadsheetml/2006/main" count="153" uniqueCount="84">
  <si>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</si>
  <si>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</si>
  <si>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</si>
  <si>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</si>
  <si>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</si>
  <si>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</si>
  <si>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</si>
  <si>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</si>
  <si>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</si>
  <si>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</si>
  <si>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</si>
  <si>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</si>
  <si>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</si>
  <si>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</si>
  <si>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</si>
  <si>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</si>
  <si>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</si>
  <si>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</si>
  <si>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</si>
  <si>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JUSTIFICACION TRIMESTRAL Y ANUAL DE AVANCE DE RESULTADOS 2023</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</si>
  <si>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</si>
  <si>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</si>
  <si>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</si>
  <si>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</si>
  <si>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</si>
  <si>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</si>
  <si>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</si>
  <si>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</si>
  <si>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</si>
  <si>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</si>
  <si>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INSTITUTO DE PLANEACIÓN DEL DESARROLLO URBANO DEL MUNICIPIO DE BENITO JUÁREZ</t>
  </si>
  <si>
    <t>PIGFPA: Porcentaje de Informes de Gestión Financiera del presupuesto asignado</t>
  </si>
  <si>
    <t>PGRHMyS: Porcentaje de gestión de los recursos humanos y adquisiciones de bienes y servicios realizadas</t>
  </si>
  <si>
    <t>Trimestral</t>
  </si>
  <si>
    <t>Unidad de medida del indicador: 
Porcentaje
Unidad de medida: 
Instrumentos</t>
  </si>
  <si>
    <t>Unidad de medida del indicador: 
Porcentaje
Unidad de medida: 
Proyectos</t>
  </si>
  <si>
    <t>UNIDAD DE MEDIDA DEL INDICADOR: 
Porcentaje
UNIDAD DE MEDIDA DE LAS VARIABLES: 
Informes</t>
  </si>
  <si>
    <t>UNIDAD DE MEDIDA DEL INDICADOR: 
Porcentaje
UNIDAD DE MEDIDA DE LAS VARIABLES: 
Gestiones</t>
  </si>
  <si>
    <t>ELABORÓ                                                                                                                                C. Federico Saul Tovar Rodríguez                                                                                Jefe del Departamento Contable</t>
  </si>
  <si>
    <t>Dirección General</t>
  </si>
  <si>
    <t>Unidad Administrativoa</t>
  </si>
  <si>
    <t>Proposito  IMPLAN</t>
  </si>
  <si>
    <t>Actividad Dirección General IMPLAN</t>
  </si>
  <si>
    <t>Componenete Dirección General IMPLAN</t>
  </si>
  <si>
    <t>Componenete Unidad Administrativa IMPLAN</t>
  </si>
  <si>
    <t>actividad Unidad Administrativa IMPLAN</t>
  </si>
  <si>
    <t>PIPUE: Porcentaje de instrumentos de planeación urbana entregados.</t>
  </si>
  <si>
    <t xml:space="preserve">PEMIR: Porcentaje de estrategia de movilidad integral </t>
  </si>
  <si>
    <t xml:space="preserve">PATUA: Porcentaje de Anteproyectos de Transporte Alternativo de Movilidad Urbana </t>
  </si>
  <si>
    <t>PAAAHOTyDU: Porcentaje de  Avance en la Actualización de Normatividad con relación a los Asentaminetos Humanos, Ordenamiento Territorial y Desarrollo Urbano en el Municipio de Benito Juárez</t>
  </si>
  <si>
    <t>PDPMDU: Porcentaje del Diagnóstico del Programa Municipal de Desarrollo Urbano de Benito Juárez, Quintana Roo.</t>
  </si>
  <si>
    <t>PACUUSCPC: Porcentaje del Actualización de Carta Urrbana de Usos de Suelo del Centro de Población de Cancún</t>
  </si>
  <si>
    <t>META PROGRAMADA 2024</t>
  </si>
  <si>
    <t>META ALCANZADA 2024</t>
  </si>
  <si>
    <t>PORCENTAJE DE AVANCE TRIMESTRAL 2024</t>
  </si>
  <si>
    <t>PORCENTAJE DE AVANCE TRIMESTRAL ACUMULADO 2024</t>
  </si>
  <si>
    <t>JUSTIFICACION TRIMESTRAL DE AVANCE DE RESULTADOS 2024</t>
  </si>
  <si>
    <r>
      <rPr>
        <b/>
        <sz val="11"/>
        <color theme="1"/>
        <rFont val="Arial"/>
        <family val="2"/>
      </rPr>
      <t xml:space="preserve">Justificacion Trimestral: </t>
    </r>
    <r>
      <rPr>
        <sz val="11"/>
        <color theme="1"/>
        <rFont val="Arial"/>
        <family val="2"/>
      </rPr>
      <t>Se cuenta con la información preliminar programada para la elaboración de planes programas y proyectos urbanos considerados en el ejercicio fiscal 2024</t>
    </r>
  </si>
  <si>
    <r>
      <rPr>
        <b/>
        <sz val="11"/>
        <color theme="1"/>
        <rFont val="Arial"/>
        <family val="2"/>
      </rPr>
      <t>Justificacion Trimestral:</t>
    </r>
    <r>
      <rPr>
        <sz val="11"/>
        <color theme="1"/>
        <rFont val="Arial"/>
        <family val="2"/>
      </rPr>
      <t xml:space="preserve"> Se cuenta con información inicial referente a la estrategia de movilidad integral en nuestro Municipio.</t>
    </r>
  </si>
  <si>
    <r>
      <rPr>
        <b/>
        <sz val="11"/>
        <color theme="1"/>
        <rFont val="Arial"/>
        <family val="2"/>
      </rPr>
      <t>Justificacion Trimestral</t>
    </r>
    <r>
      <rPr>
        <sz val="11"/>
        <color theme="1"/>
        <rFont val="Arial"/>
        <family val="2"/>
      </rPr>
      <t>:1. referente a la elaboración de anteproyectos de transporte alternativo, al trimestre  se informa lo siguiente: se realizan de manera simultanea;  1. Estudios de campo para proyecto de la Avenida Escénica (paralela a la avenida Luis D. Colosio). Al trimestre . 2. Elaborar el concepto del Proyecto del Centro de Transferencia Modal (CETRAM) Av. López Portillo y Andrés Q. Roo.  3. Elaborar las opciones para la determinación de la tentativa mas conveniente del sistema Integral (Sistema de enlaces) de Transporte Público, entre la Terminal del Tren Maya y el Centro Urbano de la ciudad de Cancún. Por ser el inicio de cada una de estas actividades, en los 3 casos se  llevó a cabo la coordinación intrainstitucional con diversas dependencias gubernamentales;  se realizó la coordinación interinstitucional, se obtuvieron los permisos para vuelos de dron obteniendo imágenes mismas que se han validado por el área cartográfica. teniendo un avance del 100% programado.</t>
    </r>
  </si>
  <si>
    <r>
      <rPr>
        <b/>
        <sz val="11"/>
        <color theme="1"/>
        <rFont val="Arial"/>
        <family val="2"/>
      </rPr>
      <t>Justificacion Trimestral:</t>
    </r>
    <r>
      <rPr>
        <sz val="11"/>
        <color theme="1"/>
        <rFont val="Arial"/>
        <family val="2"/>
      </rPr>
      <t xml:space="preserve"> Se cuenta con la información inicial referente a la Actualización de la normativa en desarrollo urbano</t>
    </r>
  </si>
  <si>
    <r>
      <rPr>
        <b/>
        <sz val="11"/>
        <color theme="1"/>
        <rFont val="Arial"/>
        <family val="2"/>
      </rPr>
      <t>Justificacion Trimestral</t>
    </r>
    <r>
      <rPr>
        <sz val="11"/>
        <color theme="1"/>
        <rFont val="Arial"/>
        <family val="2"/>
      </rPr>
      <t>:Se realiza la coordinación interinstitucional con el objetivo de platear el plan de trabajo interno, así mismo se realizan acuerdos intrainstitucionales para la determinación de alcances y procedimientos para la elaboración del Programa Municipal de Desarrollo Urbano del Municipio de Benito Juárez. Con esto se cumple con el 25% de avance anual y el 100% trimestral.</t>
    </r>
  </si>
  <si>
    <r>
      <rPr>
        <b/>
        <sz val="11"/>
        <color theme="1"/>
        <rFont val="Arial"/>
        <family val="2"/>
      </rPr>
      <t>Justificacion Trimestral</t>
    </r>
    <r>
      <rPr>
        <sz val="11"/>
        <color theme="1"/>
        <rFont val="Arial"/>
        <family val="2"/>
      </rPr>
      <t xml:space="preserve">:Como toda actividad inicial, se lleva a cabo la coordinación intrainstitucional que permita realizar la actualización de la Cartografía Urbana de usos de suelo del centro de población de Cancún, re realiza la concertación interinstitucional con el fin de determinar el proceso de validación de la cartografía de los usos de suelo del centro de población de Cancún. </t>
    </r>
  </si>
  <si>
    <r>
      <rPr>
        <b/>
        <sz val="11"/>
        <color theme="1"/>
        <rFont val="Arial"/>
        <family val="2"/>
      </rPr>
      <t>Justificacion Trimestral:</t>
    </r>
    <r>
      <rPr>
        <sz val="11"/>
        <color theme="1"/>
        <rFont val="Arial"/>
        <family val="2"/>
      </rPr>
      <t xml:space="preserve"> Se cuenta con la información para el  avance de gestión financiera correspondiente al primer trimestre 2024.  2.- Se emitieron los Estados Financieros correspondiente al primer trimestre 2024  3. Se entregó la información correspondiente al cuarto trimestre 2023 del Avance de Gestión Financiera 4.- se realizo la Evaluación del SEVAC correspondiente al cuarto trimestre 2023 teniendo una puntuación de 98.8%, 5.- Se ha cumplido con las obligaciones de transparencia en tiempo y forma 6.- Se realizo y autorizó la Matriz de Indicadores para resultados así como el  presupuesto de ingresos y presupuesto basad en resultados  del ejercicio fiscal 2024 mediante la décima Primera Sesión Ordinaria de la Junta de Gobierno el día 23 de febrero de 2024,</t>
    </r>
  </si>
  <si>
    <r>
      <rPr>
        <b/>
        <sz val="11"/>
        <color theme="1"/>
        <rFont val="Arial"/>
        <family val="2"/>
      </rPr>
      <t>Justificacion Trimestral:</t>
    </r>
    <r>
      <rPr>
        <sz val="11"/>
        <color theme="1"/>
        <rFont val="Arial"/>
        <family val="2"/>
      </rPr>
      <t xml:space="preserve"> S Se llevaron a cabo las siguientes acciones administrativas: 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primer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a la ASEQROO.       </t>
    </r>
  </si>
  <si>
    <t>AUTORIZÓ                                                                                                                                                         Arq. Carlos Antonio Díaz Carvajal                                                                                                       Encargado del Despacho</t>
  </si>
  <si>
    <t>El presupuesto autorizado por la Tesorería Municipal para el ejercicio 2024 es de $2,500,000.00. en la Décima Primera Sesión Ordinaria de Junta de Gobierno del IMPLAN se apruaba el incremento del presupuesto debido a un remante del ejercicio 2023 por la cantidad de $57416.16 teniendo un presupuesto autorizado para el ejercicio fiscal 2024 de $ 2,5557,416.15</t>
  </si>
  <si>
    <t>Anual</t>
  </si>
  <si>
    <t>NO DISPONIBLE</t>
  </si>
  <si>
    <t xml:space="preserve">IMSMA: Índice del Manejo Sustentable del Medio Ambiente. </t>
  </si>
  <si>
    <t>Unidad de medida del indicador: 
Posición</t>
  </si>
  <si>
    <t>Este indicador se modificó en la actualización del Plan Municipal de Desarrollo 2021-2024.
Meta Trimestral: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Meta Anual: El avance anual se mantiene igual al avance trimestral ya que es un indicador ascendente no acumulativo.</t>
  </si>
  <si>
    <t xml:space="preserve">CLAVE Y NOMBRE DEL PPA:3.3 Programa para el Ordenamiento Territorial y Desarrollo Urbano Sostenible </t>
  </si>
  <si>
    <t>3.3.1: Contribuir a garantizar la preservación de la riqueza natural única que tiene nuestro municipio mediante un crecimiento ordenado, sostenible y con responsabilidad compartida mediante la procuración y la protección del medio ambiente y biodiversidad de las diferentes especies, que conllevaran a un equilibrio ecológico de acuerdo con el crecimiento de la ciudad</t>
  </si>
  <si>
    <t>3.3.1.1: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</si>
  <si>
    <t>3.3.1.1.1. Elaborar la estrategia de movilidad integral en el Municipio de Benito Juárez que se indica en el Programa de Desarrollo Urbano del Centro de Población de Cancún (PDUCPC 2022) y la derivada del proyectos de desarrollo de carácter federal</t>
  </si>
  <si>
    <t>3.3.1.1.1.1: Elaborar los anteproyectos de transporte alternativo para la mejora de la movilidad urbana del Municipio de Benito Juárez</t>
  </si>
  <si>
    <t>3.3.1.1.2. Actualizar la normatividad de desarrollo urbano en el Municipio de Benito Juárez en materia de lo que establecen las leyes federal y estatal de asentamientos humanos, ordenamiento territorial y de desarrollo urbano</t>
  </si>
  <si>
    <t>3.3.1.2.1: Elaboración del diagnóstico del Programa Municipal de Desarrollo Urbano de Benito Juárez, Quintana Roo</t>
  </si>
  <si>
    <t xml:space="preserve">3.3.1.2.2: Actualizar la cartografía urbana de usos de suelo del Centro de Población de Cancún para su validación por la autoridad competente en materia de desarrollo urbano, a fin de  contribuir a la incentiva del paradigma de ciudad compacta </t>
  </si>
  <si>
    <t>3.3.1.1.2: Acciones de  gestión y  administración del presupuesto para la rendición de cuentas ante los entes fiscalizadores realizadas</t>
  </si>
  <si>
    <t>3.3.1.1.2.1: Gestión de los recursos humanos, materiales y servicios.</t>
  </si>
  <si>
    <t>SEGUIMIENTO DE AVANCE EN CUMPLIMIENTO DE METAS Y OBJETIVOS 2024</t>
  </si>
  <si>
    <t>AVANCE EN CUMPLIMIENTO DE METAS TRIMESTRAL Y ANUAL ACUMULADO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</si>
</sst>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4"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b/>
      <sz val="14"/>
      <name val="Arial"/>
      <family val="2"/>
    </font>
    <font>
      <b/>
      <sz val="16"/>
      <name val="Arial"/>
      <family val="2"/>
    </font>
    <font>
      <b/>
      <sz val="24"/>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10">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style="thin">
        <color indexed="64"/>
      </top>
      <bottom style="thin">
        <color indexed="64"/>
      </bottom>
      <diagonal/>
    </border>
    <border>
      <left style="medium">
        <color indexed="64"/>
      </left>
      <right style="dashed">
        <color theme="1"/>
      </right>
      <top/>
      <bottom style="dashed">
        <color theme="1"/>
      </bottom>
      <diagonal/>
    </border>
    <border>
      <left/>
      <right style="dashed">
        <color theme="1"/>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top/>
      <bottom style="thin">
        <color indexed="64"/>
      </bottom>
      <diagonal/>
    </border>
    <border>
      <left style="dashed">
        <color theme="1"/>
      </left>
      <right style="dashed">
        <color theme="1"/>
      </right>
      <top style="dashed">
        <color theme="1"/>
      </top>
      <bottom style="dashed">
        <color indexed="64"/>
      </bottom>
      <diagonal/>
    </border>
    <border>
      <left style="dashed">
        <color theme="1"/>
      </left>
      <right/>
      <top style="dashed">
        <color theme="1"/>
      </top>
      <bottom style="dashed">
        <color indexed="64"/>
      </bottom>
      <diagonal/>
    </border>
    <border>
      <left style="medium">
        <color indexed="64"/>
      </left>
      <right style="medium">
        <color indexed="64"/>
      </right>
      <top style="dashed">
        <color theme="1"/>
      </top>
      <bottom style="dashed">
        <color indexed="64"/>
      </bottom>
      <diagonal/>
    </border>
    <border>
      <left/>
      <right style="dashed">
        <color theme="1"/>
      </right>
      <top style="dashed">
        <color theme="1"/>
      </top>
      <bottom style="dashed">
        <color indexed="64"/>
      </bottom>
      <diagonal/>
    </border>
    <border>
      <left style="medium">
        <color theme="1"/>
      </left>
      <right style="dashed">
        <color theme="1"/>
      </right>
      <top style="dashed">
        <color theme="1"/>
      </top>
      <bottom style="dashed">
        <color indexed="64"/>
      </bottom>
      <diagonal/>
    </border>
    <border>
      <left style="dashed">
        <color theme="1"/>
      </left>
      <right style="medium">
        <color indexed="64"/>
      </right>
      <top style="dashed">
        <color theme="1"/>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dotted">
        <color indexed="64"/>
      </top>
      <bottom style="dashed">
        <color indexed="64"/>
      </bottom>
      <diagonal/>
    </border>
    <border>
      <left style="medium">
        <color indexed="64"/>
      </left>
      <right style="dashed">
        <color theme="1"/>
      </right>
      <top style="medium">
        <color indexed="64"/>
      </top>
      <bottom style="dashed">
        <color indexed="64"/>
      </bottom>
      <diagonal/>
    </border>
    <border>
      <left style="dashed">
        <color theme="1"/>
      </left>
      <right style="dashed">
        <color theme="1"/>
      </right>
      <top style="medium">
        <color indexed="64"/>
      </top>
      <bottom style="dashed">
        <color indexed="64"/>
      </bottom>
      <diagonal/>
    </border>
    <border>
      <left style="dashed">
        <color indexed="64"/>
      </left>
      <right style="dashed">
        <color indexed="64"/>
      </right>
      <top style="thin">
        <color indexed="64"/>
      </top>
      <bottom style="dashed">
        <color theme="1"/>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217">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0"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3" xfId="0" applyNumberForma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4" borderId="25" xfId="0" applyNumberFormat="1" applyFill="1" applyBorder="1" applyAlignment="1">
      <alignment horizontal="center" vertical="center" wrapText="1"/>
    </xf>
    <xf numFmtId="0" fontId="4" fillId="3"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164" fontId="4" fillId="3" borderId="36"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4" borderId="41" xfId="0" applyNumberFormat="1" applyFill="1" applyBorder="1" applyAlignment="1">
      <alignment horizontal="center" vertical="center" wrapText="1"/>
    </xf>
    <xf numFmtId="0" fontId="3" fillId="0" borderId="42" xfId="0" applyFont="1" applyBorder="1" applyAlignment="1">
      <alignment horizontal="center" vertical="center" wrapText="1"/>
    </xf>
    <xf numFmtId="0" fontId="4" fillId="3" borderId="32" xfId="0"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0" fontId="3" fillId="0" borderId="30" xfId="0" applyFont="1" applyBorder="1" applyAlignment="1">
      <alignment horizontal="center" vertical="center" wrapText="1"/>
    </xf>
    <xf numFmtId="164" fontId="6" fillId="3" borderId="45" xfId="2" applyNumberFormat="1" applyFont="1" applyFill="1" applyBorder="1" applyAlignment="1">
      <alignment horizontal="center" vertical="center" wrapText="1"/>
    </xf>
    <xf numFmtId="164" fontId="4" fillId="3" borderId="46" xfId="0" applyNumberFormat="1" applyFont="1" applyFill="1" applyBorder="1" applyAlignment="1">
      <alignment horizontal="center" vertical="center" wrapText="1"/>
    </xf>
    <xf numFmtId="0" fontId="3" fillId="0" borderId="46" xfId="0" applyFont="1" applyBorder="1" applyAlignment="1">
      <alignment horizontal="center" vertical="center" wrapText="1"/>
    </xf>
    <xf numFmtId="0" fontId="3" fillId="7" borderId="30" xfId="0" applyFont="1" applyFill="1" applyBorder="1" applyAlignment="1">
      <alignment horizontal="left" vertical="center" wrapText="1"/>
    </xf>
    <xf numFmtId="0" fontId="6" fillId="3" borderId="7" xfId="0" applyFont="1" applyFill="1" applyBorder="1" applyAlignment="1">
      <alignment horizontal="center" vertical="center" wrapText="1"/>
    </xf>
    <xf numFmtId="2" fontId="3" fillId="7" borderId="33" xfId="0"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44" fontId="6" fillId="3" borderId="37" xfId="2" applyFont="1" applyFill="1" applyBorder="1" applyAlignment="1">
      <alignment horizontal="center" vertical="center" wrapText="1"/>
    </xf>
    <xf numFmtId="44" fontId="3" fillId="7" borderId="48" xfId="2" applyFont="1" applyFill="1" applyBorder="1" applyAlignment="1">
      <alignment horizontal="center" vertical="center" wrapText="1"/>
    </xf>
    <xf numFmtId="44" fontId="6" fillId="3" borderId="38" xfId="2" applyFont="1" applyFill="1" applyBorder="1" applyAlignment="1">
      <alignment horizontal="center" vertical="center" wrapText="1"/>
    </xf>
    <xf numFmtId="44" fontId="3" fillId="7" borderId="49" xfId="2" applyFont="1" applyFill="1" applyBorder="1" applyAlignment="1">
      <alignment horizontal="center" vertical="center" wrapText="1"/>
    </xf>
    <xf numFmtId="44" fontId="6" fillId="3" borderId="43" xfId="2" applyFont="1" applyFill="1" applyBorder="1" applyAlignment="1">
      <alignment horizontal="center" vertical="center" wrapText="1"/>
    </xf>
    <xf numFmtId="44" fontId="3" fillId="7" borderId="19" xfId="2" applyFont="1" applyFill="1" applyBorder="1" applyAlignment="1">
      <alignment horizontal="center" vertical="center" wrapText="1"/>
    </xf>
    <xf numFmtId="44" fontId="6" fillId="3" borderId="44" xfId="2" applyFont="1" applyFill="1" applyBorder="1" applyAlignment="1">
      <alignment horizontal="center" vertical="center" wrapText="1"/>
    </xf>
    <xf numFmtId="44" fontId="3" fillId="7" borderId="20" xfId="2" applyFont="1" applyFill="1" applyBorder="1" applyAlignment="1">
      <alignment horizontal="center" vertical="center" wrapText="1"/>
    </xf>
    <xf numFmtId="44" fontId="6" fillId="3" borderId="45" xfId="2" applyFont="1" applyFill="1" applyBorder="1" applyAlignment="1">
      <alignment horizontal="center" vertical="center" wrapText="1"/>
    </xf>
    <xf numFmtId="44" fontId="3" fillId="7" borderId="50" xfId="2" applyFont="1" applyFill="1" applyBorder="1" applyAlignment="1">
      <alignment horizontal="center" vertical="center" wrapText="1"/>
    </xf>
    <xf numFmtId="44" fontId="6" fillId="3" borderId="47" xfId="2" applyFont="1" applyFill="1" applyBorder="1" applyAlignment="1">
      <alignment horizontal="center" vertical="center" wrapText="1"/>
    </xf>
    <xf numFmtId="44" fontId="3" fillId="7" borderId="29" xfId="2" applyFont="1" applyFill="1" applyBorder="1" applyAlignment="1">
      <alignment horizontal="center" vertical="center" wrapText="1"/>
    </xf>
    <xf numFmtId="3" fontId="3" fillId="2" borderId="5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54" xfId="0" applyNumberFormat="1" applyFont="1" applyFill="1" applyBorder="1" applyAlignment="1">
      <alignment horizontal="center" vertical="center" wrapText="1"/>
    </xf>
    <xf numFmtId="10" fontId="0" fillId="4" borderId="55" xfId="0" applyNumberFormat="1" applyFill="1" applyBorder="1" applyAlignment="1">
      <alignment horizontal="center" vertical="center" wrapText="1"/>
    </xf>
    <xf numFmtId="10" fontId="0" fillId="4" borderId="56" xfId="0" applyNumberForma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2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44" fontId="3" fillId="2" borderId="62" xfId="2" applyFont="1" applyFill="1" applyBorder="1" applyAlignment="1">
      <alignment horizontal="center" vertical="center" wrapText="1"/>
    </xf>
    <xf numFmtId="44" fontId="3" fillId="2" borderId="63" xfId="2" applyFont="1" applyFill="1" applyBorder="1" applyAlignment="1">
      <alignment horizontal="center" vertical="center" wrapText="1"/>
    </xf>
    <xf numFmtId="44" fontId="3" fillId="2" borderId="64" xfId="2"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6" xfId="2"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1" xfId="2" applyFont="1" applyFill="1" applyBorder="1" applyAlignment="1">
      <alignment horizontal="center" vertical="center" wrapText="1"/>
    </xf>
    <xf numFmtId="44" fontId="3" fillId="2" borderId="54"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68" xfId="2" applyFont="1" applyFill="1" applyBorder="1" applyAlignment="1">
      <alignment horizontal="center" vertical="center" wrapText="1"/>
    </xf>
    <xf numFmtId="3" fontId="3" fillId="2" borderId="57"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44" fontId="3" fillId="2" borderId="26" xfId="2" applyFont="1" applyFill="1" applyBorder="1" applyAlignment="1">
      <alignment horizontal="center" vertical="center" wrapText="1"/>
    </xf>
    <xf numFmtId="44" fontId="3" fillId="2" borderId="27" xfId="2" applyFont="1" applyFill="1" applyBorder="1" applyAlignment="1">
      <alignment horizontal="center" vertical="center" wrapText="1"/>
    </xf>
    <xf numFmtId="44" fontId="3" fillId="2" borderId="59" xfId="2" applyFont="1" applyFill="1" applyBorder="1" applyAlignment="1">
      <alignment horizontal="center" vertical="center" wrapText="1"/>
    </xf>
    <xf numFmtId="44" fontId="3" fillId="2" borderId="70" xfId="2" applyFont="1" applyFill="1" applyBorder="1" applyAlignment="1">
      <alignment horizontal="center" vertical="center" wrapText="1"/>
    </xf>
    <xf numFmtId="44" fontId="3" fillId="2" borderId="71" xfId="2"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3" fontId="3" fillId="2" borderId="61"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0" fontId="9" fillId="0" borderId="0" xfId="0" applyFont="1"/>
    <xf numFmtId="0" fontId="0" fillId="10" borderId="0" xfId="0" applyFill="1"/>
    <xf numFmtId="0" fontId="0" fillId="0" borderId="0" xfId="0" applyAlignment="1">
      <alignment wrapText="1"/>
    </xf>
    <xf numFmtId="0" fontId="0" fillId="9" borderId="0" xfId="0" applyFill="1"/>
    <xf numFmtId="10" fontId="0" fillId="4" borderId="57" xfId="0" applyNumberFormat="1" applyFill="1" applyBorder="1" applyAlignment="1">
      <alignment horizontal="center" vertical="center" wrapText="1"/>
    </xf>
    <xf numFmtId="3" fontId="3" fillId="8" borderId="53"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54" xfId="0" applyNumberFormat="1" applyFont="1" applyFill="1" applyBorder="1" applyAlignment="1">
      <alignment horizontal="center" vertical="center" wrapText="1"/>
    </xf>
    <xf numFmtId="10" fontId="0" fillId="4" borderId="76" xfId="0" applyNumberFormat="1" applyFill="1" applyBorder="1" applyAlignment="1">
      <alignment horizontal="center" vertical="center" wrapText="1"/>
    </xf>
    <xf numFmtId="10" fontId="0" fillId="11" borderId="76" xfId="0" applyNumberFormat="1" applyFill="1" applyBorder="1" applyAlignment="1">
      <alignment horizontal="center" vertical="center" wrapText="1"/>
    </xf>
    <xf numFmtId="10" fontId="0" fillId="11" borderId="57" xfId="0" applyNumberFormat="1" applyFill="1" applyBorder="1" applyAlignment="1">
      <alignment horizontal="center" vertical="center" wrapText="1"/>
    </xf>
    <xf numFmtId="10" fontId="0" fillId="11" borderId="55" xfId="0" applyNumberFormat="1" applyFill="1" applyBorder="1" applyAlignment="1">
      <alignment horizontal="center" vertical="center" wrapText="1"/>
    </xf>
    <xf numFmtId="10" fontId="10" fillId="12" borderId="57" xfId="0" applyNumberFormat="1" applyFont="1" applyFill="1" applyBorder="1" applyAlignment="1">
      <alignment horizontal="center" vertical="center"/>
    </xf>
    <xf numFmtId="0" fontId="5" fillId="8" borderId="77" xfId="0" applyFont="1" applyFill="1" applyBorder="1" applyAlignment="1">
      <alignment horizontal="center" vertical="center" wrapText="1"/>
    </xf>
    <xf numFmtId="0" fontId="3" fillId="6" borderId="30" xfId="0" applyFont="1" applyFill="1" applyBorder="1" applyAlignment="1">
      <alignment horizontal="left" vertical="center" wrapText="1"/>
    </xf>
    <xf numFmtId="0" fontId="3" fillId="9" borderId="42" xfId="0" applyFont="1" applyFill="1" applyBorder="1" applyAlignment="1">
      <alignment horizontal="justify" vertical="center" wrapText="1"/>
    </xf>
    <xf numFmtId="0" fontId="3" fillId="3" borderId="30" xfId="0" applyFont="1" applyFill="1" applyBorder="1" applyAlignment="1">
      <alignment horizontal="left" vertical="center" wrapText="1"/>
    </xf>
    <xf numFmtId="0" fontId="4" fillId="7" borderId="78" xfId="0" applyFont="1" applyFill="1" applyBorder="1" applyAlignment="1">
      <alignment horizontal="center" vertical="center" wrapText="1"/>
    </xf>
    <xf numFmtId="0" fontId="1" fillId="3" borderId="78" xfId="0" applyFont="1" applyFill="1" applyBorder="1" applyAlignment="1">
      <alignment horizontal="center" vertical="center" wrapText="1"/>
    </xf>
    <xf numFmtId="0" fontId="4" fillId="7" borderId="79" xfId="0" applyFont="1" applyFill="1" applyBorder="1" applyAlignment="1">
      <alignment horizontal="center" vertical="center" wrapText="1"/>
    </xf>
    <xf numFmtId="0" fontId="11" fillId="13" borderId="3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1" fillId="3" borderId="82" xfId="0" applyFont="1" applyFill="1" applyBorder="1" applyAlignment="1">
      <alignment horizontal="center" vertical="center" wrapText="1"/>
    </xf>
    <xf numFmtId="3" fontId="3" fillId="8" borderId="84" xfId="0" applyNumberFormat="1" applyFont="1" applyFill="1" applyBorder="1" applyAlignment="1">
      <alignment horizontal="center" vertical="center" wrapText="1"/>
    </xf>
    <xf numFmtId="3" fontId="3" fillId="2" borderId="84" xfId="0" applyNumberFormat="1" applyFont="1" applyFill="1" applyBorder="1" applyAlignment="1">
      <alignment horizontal="center" vertical="center" wrapText="1"/>
    </xf>
    <xf numFmtId="3" fontId="3" fillId="2" borderId="85" xfId="0" applyNumberFormat="1" applyFont="1" applyFill="1" applyBorder="1" applyAlignment="1">
      <alignment horizontal="center" vertical="center" wrapText="1"/>
    </xf>
    <xf numFmtId="0" fontId="5" fillId="8" borderId="86"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3" fillId="3" borderId="87" xfId="0" applyFont="1" applyFill="1" applyBorder="1" applyAlignment="1">
      <alignment horizontal="center" vertical="center" wrapText="1"/>
    </xf>
    <xf numFmtId="0" fontId="3" fillId="3" borderId="88"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10" fontId="0" fillId="4" borderId="89" xfId="0" applyNumberFormat="1" applyFill="1" applyBorder="1" applyAlignment="1">
      <alignment horizontal="center" vertical="center" wrapText="1"/>
    </xf>
    <xf numFmtId="3" fontId="3" fillId="8" borderId="2" xfId="0" applyNumberFormat="1" applyFont="1" applyFill="1" applyBorder="1" applyAlignment="1">
      <alignment horizontal="center" vertical="center" wrapText="1"/>
    </xf>
    <xf numFmtId="0" fontId="4" fillId="7" borderId="80" xfId="0" applyFont="1" applyFill="1" applyBorder="1" applyAlignment="1">
      <alignment horizontal="justify" vertical="center" wrapText="1"/>
    </xf>
    <xf numFmtId="0" fontId="4" fillId="7" borderId="80" xfId="0" applyFont="1" applyFill="1" applyBorder="1" applyAlignment="1">
      <alignment horizontal="left" vertical="center" wrapText="1"/>
    </xf>
    <xf numFmtId="0" fontId="4" fillId="7" borderId="80" xfId="0" applyFont="1" applyFill="1" applyBorder="1" applyAlignment="1">
      <alignment horizontal="center" vertical="center" wrapText="1"/>
    </xf>
    <xf numFmtId="0" fontId="4" fillId="7" borderId="81" xfId="0" applyFont="1" applyFill="1" applyBorder="1" applyAlignment="1">
      <alignment horizontal="justify" vertical="center" wrapText="1"/>
    </xf>
    <xf numFmtId="0" fontId="4" fillId="7" borderId="86" xfId="0" applyFont="1" applyFill="1" applyBorder="1" applyAlignment="1">
      <alignment horizontal="center" vertical="center" wrapText="1"/>
    </xf>
    <xf numFmtId="3" fontId="3" fillId="2" borderId="91" xfId="0" applyNumberFormat="1" applyFont="1" applyFill="1" applyBorder="1" applyAlignment="1">
      <alignment horizontal="center" vertical="center" wrapText="1"/>
    </xf>
    <xf numFmtId="3" fontId="3" fillId="2" borderId="80" xfId="0" applyNumberFormat="1" applyFont="1" applyFill="1" applyBorder="1" applyAlignment="1">
      <alignment horizontal="center" vertical="center" wrapText="1"/>
    </xf>
    <xf numFmtId="3" fontId="3" fillId="2" borderId="81"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10" fontId="0" fillId="11" borderId="94" xfId="0" applyNumberFormat="1" applyFill="1" applyBorder="1" applyAlignment="1">
      <alignment horizontal="center" vertical="center" wrapText="1"/>
    </xf>
    <xf numFmtId="10" fontId="0" fillId="11" borderId="78" xfId="0" applyNumberFormat="1" applyFill="1" applyBorder="1" applyAlignment="1">
      <alignment horizontal="center" vertical="center" wrapText="1"/>
    </xf>
    <xf numFmtId="10" fontId="0" fillId="11" borderId="82" xfId="0" applyNumberFormat="1" applyFill="1" applyBorder="1" applyAlignment="1">
      <alignment horizontal="center" vertical="center" wrapText="1"/>
    </xf>
    <xf numFmtId="0" fontId="3" fillId="7" borderId="42" xfId="0" applyFont="1" applyFill="1" applyBorder="1" applyAlignment="1">
      <alignment horizontal="left" vertical="center" wrapText="1"/>
    </xf>
    <xf numFmtId="0" fontId="4" fillId="3" borderId="95" xfId="0" applyFont="1" applyFill="1" applyBorder="1" applyAlignment="1">
      <alignment horizontal="justify" vertical="center" wrapText="1"/>
    </xf>
    <xf numFmtId="0" fontId="3" fillId="3" borderId="95" xfId="0" applyFont="1" applyFill="1" applyBorder="1" applyAlignment="1">
      <alignment horizontal="justify" vertical="center" wrapText="1"/>
    </xf>
    <xf numFmtId="0" fontId="4" fillId="3" borderId="95" xfId="0" applyFont="1" applyFill="1" applyBorder="1" applyAlignment="1">
      <alignment horizontal="center" vertical="center" wrapText="1"/>
    </xf>
    <xf numFmtId="0" fontId="3" fillId="3" borderId="96" xfId="0" applyFont="1" applyFill="1" applyBorder="1" applyAlignment="1">
      <alignment horizontal="left" vertical="center" wrapText="1"/>
    </xf>
    <xf numFmtId="0" fontId="3" fillId="3" borderId="97" xfId="0" applyFont="1" applyFill="1" applyBorder="1" applyAlignment="1">
      <alignment horizontal="center" vertical="center" wrapText="1"/>
    </xf>
    <xf numFmtId="3" fontId="3" fillId="2" borderId="98"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3" fontId="3" fillId="2" borderId="99" xfId="0" applyNumberFormat="1" applyFont="1" applyFill="1" applyBorder="1" applyAlignment="1">
      <alignment horizontal="center" vertical="center" wrapText="1"/>
    </xf>
    <xf numFmtId="3" fontId="3" fillId="2" borderId="100" xfId="0" applyNumberFormat="1" applyFont="1" applyFill="1" applyBorder="1" applyAlignment="1">
      <alignment horizontal="center" vertical="center" wrapText="1"/>
    </xf>
    <xf numFmtId="10" fontId="0" fillId="11" borderId="101" xfId="0" applyNumberFormat="1" applyFill="1" applyBorder="1" applyAlignment="1">
      <alignment horizontal="center" vertical="center" wrapText="1"/>
    </xf>
    <xf numFmtId="10" fontId="0" fillId="11" borderId="102" xfId="0" applyNumberFormat="1" applyFill="1" applyBorder="1" applyAlignment="1">
      <alignment horizontal="center" vertical="center" wrapText="1"/>
    </xf>
    <xf numFmtId="10" fontId="0" fillId="11" borderId="103" xfId="0" applyNumberFormat="1" applyFill="1" applyBorder="1" applyAlignment="1">
      <alignment horizontal="center" vertical="center" wrapText="1"/>
    </xf>
    <xf numFmtId="0" fontId="3" fillId="3" borderId="104" xfId="0" applyFont="1" applyFill="1" applyBorder="1" applyAlignment="1">
      <alignment horizontal="left" vertical="center" wrapText="1"/>
    </xf>
    <xf numFmtId="44" fontId="0" fillId="0" borderId="0" xfId="0" applyNumberFormat="1"/>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7" borderId="90" xfId="0" applyFont="1" applyFill="1" applyBorder="1" applyAlignment="1">
      <alignment horizontal="center" vertical="center" wrapText="1"/>
    </xf>
    <xf numFmtId="0" fontId="4" fillId="3" borderId="26" xfId="0" applyFont="1" applyFill="1" applyBorder="1" applyAlignment="1">
      <alignment horizontal="center" vertical="center" wrapText="1"/>
    </xf>
    <xf numFmtId="164" fontId="0" fillId="0" borderId="0" xfId="0" applyNumberFormat="1"/>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 fillId="6" borderId="87"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4" fillId="3" borderId="106" xfId="0" applyFont="1" applyFill="1" applyBorder="1" applyAlignment="1">
      <alignment horizontal="justify" vertical="center" wrapText="1"/>
    </xf>
    <xf numFmtId="0" fontId="11" fillId="5" borderId="7" xfId="0" applyFont="1" applyFill="1" applyBorder="1" applyAlignment="1">
      <alignment horizontal="center" vertical="center" wrapText="1"/>
    </xf>
    <xf numFmtId="0" fontId="11" fillId="5" borderId="33" xfId="0" applyFont="1" applyFill="1" applyBorder="1" applyAlignment="1">
      <alignment horizontal="center" vertical="center" wrapText="1"/>
    </xf>
    <xf numFmtId="2" fontId="13" fillId="6" borderId="17" xfId="0" applyNumberFormat="1" applyFont="1" applyFill="1" applyBorder="1" applyAlignment="1">
      <alignment vertical="center" wrapText="1"/>
    </xf>
    <xf numFmtId="2" fontId="13" fillId="6" borderId="18" xfId="0" applyNumberFormat="1" applyFont="1" applyFill="1" applyBorder="1" applyAlignment="1">
      <alignment vertical="center" wrapText="1"/>
    </xf>
    <xf numFmtId="10" fontId="0" fillId="0" borderId="57" xfId="0" applyNumberFormat="1" applyBorder="1" applyAlignment="1">
      <alignment horizontal="center" vertical="center" wrapText="1"/>
    </xf>
    <xf numFmtId="10" fontId="0" fillId="0" borderId="55" xfId="0" applyNumberFormat="1" applyBorder="1" applyAlignment="1">
      <alignment horizontal="center" vertical="center" wrapText="1"/>
    </xf>
    <xf numFmtId="1" fontId="6" fillId="3" borderId="107" xfId="1" applyNumberFormat="1" applyFont="1" applyFill="1" applyBorder="1" applyAlignment="1">
      <alignment horizontal="center" vertical="center" wrapText="1"/>
    </xf>
    <xf numFmtId="0" fontId="3" fillId="0" borderId="108" xfId="0" applyFont="1" applyBorder="1" applyAlignment="1">
      <alignment horizontal="justify" vertical="center" wrapText="1"/>
    </xf>
    <xf numFmtId="0" fontId="3" fillId="0" borderId="108" xfId="0" applyFont="1" applyBorder="1" applyAlignment="1">
      <alignment horizontal="center" vertical="center" wrapText="1"/>
    </xf>
    <xf numFmtId="0" fontId="3" fillId="0" borderId="109" xfId="0" applyFont="1" applyBorder="1" applyAlignment="1">
      <alignment vertical="center" wrapText="1"/>
    </xf>
    <xf numFmtId="0" fontId="3" fillId="0" borderId="36" xfId="0" applyFont="1" applyBorder="1" applyAlignment="1">
      <alignment horizontal="center" vertical="center" wrapText="1"/>
    </xf>
    <xf numFmtId="1" fontId="6" fillId="0" borderId="83" xfId="1" applyNumberFormat="1" applyFont="1" applyFill="1" applyBorder="1" applyAlignment="1">
      <alignment horizontal="center" vertical="center" wrapText="1"/>
    </xf>
    <xf numFmtId="1" fontId="3" fillId="0" borderId="21" xfId="1" applyNumberFormat="1" applyFont="1" applyFill="1" applyBorder="1" applyAlignment="1">
      <alignment horizontal="center" vertical="center" wrapText="1"/>
    </xf>
    <xf numFmtId="1" fontId="3" fillId="0" borderId="22" xfId="1" applyNumberFormat="1" applyFont="1" applyFill="1" applyBorder="1" applyAlignment="1">
      <alignment horizontal="center" vertical="center" wrapText="1"/>
    </xf>
    <xf numFmtId="1" fontId="6" fillId="0" borderId="107" xfId="1" applyNumberFormat="1" applyFont="1" applyFill="1" applyBorder="1" applyAlignment="1">
      <alignment horizontal="center" vertical="center" wrapText="1"/>
    </xf>
    <xf numFmtId="0" fontId="3" fillId="0" borderId="36" xfId="0" applyFont="1" applyBorder="1" applyAlignment="1">
      <alignment horizontal="justify" vertical="center" wrapText="1"/>
    </xf>
    <xf numFmtId="0" fontId="8" fillId="0" borderId="52" xfId="0" applyFont="1" applyBorder="1" applyAlignment="1">
      <alignment horizontal="center" vertical="center" wrapText="1"/>
    </xf>
    <xf numFmtId="0" fontId="8" fillId="0" borderId="52" xfId="0" applyFont="1" applyBorder="1" applyAlignment="1">
      <alignment horizontal="center" vertical="top" wrapText="1"/>
    </xf>
    <xf numFmtId="0" fontId="8" fillId="0" borderId="52" xfId="0" applyFont="1" applyBorder="1" applyAlignment="1">
      <alignment horizontal="center" vertical="top"/>
    </xf>
    <xf numFmtId="2" fontId="11" fillId="6" borderId="7" xfId="0" applyNumberFormat="1" applyFont="1" applyFill="1" applyBorder="1" applyAlignment="1">
      <alignment horizontal="center" vertical="center" wrapText="1"/>
    </xf>
    <xf numFmtId="2" fontId="11" fillId="6" borderId="8" xfId="0" applyNumberFormat="1" applyFont="1" applyFill="1" applyBorder="1" applyAlignment="1">
      <alignment horizontal="center" vertical="center" wrapText="1"/>
    </xf>
    <xf numFmtId="2" fontId="11" fillId="6" borderId="9" xfId="0" applyNumberFormat="1" applyFont="1" applyFill="1" applyBorder="1" applyAlignment="1">
      <alignment horizontal="center" vertical="center" wrapText="1"/>
    </xf>
    <xf numFmtId="2" fontId="13" fillId="6" borderId="14" xfId="0" applyNumberFormat="1" applyFont="1" applyFill="1" applyBorder="1" applyAlignment="1">
      <alignment horizontal="center" vertical="center" wrapText="1"/>
    </xf>
    <xf numFmtId="2" fontId="13" fillId="6" borderId="3" xfId="0" applyNumberFormat="1" applyFont="1" applyFill="1" applyBorder="1" applyAlignment="1">
      <alignment horizontal="center" vertical="center" wrapText="1"/>
    </xf>
    <xf numFmtId="2" fontId="13" fillId="6" borderId="34" xfId="0" applyNumberFormat="1" applyFont="1" applyFill="1" applyBorder="1" applyAlignment="1">
      <alignment horizontal="center" vertical="center" wrapText="1"/>
    </xf>
    <xf numFmtId="2" fontId="13" fillId="6" borderId="0" xfId="0" applyNumberFormat="1" applyFont="1" applyFill="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0" fillId="0" borderId="0" xfId="0" applyAlignment="1">
      <alignment horizontal="center" vertical="top" wrapText="1"/>
    </xf>
    <xf numFmtId="0" fontId="12" fillId="6" borderId="16"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74" xfId="0" applyFont="1" applyFill="1" applyBorder="1" applyAlignment="1">
      <alignment horizontal="center" vertical="center" wrapText="1"/>
    </xf>
    <xf numFmtId="0" fontId="5" fillId="8" borderId="75"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0" fillId="0" borderId="0" xfId="0" applyAlignment="1">
      <alignment horizontal="justify" vertical="center" wrapText="1"/>
    </xf>
    <xf numFmtId="2" fontId="5" fillId="6" borderId="51" xfId="0" applyNumberFormat="1" applyFont="1" applyFill="1" applyBorder="1" applyAlignment="1">
      <alignment horizontal="center" vertical="center" wrapText="1"/>
    </xf>
    <xf numFmtId="2" fontId="5" fillId="6" borderId="35" xfId="0" applyNumberFormat="1" applyFont="1" applyFill="1" applyBorder="1" applyAlignment="1">
      <alignment horizontal="center" vertical="center" wrapText="1"/>
    </xf>
  </cellXfs>
  <cellStyles count="4">
    <cellStyle name="Moneda" xfId="2" builtinId="4"/>
    <cellStyle name="Moneda 2" xfId="3" xr:uid="{438C6E6C-AA89-4EEE-AE54-1286FC8C77EC}"/>
    <cellStyle name="Normal" xfId="0" builtinId="0"/>
    <cellStyle name="Porcentaje" xfId="1" builtinId="5"/>
  </cellStyles>
  <dxfs count="49">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353"/>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1736419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1329757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517740</xdr:colOff>
      <xdr:row>3</xdr:row>
      <xdr:rowOff>133504</xdr:rowOff>
    </xdr:from>
    <xdr:to>
      <xdr:col>22</xdr:col>
      <xdr:colOff>3424850</xdr:colOff>
      <xdr:row>6</xdr:row>
      <xdr:rowOff>168700</xdr:rowOff>
    </xdr:to>
    <xdr:pic>
      <xdr:nvPicPr>
        <xdr:cNvPr id="6" name="Imagen 5">
          <a:extLst>
            <a:ext uri="{FF2B5EF4-FFF2-40B4-BE49-F238E27FC236}">
              <a16:creationId xmlns:a16="http://schemas.microsoft.com/office/drawing/2014/main" id="{17C053D8-921A-94A7-76CC-FECD965FF5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25865" y="717993"/>
          <a:ext cx="5331655" cy="15505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41"/>
  <sheetViews>
    <sheetView tabSelected="1" topLeftCell="C1" zoomScale="55" zoomScaleNormal="55" workbookViewId="0">
      <selection activeCell="S17" sqref="S17"/>
    </sheetView>
  </sheetViews>
  <sheetFormatPr baseColWidth="10" defaultColWidth="11.42578125" defaultRowHeight="15" x14ac:dyDescent="0.25"/>
  <cols>
    <col min="2" max="2" width="19.28515625" customWidth="1"/>
    <col min="3" max="3" width="35.85546875" customWidth="1"/>
    <col min="4" max="6" width="31.42578125" customWidth="1"/>
    <col min="7" max="15" width="16.85546875" customWidth="1"/>
    <col min="16" max="22" width="18.140625" customWidth="1"/>
    <col min="23" max="23" width="61.85546875" customWidth="1"/>
  </cols>
  <sheetData>
    <row r="3" spans="2:23" ht="15.75" thickBot="1" x14ac:dyDescent="0.3"/>
    <row r="4" spans="2:23" ht="63" customHeight="1" x14ac:dyDescent="0.25">
      <c r="E4" s="182" t="s">
        <v>82</v>
      </c>
      <c r="F4" s="183"/>
      <c r="G4" s="183"/>
      <c r="H4" s="183"/>
      <c r="I4" s="183"/>
      <c r="J4" s="183"/>
      <c r="K4" s="183"/>
      <c r="L4" s="183"/>
      <c r="M4" s="183"/>
      <c r="N4" s="183"/>
      <c r="O4" s="183"/>
      <c r="P4" s="183"/>
      <c r="Q4" s="183"/>
      <c r="R4" s="183"/>
      <c r="S4" s="183"/>
    </row>
    <row r="5" spans="2:23" ht="30" customHeight="1" x14ac:dyDescent="0.25">
      <c r="E5" s="184" t="s">
        <v>0</v>
      </c>
      <c r="F5" s="185"/>
      <c r="G5" s="185"/>
      <c r="H5" s="185"/>
      <c r="I5" s="185"/>
      <c r="J5" s="185"/>
      <c r="K5" s="185"/>
      <c r="L5" s="185"/>
      <c r="M5" s="185"/>
      <c r="N5" s="185"/>
      <c r="O5" s="185"/>
      <c r="P5" s="185"/>
      <c r="Q5" s="185"/>
      <c r="R5" s="185"/>
      <c r="S5" s="185"/>
    </row>
    <row r="6" spans="2:23" ht="26.25" customHeight="1" x14ac:dyDescent="0.25">
      <c r="E6" s="184" t="s">
        <v>72</v>
      </c>
      <c r="F6" s="185"/>
      <c r="G6" s="185"/>
      <c r="H6" s="185"/>
      <c r="I6" s="185"/>
      <c r="J6" s="185"/>
      <c r="K6" s="185"/>
      <c r="L6" s="185"/>
      <c r="M6" s="185"/>
      <c r="N6" s="185"/>
      <c r="O6" s="185"/>
      <c r="P6" s="185"/>
      <c r="Q6" s="185"/>
      <c r="R6" s="185"/>
      <c r="S6" s="185"/>
    </row>
    <row r="7" spans="2:23" ht="26.25" customHeight="1" x14ac:dyDescent="0.25">
      <c r="E7" s="184" t="s">
        <v>30</v>
      </c>
      <c r="F7" s="185"/>
      <c r="G7" s="185"/>
      <c r="H7" s="185"/>
      <c r="I7" s="185"/>
      <c r="J7" s="185"/>
      <c r="K7" s="185"/>
      <c r="L7" s="185"/>
      <c r="M7" s="185"/>
      <c r="N7" s="185"/>
      <c r="O7" s="185"/>
      <c r="P7" s="185"/>
      <c r="Q7" s="185"/>
      <c r="R7" s="185"/>
      <c r="S7" s="185"/>
    </row>
    <row r="8" spans="2:23" ht="15.75" customHeight="1" thickBot="1" x14ac:dyDescent="0.3">
      <c r="E8" s="162"/>
      <c r="F8" s="163"/>
      <c r="G8" s="163"/>
      <c r="H8" s="163"/>
      <c r="I8" s="163"/>
      <c r="J8" s="163"/>
      <c r="K8" s="163"/>
      <c r="L8" s="163"/>
      <c r="M8" s="163"/>
      <c r="N8" s="163"/>
      <c r="O8" s="163"/>
      <c r="P8" s="163"/>
      <c r="Q8" s="163"/>
      <c r="R8" s="163"/>
      <c r="S8" s="163"/>
    </row>
    <row r="11" spans="2:23" ht="9" customHeight="1" thickBot="1" x14ac:dyDescent="0.3"/>
    <row r="12" spans="2:23" ht="26.25" customHeight="1" thickBot="1" x14ac:dyDescent="0.3">
      <c r="G12" s="179" t="s">
        <v>83</v>
      </c>
      <c r="H12" s="180"/>
      <c r="I12" s="180"/>
      <c r="J12" s="180"/>
      <c r="K12" s="180"/>
      <c r="L12" s="180"/>
      <c r="M12" s="180"/>
      <c r="N12" s="180"/>
      <c r="O12" s="180"/>
      <c r="P12" s="180"/>
      <c r="Q12" s="180"/>
      <c r="R12" s="180"/>
      <c r="S12" s="180"/>
      <c r="T12" s="180"/>
      <c r="U12" s="180"/>
      <c r="V12" s="181"/>
    </row>
    <row r="13" spans="2:23" ht="57" customHeight="1" thickBot="1" x14ac:dyDescent="0.3">
      <c r="B13" s="195" t="s">
        <v>1</v>
      </c>
      <c r="C13" s="195" t="s">
        <v>2</v>
      </c>
      <c r="D13" s="186" t="s">
        <v>3</v>
      </c>
      <c r="E13" s="187"/>
      <c r="F13" s="188"/>
      <c r="G13" s="209" t="s">
        <v>52</v>
      </c>
      <c r="H13" s="210"/>
      <c r="I13" s="210"/>
      <c r="J13" s="210"/>
      <c r="K13" s="211"/>
      <c r="L13" s="186" t="s">
        <v>53</v>
      </c>
      <c r="M13" s="187"/>
      <c r="N13" s="187"/>
      <c r="O13" s="188"/>
      <c r="P13" s="189" t="s">
        <v>54</v>
      </c>
      <c r="Q13" s="190"/>
      <c r="R13" s="190"/>
      <c r="S13" s="191"/>
      <c r="T13" s="190" t="s">
        <v>55</v>
      </c>
      <c r="U13" s="190"/>
      <c r="V13" s="191"/>
      <c r="W13" s="193" t="s">
        <v>56</v>
      </c>
    </row>
    <row r="14" spans="2:23" ht="143.25" customHeight="1" thickBot="1" x14ac:dyDescent="0.3">
      <c r="B14" s="196"/>
      <c r="C14" s="196"/>
      <c r="D14" s="161" t="s">
        <v>4</v>
      </c>
      <c r="E14" s="161" t="s">
        <v>5</v>
      </c>
      <c r="F14" s="160" t="s">
        <v>6</v>
      </c>
      <c r="G14" s="104" t="s">
        <v>29</v>
      </c>
      <c r="H14" s="106" t="s">
        <v>7</v>
      </c>
      <c r="I14" s="101" t="s">
        <v>8</v>
      </c>
      <c r="J14" s="102" t="s">
        <v>9</v>
      </c>
      <c r="K14" s="103" t="s">
        <v>10</v>
      </c>
      <c r="L14" s="13" t="s">
        <v>7</v>
      </c>
      <c r="M14" s="14" t="s">
        <v>8</v>
      </c>
      <c r="N14" s="4" t="s">
        <v>9</v>
      </c>
      <c r="O14" s="15" t="s">
        <v>10</v>
      </c>
      <c r="P14" s="13" t="s">
        <v>7</v>
      </c>
      <c r="Q14" s="114" t="s">
        <v>8</v>
      </c>
      <c r="R14" s="4" t="s">
        <v>9</v>
      </c>
      <c r="S14" s="115" t="s">
        <v>10</v>
      </c>
      <c r="T14" s="4" t="s">
        <v>8</v>
      </c>
      <c r="U14" s="114" t="s">
        <v>9</v>
      </c>
      <c r="V14" s="116" t="s">
        <v>10</v>
      </c>
      <c r="W14" s="194"/>
    </row>
    <row r="15" spans="2:23" ht="180.75" thickBot="1" x14ac:dyDescent="0.3">
      <c r="B15" s="158" t="s">
        <v>11</v>
      </c>
      <c r="C15" s="159" t="s">
        <v>73</v>
      </c>
      <c r="D15" s="167" t="s">
        <v>69</v>
      </c>
      <c r="E15" s="168" t="s">
        <v>67</v>
      </c>
      <c r="F15" s="169" t="s">
        <v>70</v>
      </c>
      <c r="G15" s="170">
        <v>18</v>
      </c>
      <c r="H15" s="171">
        <v>18</v>
      </c>
      <c r="I15" s="172">
        <v>18</v>
      </c>
      <c r="J15" s="173">
        <v>18</v>
      </c>
      <c r="K15" s="172">
        <v>18</v>
      </c>
      <c r="L15" s="174">
        <v>23</v>
      </c>
      <c r="M15" s="174" t="s">
        <v>68</v>
      </c>
      <c r="N15" s="174" t="s">
        <v>68</v>
      </c>
      <c r="O15" s="166" t="s">
        <v>68</v>
      </c>
      <c r="P15" s="164">
        <v>0.27777777777777801</v>
      </c>
      <c r="Q15" s="164" t="s">
        <v>68</v>
      </c>
      <c r="R15" s="164" t="s">
        <v>68</v>
      </c>
      <c r="S15" s="165" t="s">
        <v>68</v>
      </c>
      <c r="T15" s="164" t="s">
        <v>68</v>
      </c>
      <c r="U15" s="164" t="s">
        <v>68</v>
      </c>
      <c r="V15" s="165" t="s">
        <v>68</v>
      </c>
      <c r="W15" s="175" t="s">
        <v>71</v>
      </c>
    </row>
    <row r="16" spans="2:23" ht="23.45" customHeight="1" x14ac:dyDescent="0.25">
      <c r="B16" s="207"/>
      <c r="C16" s="208"/>
      <c r="D16" s="208"/>
      <c r="E16" s="208"/>
      <c r="F16" s="208"/>
      <c r="G16" s="110"/>
      <c r="H16" s="107"/>
      <c r="I16" s="89"/>
      <c r="J16" s="89"/>
      <c r="K16" s="90"/>
      <c r="L16" s="88"/>
      <c r="M16" s="89"/>
      <c r="N16" s="89"/>
      <c r="O16" s="91"/>
      <c r="P16" s="92" t="str">
        <f t="shared" ref="P16:P24" si="0">IFERROR((L16/H16),"100%")</f>
        <v>100%</v>
      </c>
      <c r="Q16" s="94"/>
      <c r="R16" s="94"/>
      <c r="S16" s="95"/>
      <c r="T16" s="92"/>
      <c r="U16" s="87"/>
      <c r="V16" s="54"/>
      <c r="W16" s="99"/>
    </row>
    <row r="17" spans="2:23" ht="180" x14ac:dyDescent="0.25">
      <c r="B17" s="148" t="s">
        <v>41</v>
      </c>
      <c r="C17" s="154" t="s">
        <v>74</v>
      </c>
      <c r="D17" s="154" t="s">
        <v>46</v>
      </c>
      <c r="E17" s="155" t="s">
        <v>33</v>
      </c>
      <c r="F17" s="156" t="s">
        <v>34</v>
      </c>
      <c r="G17" s="157">
        <v>100</v>
      </c>
      <c r="H17" s="107">
        <v>25</v>
      </c>
      <c r="I17" s="89">
        <v>25</v>
      </c>
      <c r="J17" s="89">
        <v>25</v>
      </c>
      <c r="K17" s="90">
        <v>25</v>
      </c>
      <c r="L17" s="88">
        <v>25</v>
      </c>
      <c r="M17" s="89"/>
      <c r="N17" s="89"/>
      <c r="O17" s="91"/>
      <c r="P17" s="92">
        <f t="shared" si="0"/>
        <v>1</v>
      </c>
      <c r="Q17" s="94"/>
      <c r="R17" s="94"/>
      <c r="S17" s="95"/>
      <c r="T17" s="93"/>
      <c r="U17" s="94"/>
      <c r="V17" s="95"/>
      <c r="W17" s="98" t="s">
        <v>57</v>
      </c>
    </row>
    <row r="18" spans="2:23" ht="120" x14ac:dyDescent="0.25">
      <c r="B18" s="149" t="s">
        <v>43</v>
      </c>
      <c r="C18" s="6" t="s">
        <v>75</v>
      </c>
      <c r="D18" s="7" t="s">
        <v>47</v>
      </c>
      <c r="E18" s="8" t="s">
        <v>33</v>
      </c>
      <c r="F18" s="9" t="s">
        <v>34</v>
      </c>
      <c r="G18" s="111">
        <v>100</v>
      </c>
      <c r="H18" s="108">
        <v>25</v>
      </c>
      <c r="I18" s="51">
        <v>25</v>
      </c>
      <c r="J18" s="51">
        <v>25</v>
      </c>
      <c r="K18" s="52">
        <v>25</v>
      </c>
      <c r="L18" s="50">
        <v>25</v>
      </c>
      <c r="M18" s="51"/>
      <c r="N18" s="51"/>
      <c r="O18" s="53"/>
      <c r="P18" s="92">
        <f t="shared" si="0"/>
        <v>1</v>
      </c>
      <c r="Q18" s="94"/>
      <c r="R18" s="94"/>
      <c r="S18" s="95"/>
      <c r="T18" s="93"/>
      <c r="U18" s="94"/>
      <c r="V18" s="95"/>
      <c r="W18" s="34" t="s">
        <v>58</v>
      </c>
    </row>
    <row r="19" spans="2:23" ht="243" x14ac:dyDescent="0.25">
      <c r="B19" s="150" t="s">
        <v>42</v>
      </c>
      <c r="C19" s="10" t="s">
        <v>76</v>
      </c>
      <c r="D19" s="11" t="s">
        <v>48</v>
      </c>
      <c r="E19" s="12" t="s">
        <v>33</v>
      </c>
      <c r="F19" s="5" t="s">
        <v>34</v>
      </c>
      <c r="G19" s="112">
        <v>100</v>
      </c>
      <c r="H19" s="108">
        <v>25</v>
      </c>
      <c r="I19" s="51">
        <v>25</v>
      </c>
      <c r="J19" s="51">
        <v>25</v>
      </c>
      <c r="K19" s="52">
        <v>25</v>
      </c>
      <c r="L19" s="50">
        <v>25</v>
      </c>
      <c r="M19" s="51"/>
      <c r="N19" s="51"/>
      <c r="O19" s="53"/>
      <c r="P19" s="92">
        <f t="shared" si="0"/>
        <v>1</v>
      </c>
      <c r="Q19" s="94"/>
      <c r="R19" s="94"/>
      <c r="S19" s="95"/>
      <c r="T19" s="93"/>
      <c r="U19" s="94"/>
      <c r="V19" s="95"/>
      <c r="W19" s="100" t="s">
        <v>59</v>
      </c>
    </row>
    <row r="20" spans="2:23" ht="120" x14ac:dyDescent="0.25">
      <c r="B20" s="149" t="s">
        <v>43</v>
      </c>
      <c r="C20" s="6" t="s">
        <v>77</v>
      </c>
      <c r="D20" s="7" t="s">
        <v>49</v>
      </c>
      <c r="E20" s="8" t="s">
        <v>33</v>
      </c>
      <c r="F20" s="9" t="s">
        <v>34</v>
      </c>
      <c r="G20" s="111">
        <v>100</v>
      </c>
      <c r="H20" s="108">
        <v>25</v>
      </c>
      <c r="I20" s="51">
        <v>25</v>
      </c>
      <c r="J20" s="51">
        <v>25</v>
      </c>
      <c r="K20" s="52">
        <v>25</v>
      </c>
      <c r="L20" s="50">
        <v>25</v>
      </c>
      <c r="M20" s="51"/>
      <c r="N20" s="51"/>
      <c r="O20" s="53"/>
      <c r="P20" s="92">
        <f t="shared" ref="P20:P21" si="1">IFERROR((L20/H20),"100%")</f>
        <v>1</v>
      </c>
      <c r="Q20" s="94"/>
      <c r="R20" s="94"/>
      <c r="S20" s="95"/>
      <c r="T20" s="93"/>
      <c r="U20" s="94"/>
      <c r="V20" s="95"/>
      <c r="W20" s="34" t="s">
        <v>60</v>
      </c>
    </row>
    <row r="21" spans="2:23" ht="100.5" x14ac:dyDescent="0.25">
      <c r="B21" s="150" t="s">
        <v>42</v>
      </c>
      <c r="C21" s="10" t="s">
        <v>78</v>
      </c>
      <c r="D21" s="11" t="s">
        <v>50</v>
      </c>
      <c r="E21" s="12" t="s">
        <v>33</v>
      </c>
      <c r="F21" s="5" t="s">
        <v>34</v>
      </c>
      <c r="G21" s="112">
        <v>100</v>
      </c>
      <c r="H21" s="108">
        <v>25</v>
      </c>
      <c r="I21" s="51">
        <v>25</v>
      </c>
      <c r="J21" s="51">
        <v>25</v>
      </c>
      <c r="K21" s="52">
        <v>25</v>
      </c>
      <c r="L21" s="50">
        <v>25</v>
      </c>
      <c r="M21" s="51"/>
      <c r="N21" s="51"/>
      <c r="O21" s="53"/>
      <c r="P21" s="92">
        <f t="shared" si="1"/>
        <v>1</v>
      </c>
      <c r="Q21" s="94"/>
      <c r="R21" s="94"/>
      <c r="S21" s="95"/>
      <c r="T21" s="93"/>
      <c r="U21" s="94"/>
      <c r="V21" s="95"/>
      <c r="W21" s="100" t="s">
        <v>61</v>
      </c>
    </row>
    <row r="22" spans="2:23" ht="120" x14ac:dyDescent="0.25">
      <c r="B22" s="150" t="s">
        <v>42</v>
      </c>
      <c r="C22" s="133" t="s">
        <v>79</v>
      </c>
      <c r="D22" s="134" t="s">
        <v>51</v>
      </c>
      <c r="E22" s="135" t="s">
        <v>33</v>
      </c>
      <c r="F22" s="136" t="s">
        <v>35</v>
      </c>
      <c r="G22" s="137">
        <v>100</v>
      </c>
      <c r="H22" s="138">
        <v>25</v>
      </c>
      <c r="I22" s="139">
        <v>25</v>
      </c>
      <c r="J22" s="139">
        <v>25</v>
      </c>
      <c r="K22" s="140">
        <v>25</v>
      </c>
      <c r="L22" s="141">
        <v>25</v>
      </c>
      <c r="M22" s="139"/>
      <c r="N22" s="139"/>
      <c r="O22" s="142"/>
      <c r="P22" s="92">
        <f t="shared" si="0"/>
        <v>1</v>
      </c>
      <c r="Q22" s="144"/>
      <c r="R22" s="144"/>
      <c r="S22" s="145"/>
      <c r="T22" s="143"/>
      <c r="U22" s="144"/>
      <c r="V22" s="145"/>
      <c r="W22" s="146" t="s">
        <v>62</v>
      </c>
    </row>
    <row r="23" spans="2:23" ht="186" x14ac:dyDescent="0.25">
      <c r="B23" s="151" t="s">
        <v>44</v>
      </c>
      <c r="C23" s="119" t="s">
        <v>80</v>
      </c>
      <c r="D23" s="120" t="s">
        <v>31</v>
      </c>
      <c r="E23" s="121" t="s">
        <v>33</v>
      </c>
      <c r="F23" s="122" t="s">
        <v>36</v>
      </c>
      <c r="G23" s="123">
        <v>4</v>
      </c>
      <c r="H23" s="124">
        <v>1</v>
      </c>
      <c r="I23" s="125">
        <v>1</v>
      </c>
      <c r="J23" s="125">
        <v>1</v>
      </c>
      <c r="K23" s="126">
        <v>25</v>
      </c>
      <c r="L23" s="127">
        <v>1</v>
      </c>
      <c r="M23" s="125"/>
      <c r="N23" s="125"/>
      <c r="O23" s="128"/>
      <c r="P23" s="92">
        <f t="shared" si="0"/>
        <v>1</v>
      </c>
      <c r="Q23" s="130"/>
      <c r="R23" s="130"/>
      <c r="S23" s="131"/>
      <c r="T23" s="129"/>
      <c r="U23" s="130"/>
      <c r="V23" s="131"/>
      <c r="W23" s="132" t="s">
        <v>63</v>
      </c>
    </row>
    <row r="24" spans="2:23" ht="158.25" thickBot="1" x14ac:dyDescent="0.3">
      <c r="B24" s="152" t="s">
        <v>45</v>
      </c>
      <c r="C24" s="19" t="s">
        <v>81</v>
      </c>
      <c r="D24" s="20" t="s">
        <v>32</v>
      </c>
      <c r="E24" s="21" t="s">
        <v>33</v>
      </c>
      <c r="F24" s="105" t="s">
        <v>37</v>
      </c>
      <c r="G24" s="113">
        <v>72</v>
      </c>
      <c r="H24" s="109">
        <v>18</v>
      </c>
      <c r="I24" s="57">
        <v>18</v>
      </c>
      <c r="J24" s="57">
        <v>18</v>
      </c>
      <c r="K24" s="58">
        <v>18</v>
      </c>
      <c r="L24" s="56">
        <v>18</v>
      </c>
      <c r="M24" s="57"/>
      <c r="N24" s="57"/>
      <c r="O24" s="59"/>
      <c r="P24" s="92">
        <f t="shared" si="0"/>
        <v>1</v>
      </c>
      <c r="Q24" s="94"/>
      <c r="R24" s="94"/>
      <c r="S24" s="95"/>
      <c r="T24" s="93"/>
      <c r="U24" s="94"/>
      <c r="V24" s="95"/>
      <c r="W24" s="100" t="s">
        <v>64</v>
      </c>
    </row>
    <row r="25" spans="2:23" ht="18.75" x14ac:dyDescent="0.25">
      <c r="P25" s="96">
        <f t="shared" ref="P25:V25" si="2">AVERAGE(P19:P22)</f>
        <v>1</v>
      </c>
      <c r="Q25" s="96" t="e">
        <f t="shared" si="2"/>
        <v>#DIV/0!</v>
      </c>
      <c r="R25" s="96" t="e">
        <f t="shared" si="2"/>
        <v>#DIV/0!</v>
      </c>
      <c r="S25" s="96" t="e">
        <f t="shared" si="2"/>
        <v>#DIV/0!</v>
      </c>
      <c r="T25" s="96" t="e">
        <f t="shared" si="2"/>
        <v>#DIV/0!</v>
      </c>
      <c r="U25" s="96" t="e">
        <f t="shared" si="2"/>
        <v>#DIV/0!</v>
      </c>
      <c r="V25" s="96" t="e">
        <f t="shared" si="2"/>
        <v>#DIV/0!</v>
      </c>
    </row>
    <row r="29" spans="2:23" ht="47.25" customHeight="1" x14ac:dyDescent="0.25">
      <c r="C29" s="176" t="s">
        <v>38</v>
      </c>
      <c r="D29" s="176"/>
      <c r="J29" s="177" t="s">
        <v>24</v>
      </c>
      <c r="K29" s="178"/>
      <c r="L29" s="178"/>
      <c r="M29" s="178"/>
      <c r="N29" s="178"/>
      <c r="O29" s="178"/>
      <c r="V29" s="177" t="s">
        <v>65</v>
      </c>
      <c r="W29" s="178"/>
    </row>
    <row r="31" spans="2:23" ht="15.75" thickBot="1" x14ac:dyDescent="0.3"/>
    <row r="32" spans="2:23" ht="15.75" thickBot="1" x14ac:dyDescent="0.3">
      <c r="E32" s="197" t="s">
        <v>17</v>
      </c>
      <c r="F32" s="198"/>
      <c r="G32" s="198"/>
      <c r="H32" s="198"/>
      <c r="I32" s="198"/>
      <c r="J32" s="198"/>
      <c r="K32" s="198"/>
      <c r="L32" s="198"/>
      <c r="M32" s="198"/>
      <c r="N32" s="198"/>
      <c r="O32" s="198"/>
      <c r="P32" s="198"/>
      <c r="Q32" s="198"/>
      <c r="R32" s="198"/>
      <c r="S32" s="198"/>
      <c r="T32" s="198"/>
      <c r="U32" s="198"/>
      <c r="V32" s="198"/>
      <c r="W32" s="199"/>
    </row>
    <row r="33" spans="2:23" ht="30.6" customHeight="1" thickBot="1" x14ac:dyDescent="0.3">
      <c r="E33" s="200" t="s">
        <v>18</v>
      </c>
      <c r="F33" s="200" t="s">
        <v>12</v>
      </c>
      <c r="G33" s="197" t="s">
        <v>13</v>
      </c>
      <c r="H33" s="198"/>
      <c r="I33" s="198"/>
      <c r="J33" s="199"/>
      <c r="K33" s="202" t="s">
        <v>14</v>
      </c>
      <c r="L33" s="203"/>
      <c r="M33" s="203"/>
      <c r="N33" s="204"/>
      <c r="O33" s="202" t="s">
        <v>15</v>
      </c>
      <c r="P33" s="203"/>
      <c r="Q33" s="203"/>
      <c r="R33" s="204"/>
      <c r="S33" s="202" t="s">
        <v>16</v>
      </c>
      <c r="T33" s="203"/>
      <c r="U33" s="203"/>
      <c r="V33" s="204"/>
      <c r="W33" s="205" t="s">
        <v>19</v>
      </c>
    </row>
    <row r="34" spans="2:23" ht="29.25" thickBot="1" x14ac:dyDescent="0.3">
      <c r="E34" s="201"/>
      <c r="F34" s="201"/>
      <c r="G34" s="35" t="s">
        <v>20</v>
      </c>
      <c r="H34" s="36" t="s">
        <v>21</v>
      </c>
      <c r="I34" s="37" t="s">
        <v>22</v>
      </c>
      <c r="J34" s="36" t="s">
        <v>23</v>
      </c>
      <c r="K34" s="35" t="s">
        <v>20</v>
      </c>
      <c r="L34" s="36" t="s">
        <v>21</v>
      </c>
      <c r="M34" s="37" t="s">
        <v>22</v>
      </c>
      <c r="N34" s="36" t="s">
        <v>23</v>
      </c>
      <c r="O34" s="35" t="s">
        <v>20</v>
      </c>
      <c r="P34" s="36" t="s">
        <v>21</v>
      </c>
      <c r="Q34" s="37" t="s">
        <v>22</v>
      </c>
      <c r="R34" s="36" t="s">
        <v>23</v>
      </c>
      <c r="S34" s="35" t="s">
        <v>20</v>
      </c>
      <c r="T34" s="36" t="s">
        <v>21</v>
      </c>
      <c r="U34" s="37" t="s">
        <v>22</v>
      </c>
      <c r="V34" s="36" t="s">
        <v>23</v>
      </c>
      <c r="W34" s="206"/>
    </row>
    <row r="35" spans="2:23" ht="15.75" thickBot="1" x14ac:dyDescent="0.3">
      <c r="E35" s="212"/>
      <c r="F35" s="213"/>
      <c r="G35" s="118"/>
      <c r="H35" s="89"/>
      <c r="I35" s="89"/>
      <c r="J35" s="91"/>
      <c r="K35" s="118"/>
      <c r="L35" s="89"/>
      <c r="M35" s="89"/>
      <c r="N35" s="91"/>
      <c r="O35" s="92" t="str">
        <f t="shared" ref="O35:R35" si="3">IFERROR((K35/G35),"100%")</f>
        <v>100%</v>
      </c>
      <c r="P35" s="87" t="str">
        <f t="shared" si="3"/>
        <v>100%</v>
      </c>
      <c r="Q35" s="87" t="str">
        <f t="shared" si="3"/>
        <v>100%</v>
      </c>
      <c r="R35" s="117" t="str">
        <f t="shared" si="3"/>
        <v>100%</v>
      </c>
      <c r="S35" s="92" t="str">
        <f>IFERROR(((K35)/(G35)),"100%")</f>
        <v>100%</v>
      </c>
      <c r="T35" s="92" t="str">
        <f>IFERROR(((L35+M35)/(H35+I35)),"100%")</f>
        <v>100%</v>
      </c>
      <c r="U35" s="87" t="str">
        <f>IFERROR(((L35+M35+N35)/(H35+I35+J35)),"100%")</f>
        <v>100%</v>
      </c>
      <c r="V35" s="117" t="str">
        <f>IFERROR(((L35+M35+N35+O35)/(H35+I35+J35+K35)),"100%")</f>
        <v>100%</v>
      </c>
      <c r="W35" s="97"/>
    </row>
    <row r="36" spans="2:23" x14ac:dyDescent="0.25">
      <c r="E36" s="22" t="s">
        <v>39</v>
      </c>
      <c r="F36" s="23">
        <f>SUM(G36:J36)</f>
        <v>1197318.75</v>
      </c>
      <c r="G36" s="60">
        <v>316899.75</v>
      </c>
      <c r="H36" s="61">
        <v>482121.30000000005</v>
      </c>
      <c r="I36" s="61">
        <v>194913.30000000002</v>
      </c>
      <c r="J36" s="62">
        <v>203384.40000000002</v>
      </c>
      <c r="K36" s="60">
        <v>151565.38</v>
      </c>
      <c r="L36" s="63"/>
      <c r="M36" s="63"/>
      <c r="N36" s="64"/>
      <c r="O36" s="55">
        <f t="shared" ref="O36:O37" si="4">IFERROR(K36/G36,"100"%)</f>
        <v>0.47827547986390018</v>
      </c>
      <c r="P36" s="65"/>
      <c r="Q36" s="65"/>
      <c r="R36" s="66"/>
      <c r="S36" s="55">
        <f>IFERROR(K36/F36,"100%")</f>
        <v>0.12658732689185734</v>
      </c>
      <c r="T36" s="65"/>
      <c r="U36" s="65"/>
      <c r="V36" s="66"/>
      <c r="W36" s="27"/>
    </row>
    <row r="37" spans="2:23" ht="85.5" x14ac:dyDescent="0.25">
      <c r="E37" s="28" t="s">
        <v>40</v>
      </c>
      <c r="F37" s="29">
        <f>SUM(G37:J37)</f>
        <v>1360097.4</v>
      </c>
      <c r="G37" s="67">
        <v>451708.39999999997</v>
      </c>
      <c r="H37" s="68">
        <v>319958.39999999997</v>
      </c>
      <c r="I37" s="68">
        <v>309958.40000000002</v>
      </c>
      <c r="J37" s="69">
        <v>278472.2</v>
      </c>
      <c r="K37" s="67">
        <v>319183.88</v>
      </c>
      <c r="L37" s="70"/>
      <c r="M37" s="70"/>
      <c r="N37" s="71"/>
      <c r="O37" s="55">
        <f t="shared" si="4"/>
        <v>0.70661488694919117</v>
      </c>
      <c r="P37" s="72"/>
      <c r="Q37" s="72"/>
      <c r="R37" s="73"/>
      <c r="S37" s="55">
        <f>IFERROR(K37/F37,"100%")</f>
        <v>0.23467722238127947</v>
      </c>
      <c r="T37" s="72"/>
      <c r="U37" s="72"/>
      <c r="V37" s="73"/>
      <c r="W37" s="30" t="s">
        <v>66</v>
      </c>
    </row>
    <row r="38" spans="2:23" ht="15.75" thickBot="1" x14ac:dyDescent="0.3">
      <c r="E38" s="31"/>
      <c r="F38" s="32"/>
      <c r="G38" s="74"/>
      <c r="H38" s="75"/>
      <c r="I38" s="75"/>
      <c r="J38" s="76"/>
      <c r="K38" s="74"/>
      <c r="L38" s="77"/>
      <c r="M38" s="77"/>
      <c r="N38" s="78"/>
      <c r="O38" s="79"/>
      <c r="P38" s="80"/>
      <c r="Q38" s="80"/>
      <c r="R38" s="81"/>
      <c r="S38" s="82"/>
      <c r="T38" s="80"/>
      <c r="U38" s="80"/>
      <c r="V38" s="81"/>
      <c r="W38" s="33"/>
    </row>
    <row r="39" spans="2:23" ht="25.5" customHeight="1" x14ac:dyDescent="0.25">
      <c r="B39" s="192"/>
      <c r="C39" s="192"/>
      <c r="F39" s="153"/>
      <c r="K39" s="147"/>
    </row>
    <row r="40" spans="2:23" x14ac:dyDescent="0.25">
      <c r="G40" s="147"/>
    </row>
    <row r="41" spans="2:23" x14ac:dyDescent="0.25">
      <c r="G41" s="147"/>
    </row>
  </sheetData>
  <mergeCells count="27">
    <mergeCell ref="B39:C39"/>
    <mergeCell ref="T13:V13"/>
    <mergeCell ref="W13:W14"/>
    <mergeCell ref="B13:B14"/>
    <mergeCell ref="E32:W32"/>
    <mergeCell ref="E33:E34"/>
    <mergeCell ref="F33:F34"/>
    <mergeCell ref="G33:J33"/>
    <mergeCell ref="K33:N33"/>
    <mergeCell ref="O33:R33"/>
    <mergeCell ref="S33:V33"/>
    <mergeCell ref="W33:W34"/>
    <mergeCell ref="B16:F16"/>
    <mergeCell ref="G13:K13"/>
    <mergeCell ref="E35:F35"/>
    <mergeCell ref="C13:C14"/>
    <mergeCell ref="C29:D29"/>
    <mergeCell ref="J29:O29"/>
    <mergeCell ref="V29:W29"/>
    <mergeCell ref="G12:V12"/>
    <mergeCell ref="E4:S4"/>
    <mergeCell ref="E5:S5"/>
    <mergeCell ref="D13:F13"/>
    <mergeCell ref="L13:O13"/>
    <mergeCell ref="P13:S13"/>
    <mergeCell ref="E6:S6"/>
    <mergeCell ref="E7:S7"/>
  </mergeCells>
  <conditionalFormatting sqref="G35:J38">
    <cfRule type="containsBlanks" dxfId="48" priority="29">
      <formula>LEN(TRIM(G35))=0</formula>
    </cfRule>
  </conditionalFormatting>
  <conditionalFormatting sqref="H16:K24">
    <cfRule type="containsBlanks" dxfId="47" priority="14">
      <formula>LEN(TRIM(H16))=0</formula>
    </cfRule>
  </conditionalFormatting>
  <conditionalFormatting sqref="K35:N38">
    <cfRule type="containsBlanks" dxfId="46" priority="30">
      <formula>LEN(TRIM(K35))=0</formula>
    </cfRule>
  </conditionalFormatting>
  <conditionalFormatting sqref="L16:O24">
    <cfRule type="containsBlanks" dxfId="45" priority="15">
      <formula>LEN(TRIM(L16))=0</formula>
    </cfRule>
  </conditionalFormatting>
  <conditionalFormatting sqref="O36:O37">
    <cfRule type="cellIs" dxfId="44" priority="90" stopIfTrue="1" operator="between">
      <formula>0.5</formula>
      <formula>0.7</formula>
    </cfRule>
    <cfRule type="cellIs" dxfId="43" priority="89" stopIfTrue="1" operator="lessThan">
      <formula>0.5</formula>
    </cfRule>
    <cfRule type="cellIs" dxfId="42" priority="88" stopIfTrue="1" operator="equal">
      <formula>"100%"</formula>
    </cfRule>
    <cfRule type="containsBlanks" dxfId="41" priority="93" stopIfTrue="1">
      <formula>LEN(TRIM(O36))=0</formula>
    </cfRule>
    <cfRule type="cellIs" dxfId="40" priority="92" stopIfTrue="1" operator="greaterThanOrEqual">
      <formula>1.2</formula>
    </cfRule>
    <cfRule type="cellIs" dxfId="39" priority="91" stopIfTrue="1" operator="between">
      <formula>0.7</formula>
      <formula>1.2</formula>
    </cfRule>
  </conditionalFormatting>
  <conditionalFormatting sqref="O35:V35">
    <cfRule type="cellIs" dxfId="38" priority="18" stopIfTrue="1" operator="lessThan">
      <formula>0.5</formula>
    </cfRule>
    <cfRule type="cellIs" dxfId="37" priority="17" stopIfTrue="1" operator="equal">
      <formula>"100%"</formula>
    </cfRule>
    <cfRule type="cellIs" dxfId="36" priority="19" stopIfTrue="1" operator="between">
      <formula>0.5</formula>
      <formula>0.7</formula>
    </cfRule>
    <cfRule type="cellIs" dxfId="35" priority="20" stopIfTrue="1" operator="between">
      <formula>0.7</formula>
      <formula>1.2</formula>
    </cfRule>
    <cfRule type="cellIs" dxfId="34" priority="21" stopIfTrue="1" operator="greaterThanOrEqual">
      <formula>1.2</formula>
    </cfRule>
    <cfRule type="containsBlanks" dxfId="33" priority="22" stopIfTrue="1">
      <formula>LEN(TRIM(O35))=0</formula>
    </cfRule>
  </conditionalFormatting>
  <conditionalFormatting sqref="P15">
    <cfRule type="containsBlanks" dxfId="32" priority="31">
      <formula>LEN(TRIM(P15))=0</formula>
    </cfRule>
  </conditionalFormatting>
  <conditionalFormatting sqref="P15:P19">
    <cfRule type="cellIs" dxfId="31" priority="32" stopIfTrue="1" operator="equal">
      <formula>"100%"</formula>
    </cfRule>
    <cfRule type="cellIs" dxfId="30" priority="33" stopIfTrue="1" operator="lessThan">
      <formula>0.5</formula>
    </cfRule>
    <cfRule type="cellIs" dxfId="29" priority="34" stopIfTrue="1" operator="between">
      <formula>0.5</formula>
      <formula>0.7</formula>
    </cfRule>
    <cfRule type="cellIs" dxfId="28" priority="35" stopIfTrue="1" operator="between">
      <formula>0.7</formula>
      <formula>1.2</formula>
    </cfRule>
    <cfRule type="cellIs" dxfId="27" priority="36" stopIfTrue="1" operator="greaterThanOrEqual">
      <formula>1.2</formula>
    </cfRule>
    <cfRule type="containsBlanks" dxfId="26" priority="37" stopIfTrue="1">
      <formula>LEN(TRIM(P15))=0</formula>
    </cfRule>
  </conditionalFormatting>
  <conditionalFormatting sqref="P20:P24">
    <cfRule type="cellIs" dxfId="25" priority="1" stopIfTrue="1" operator="equal">
      <formula>"100%"</formula>
    </cfRule>
    <cfRule type="cellIs" dxfId="24" priority="2" stopIfTrue="1" operator="lessThan">
      <formula>0.5</formula>
    </cfRule>
    <cfRule type="cellIs" dxfId="23" priority="3" stopIfTrue="1" operator="between">
      <formula>0.5</formula>
      <formula>0.7</formula>
    </cfRule>
    <cfRule type="cellIs" dxfId="22" priority="4" stopIfTrue="1" operator="between">
      <formula>0.7</formula>
      <formula>1.2</formula>
    </cfRule>
    <cfRule type="cellIs" dxfId="21" priority="5" stopIfTrue="1" operator="greaterThanOrEqual">
      <formula>1.2</formula>
    </cfRule>
    <cfRule type="containsBlanks" dxfId="20" priority="6" stopIfTrue="1">
      <formula>LEN(TRIM(P20))=0</formula>
    </cfRule>
  </conditionalFormatting>
  <conditionalFormatting sqref="P36:R37 T36:V37 O38:V38">
    <cfRule type="containsBlanks" dxfId="19" priority="81">
      <formula>LEN(TRIM(O36))=0</formula>
    </cfRule>
  </conditionalFormatting>
  <conditionalFormatting sqref="S36:S37">
    <cfRule type="cellIs" dxfId="18" priority="82" stopIfTrue="1" operator="equal">
      <formula>"100%"</formula>
    </cfRule>
    <cfRule type="cellIs" dxfId="17" priority="84" stopIfTrue="1" operator="between">
      <formula>0.5</formula>
      <formula>0.7</formula>
    </cfRule>
    <cfRule type="cellIs" dxfId="16" priority="85" stopIfTrue="1" operator="between">
      <formula>0.7</formula>
      <formula>1.2</formula>
    </cfRule>
    <cfRule type="cellIs" dxfId="15" priority="86" stopIfTrue="1" operator="greaterThanOrEqual">
      <formula>1.2</formula>
    </cfRule>
    <cfRule type="containsBlanks" dxfId="14" priority="87" stopIfTrue="1">
      <formula>LEN(TRIM(S36))=0</formula>
    </cfRule>
    <cfRule type="cellIs" dxfId="13" priority="83" stopIfTrue="1" operator="lessThan">
      <formula>0.5</formula>
    </cfRule>
  </conditionalFormatting>
  <conditionalFormatting sqref="S35:V35">
    <cfRule type="containsBlanks" dxfId="12" priority="16">
      <formula>LEN(TRIM(S35))=0</formula>
    </cfRule>
  </conditionalFormatting>
  <conditionalFormatting sqref="T16:V24">
    <cfRule type="containsBlanks" dxfId="11" priority="7">
      <formula>LEN(TRIM(T16))=0</formula>
    </cfRule>
    <cfRule type="cellIs" dxfId="10" priority="8" stopIfTrue="1" operator="equal">
      <formula>"100%"</formula>
    </cfRule>
    <cfRule type="containsBlanks" dxfId="9" priority="13" stopIfTrue="1">
      <formula>LEN(TRIM(T16))=0</formula>
    </cfRule>
    <cfRule type="cellIs" dxfId="8" priority="12" stopIfTrue="1" operator="greaterThanOrEqual">
      <formula>1.2</formula>
    </cfRule>
    <cfRule type="cellIs" dxfId="7" priority="11" stopIfTrue="1" operator="between">
      <formula>0.7</formula>
      <formula>1.2</formula>
    </cfRule>
    <cfRule type="cellIs" dxfId="6" priority="10" stopIfTrue="1" operator="between">
      <formula>0.5</formula>
      <formula>0.7</formula>
    </cfRule>
    <cfRule type="cellIs" dxfId="5" priority="9" stopIfTrue="1" operator="lessThan">
      <formula>0.5</formula>
    </cfRule>
  </conditionalFormatting>
  <pageMargins left="0.70866141732283472" right="0.70866141732283472" top="0.74803149606299213" bottom="0.74803149606299213" header="0.31496062992125984" footer="0.31496062992125984"/>
  <pageSetup paperSize="5" scale="32" fitToHeight="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83" t="s">
        <v>25</v>
      </c>
    </row>
    <row r="3" spans="1:2" ht="120" customHeight="1" x14ac:dyDescent="0.25">
      <c r="A3" s="214" t="s">
        <v>26</v>
      </c>
      <c r="B3" s="214"/>
    </row>
    <row r="5" spans="1:2" ht="45" x14ac:dyDescent="0.25">
      <c r="A5" s="84"/>
      <c r="B5" s="85" t="s">
        <v>27</v>
      </c>
    </row>
    <row r="6" spans="1:2" ht="60" x14ac:dyDescent="0.25">
      <c r="A6" s="86"/>
      <c r="B6" s="85" t="s">
        <v>28</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97" t="s">
        <v>17</v>
      </c>
      <c r="C3" s="198"/>
      <c r="D3" s="198"/>
      <c r="E3" s="198"/>
      <c r="F3" s="198"/>
      <c r="G3" s="198"/>
      <c r="H3" s="198"/>
      <c r="I3" s="198"/>
      <c r="J3" s="198"/>
      <c r="K3" s="198"/>
      <c r="L3" s="198"/>
      <c r="M3" s="198"/>
      <c r="N3" s="198"/>
      <c r="O3" s="198"/>
      <c r="P3" s="198"/>
      <c r="Q3" s="198"/>
      <c r="R3" s="198"/>
      <c r="S3" s="198"/>
      <c r="T3" s="199"/>
    </row>
    <row r="4" spans="2:20" ht="15.75" thickBot="1" x14ac:dyDescent="0.3">
      <c r="B4" s="200" t="s">
        <v>18</v>
      </c>
      <c r="C4" s="200" t="s">
        <v>12</v>
      </c>
      <c r="D4" s="197" t="s">
        <v>13</v>
      </c>
      <c r="E4" s="198"/>
      <c r="F4" s="198"/>
      <c r="G4" s="199"/>
      <c r="H4" s="202" t="s">
        <v>14</v>
      </c>
      <c r="I4" s="203"/>
      <c r="J4" s="203"/>
      <c r="K4" s="215"/>
      <c r="L4" s="216" t="s">
        <v>15</v>
      </c>
      <c r="M4" s="203"/>
      <c r="N4" s="203"/>
      <c r="O4" s="215"/>
      <c r="P4" s="216" t="s">
        <v>16</v>
      </c>
      <c r="Q4" s="203"/>
      <c r="R4" s="203"/>
      <c r="S4" s="204"/>
      <c r="T4" s="205" t="s">
        <v>19</v>
      </c>
    </row>
    <row r="5" spans="2:20" ht="29.25" thickBot="1" x14ac:dyDescent="0.3">
      <c r="B5" s="201"/>
      <c r="C5" s="201"/>
      <c r="D5" s="35" t="s">
        <v>20</v>
      </c>
      <c r="E5" s="36" t="s">
        <v>21</v>
      </c>
      <c r="F5" s="37" t="s">
        <v>22</v>
      </c>
      <c r="G5" s="36" t="s">
        <v>23</v>
      </c>
      <c r="H5" s="35" t="s">
        <v>20</v>
      </c>
      <c r="I5" s="36" t="s">
        <v>21</v>
      </c>
      <c r="J5" s="37" t="s">
        <v>22</v>
      </c>
      <c r="K5" s="36" t="s">
        <v>23</v>
      </c>
      <c r="L5" s="35" t="s">
        <v>20</v>
      </c>
      <c r="M5" s="36" t="s">
        <v>21</v>
      </c>
      <c r="N5" s="37" t="s">
        <v>22</v>
      </c>
      <c r="O5" s="36" t="s">
        <v>23</v>
      </c>
      <c r="P5" s="35" t="s">
        <v>20</v>
      </c>
      <c r="Q5" s="36" t="s">
        <v>21</v>
      </c>
      <c r="R5" s="37" t="s">
        <v>22</v>
      </c>
      <c r="S5" s="36" t="s">
        <v>23</v>
      </c>
      <c r="T5" s="206"/>
    </row>
    <row r="6" spans="2:20" x14ac:dyDescent="0.25">
      <c r="B6" s="22"/>
      <c r="C6" s="23">
        <f>SUM(D6:G256)</f>
        <v>0</v>
      </c>
      <c r="D6" s="38"/>
      <c r="E6" s="39"/>
      <c r="F6" s="40"/>
      <c r="G6" s="41"/>
      <c r="H6" s="38"/>
      <c r="I6" s="39"/>
      <c r="J6" s="40"/>
      <c r="K6" s="41"/>
      <c r="L6" s="24" t="str">
        <f t="shared" ref="L6:O8" si="0">IFERROR(H6/D6,"NO APLICA")</f>
        <v>NO APLICA</v>
      </c>
      <c r="M6" s="25" t="str">
        <f t="shared" si="0"/>
        <v>NO APLICA</v>
      </c>
      <c r="N6" s="25" t="str">
        <f t="shared" si="0"/>
        <v>NO APLICA</v>
      </c>
      <c r="O6" s="26" t="str">
        <f t="shared" si="0"/>
        <v>NO APLICA</v>
      </c>
      <c r="P6" s="24" t="str">
        <f t="shared" ref="P6:P8" si="1">IFERROR(H6/D6,"NO APLICA")</f>
        <v>NO APLICA</v>
      </c>
      <c r="Q6" s="25" t="str">
        <f t="shared" ref="Q6:Q8" si="2">IFERROR((H6+I6)/(D6+E6),"NO APLICA")</f>
        <v>NO APLICA</v>
      </c>
      <c r="R6" s="25" t="str">
        <f t="shared" ref="R6:R8" si="3">IFERROR((H6+I6+J6)/(D6+E6+F6),"NO APLICA")</f>
        <v>NO APLICA</v>
      </c>
      <c r="S6" s="26" t="str">
        <f t="shared" ref="S6:S8" si="4">IFERROR((H6+I6+J6+K6)/(D6+E6+F6+G6),"NO APLICA")</f>
        <v>NO APLICA</v>
      </c>
      <c r="T6" s="27"/>
    </row>
    <row r="7" spans="2:20" x14ac:dyDescent="0.25">
      <c r="B7" s="28"/>
      <c r="C7" s="29">
        <f>SUM(D7:G257)</f>
        <v>0</v>
      </c>
      <c r="D7" s="42"/>
      <c r="E7" s="43"/>
      <c r="F7" s="44"/>
      <c r="G7" s="45"/>
      <c r="H7" s="42"/>
      <c r="I7" s="43"/>
      <c r="J7" s="44"/>
      <c r="K7" s="45"/>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30"/>
    </row>
    <row r="8" spans="2:20" ht="15.75" thickBot="1" x14ac:dyDescent="0.3">
      <c r="B8" s="31"/>
      <c r="C8" s="32">
        <f>SUM(D8:G258)</f>
        <v>0</v>
      </c>
      <c r="D8" s="46"/>
      <c r="E8" s="47"/>
      <c r="F8" s="48"/>
      <c r="G8" s="49"/>
      <c r="H8" s="46"/>
      <c r="I8" s="47"/>
      <c r="J8" s="48"/>
      <c r="K8" s="49"/>
      <c r="L8" s="16" t="str">
        <f t="shared" si="0"/>
        <v>NO APLICA</v>
      </c>
      <c r="M8" s="17" t="str">
        <f t="shared" si="0"/>
        <v>NO APLICA</v>
      </c>
      <c r="N8" s="17" t="str">
        <f t="shared" si="0"/>
        <v>NO APLICA</v>
      </c>
      <c r="O8" s="18" t="str">
        <f t="shared" si="0"/>
        <v>NO APLICA</v>
      </c>
      <c r="P8" s="16" t="str">
        <f t="shared" si="1"/>
        <v>NO APLICA</v>
      </c>
      <c r="Q8" s="17" t="str">
        <f t="shared" si="2"/>
        <v>NO APLICA</v>
      </c>
      <c r="R8" s="17" t="str">
        <f t="shared" si="3"/>
        <v>NO APLICA</v>
      </c>
      <c r="S8" s="18" t="str">
        <f t="shared" si="4"/>
        <v>NO APLICA</v>
      </c>
      <c r="T8" s="33"/>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SEGUIMIENTO EJE 3 2024</vt:lpstr>
      <vt:lpstr>Instrucciones</vt:lpstr>
      <vt:lpstr>Hoja1</vt:lpstr>
      <vt:lpstr>'SEGUIMIENTO EJE 3 2024'!Área_de_impresión</vt:lpstr>
      <vt:lpstr>'SEGUIMIENTO EJE 3 2024'!Títulos_a_imprimir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2024-04-08T20:22:02Z</cp:lastPrinted>
  <dcterms:created xsi:type="dcterms:W3CDTF">2021-02-22T21:43:21Z</dcterms:created>
  <dcterms:modified xsi:type="dcterms:W3CDTF">2024-05-13T20:16:53Z</dcterms:modified>
  <cp:category/>
  <cp:contentStatus/>
</cp:coreProperties>
</file>