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529"/>
  <workbookPr defaultThemeVersion="166925"/>
  <mc:AlternateContent xmlns:mc="http://schemas.openxmlformats.org/markup-compatibility/2006">
    <mc:Choice Requires="x15">
      <x15ac:absPath xmlns:x15ac="http://schemas.microsoft.com/office/spreadsheetml/2010/11/ac" url="C:\Users\Dir. Planeacion\Desktop\AVANCES Trimestrales\2023\2do Trimestre 2023\3.15 SIRESOL\"/>
    </mc:Choice>
  </mc:AlternateContent>
  <xr:revisionPtr revIDLastSave="0" documentId="8_{11F5E8B5-3A5E-4A00-8B4C-E3E423537C66}" xr6:coauthVersionLast="47" xr6:coauthVersionMax="47" xr10:uidLastSave="{00000000-0000-0000-0000-000000000000}"/>
  <bookViews>
    <workbookView xWindow="-108" yWindow="-108" windowWidth="23256" windowHeight="12576" xr2:uid="{00000000-000D-0000-FFFF-FFFF00000000}"/>
  </bookViews>
  <sheets>
    <sheet name="CEDULA EJE 3 T1" sheetId="6" r:id="rId1"/>
  </sheets>
  <definedNames>
    <definedName name="_xlnm.Print_Area" localSheetId="0">'CEDULA EJE 3 T1'!$D$3:$R$62</definedName>
    <definedName name="_xlnm.Print_Titles" localSheetId="0">'CEDULA EJE 3 T1'!$3:$12</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N17" i="6" l="1"/>
  <c r="O17" i="6"/>
  <c r="N19" i="6"/>
  <c r="O19" i="6"/>
  <c r="N21" i="6"/>
  <c r="O21" i="6"/>
  <c r="N23" i="6"/>
  <c r="O23" i="6"/>
  <c r="N25" i="6"/>
  <c r="O25" i="6"/>
  <c r="N27" i="6"/>
  <c r="O27" i="6"/>
  <c r="N29" i="6"/>
  <c r="O29" i="6"/>
  <c r="N31" i="6"/>
  <c r="O31" i="6"/>
  <c r="N33" i="6"/>
  <c r="O33" i="6"/>
  <c r="N35" i="6"/>
  <c r="O35" i="6"/>
  <c r="N37" i="6"/>
  <c r="O37" i="6"/>
  <c r="N39" i="6"/>
  <c r="O39" i="6"/>
  <c r="N41" i="6"/>
  <c r="O41" i="6"/>
  <c r="N43" i="6"/>
  <c r="O43" i="6"/>
  <c r="N45" i="6"/>
  <c r="O45" i="6"/>
  <c r="N47" i="6"/>
  <c r="O47" i="6"/>
  <c r="N49" i="6"/>
  <c r="O49" i="6"/>
  <c r="N51" i="6"/>
  <c r="O51" i="6"/>
  <c r="N53" i="6"/>
  <c r="O53" i="6"/>
  <c r="O15" i="6"/>
  <c r="N15" i="6"/>
  <c r="O13" i="6"/>
  <c r="N13" i="6"/>
  <c r="J26" i="6" l="1"/>
</calcChain>
</file>

<file path=xl/sharedStrings.xml><?xml version="1.0" encoding="utf-8"?>
<sst xmlns="http://schemas.openxmlformats.org/spreadsheetml/2006/main" count="193" uniqueCount="97">
  <si>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</si>
  <si>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</si>
  <si>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</si>
  <si>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</si>
  <si>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</si>
  <si>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</si>
  <si>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</si>
  <si>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</si>
  <si>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</si>
  <si>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</si>
  <si>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</si>
  <si>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</si>
  <si>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</si>
  <si>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</si>
  <si>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</si>
  <si>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ANUAL</t>
  </si>
  <si>
    <r>
      <rPr>
        <b/>
        <sz val="11"/>
        <color theme="1"/>
        <rFont val="Calibri"/>
        <family val="2"/>
        <scheme val="minor"/>
      </rPr>
      <t>IMSMA:</t>
    </r>
    <r>
      <rPr>
        <sz val="11"/>
        <color theme="1"/>
        <rFont val="Calibri"/>
        <family val="2"/>
        <scheme val="minor"/>
      </rPr>
      <t xml:space="preserve"> Índice del Manejo Sustentable del Medio Ambiente. </t>
    </r>
  </si>
  <si>
    <t>Bienal</t>
  </si>
  <si>
    <t>NO</t>
  </si>
  <si>
    <t>-</t>
  </si>
  <si>
    <t>Ascendente
Regular</t>
  </si>
  <si>
    <t xml:space="preserve">PROGRAMA PRESUPUESTARIO ANUAL: </t>
  </si>
  <si>
    <t>SENTIDO DEL INDICADOR 
( ascendente, descendente, regular o nominal)</t>
  </si>
  <si>
    <t>REVISÓ
Mtro. Enrique E. Encalada Sánchez
Dirección de Planeación de la DGPM</t>
  </si>
  <si>
    <t xml:space="preserve">Ascendente </t>
  </si>
  <si>
    <t>Trimestral</t>
  </si>
  <si>
    <t>SI</t>
  </si>
  <si>
    <t>Ascendente</t>
  </si>
  <si>
    <r>
      <rPr>
        <b/>
        <sz val="11"/>
        <color theme="1"/>
        <rFont val="Calibri"/>
        <family val="2"/>
        <scheme val="minor"/>
      </rPr>
      <t xml:space="preserve">PRS: </t>
    </r>
    <r>
      <rPr>
        <sz val="11"/>
        <color theme="1"/>
        <rFont val="Calibri"/>
        <family val="2"/>
        <scheme val="minor"/>
      </rPr>
      <t xml:space="preserve">Porcentaje de rutas de recolección de RSU supervisadas </t>
    </r>
  </si>
  <si>
    <r>
      <rPr>
        <b/>
        <sz val="11"/>
        <color theme="1"/>
        <rFont val="Calibri"/>
        <family val="2"/>
        <scheme val="minor"/>
      </rPr>
      <t xml:space="preserve">PQCA: </t>
    </r>
    <r>
      <rPr>
        <sz val="11"/>
        <color theme="1"/>
        <rFont val="Calibri"/>
        <family val="2"/>
        <scheme val="minor"/>
      </rPr>
      <t>Porcentaje de quejas ciudadanas atendidas.</t>
    </r>
  </si>
  <si>
    <t>Descendente</t>
  </si>
  <si>
    <r>
      <rPr>
        <b/>
        <sz val="11"/>
        <color theme="1"/>
        <rFont val="Calibri"/>
        <family val="2"/>
        <scheme val="minor"/>
      </rPr>
      <t xml:space="preserve">PBCC: </t>
    </r>
    <r>
      <rPr>
        <sz val="11"/>
        <color theme="1"/>
        <rFont val="Calibri"/>
        <family val="2"/>
        <scheme val="minor"/>
      </rPr>
      <t>Porcentaje de basureros clandestinos clausurados.</t>
    </r>
  </si>
  <si>
    <r>
      <rPr>
        <b/>
        <sz val="11"/>
        <color theme="1"/>
        <rFont val="Calibri"/>
        <family val="2"/>
        <scheme val="minor"/>
      </rPr>
      <t>PROR:</t>
    </r>
    <r>
      <rPr>
        <sz val="11"/>
        <color theme="1"/>
        <rFont val="Calibri"/>
        <family val="2"/>
        <scheme val="minor"/>
      </rPr>
      <t xml:space="preserve"> Porcentaje de reportes de Operación realizados. </t>
    </r>
  </si>
  <si>
    <r>
      <rPr>
        <b/>
        <sz val="11"/>
        <color theme="1"/>
        <rFont val="Calibri"/>
        <family val="2"/>
        <scheme val="minor"/>
      </rPr>
      <t xml:space="preserve">PSB: </t>
    </r>
    <r>
      <rPr>
        <sz val="11"/>
        <color theme="1"/>
        <rFont val="Calibri"/>
        <family val="2"/>
        <scheme val="minor"/>
      </rPr>
      <t>Porcentaje de botes de basura instalados</t>
    </r>
  </si>
  <si>
    <r>
      <rPr>
        <b/>
        <sz val="11"/>
        <color theme="1"/>
        <rFont val="Calibri"/>
        <family val="2"/>
        <scheme val="minor"/>
      </rPr>
      <t>PCCSRVI:</t>
    </r>
    <r>
      <rPr>
        <sz val="11"/>
        <color theme="1"/>
        <rFont val="Calibri"/>
        <family val="2"/>
        <scheme val="minor"/>
      </rPr>
      <t xml:space="preserve"> Porcentaje de colocación de contenedores de separación de residuos valorizables instalados.</t>
    </r>
  </si>
  <si>
    <t>E-PPA 3.15 PROGRAMA DE RECOLECCIÓN, TRASLADO Y DISPOSICIÓN FINAL DE RESIDUOS SÓLIDOS URBANOS</t>
  </si>
  <si>
    <t xml:space="preserve">                      </t>
  </si>
  <si>
    <t xml:space="preserve">ELABORO
L.F.C.P. Gerardo Arroyo Quezada 
Director Administrativo SIRESOL  Cancún         </t>
  </si>
  <si>
    <t>AUTORIZÓ
Lic. Franntz Johann Ancira Martínez
Director General
Solución Integral de Residuos Sólidos</t>
  </si>
  <si>
    <r>
      <rPr>
        <b/>
        <sz val="11"/>
        <color theme="1"/>
        <rFont val="Calibri"/>
        <family val="2"/>
        <scheme val="minor"/>
      </rPr>
      <t xml:space="preserve">Meta Trimestral: </t>
    </r>
    <r>
      <rPr>
        <sz val="11"/>
        <color theme="1"/>
        <rFont val="Calibri"/>
        <family val="2"/>
        <scheme val="minor"/>
      </rPr>
      <t>El Instituto Mexicano para la Competitividad A. C. IMCO actualiza y publica los índices y subíndices cada dos años.</t>
    </r>
    <r>
      <rPr>
        <b/>
        <sz val="11"/>
        <color theme="1"/>
        <rFont val="Calibri"/>
        <family val="2"/>
        <scheme val="minor"/>
      </rPr>
      <t>El índice obtuvo 47 puntos en 2023.</t>
    </r>
    <r>
      <rPr>
        <sz val="11"/>
        <color theme="1"/>
        <rFont val="Calibri"/>
        <family val="2"/>
        <scheme val="minor"/>
      </rPr>
      <t xml:space="preserve">
</t>
    </r>
    <r>
      <rPr>
        <b/>
        <sz val="11"/>
        <color theme="1"/>
        <rFont val="Calibri"/>
        <family val="2"/>
        <scheme val="minor"/>
      </rPr>
      <t xml:space="preserve">Meta Anual: </t>
    </r>
    <r>
      <rPr>
        <sz val="11"/>
        <color theme="1"/>
        <rFont val="Calibri"/>
        <family val="2"/>
        <scheme val="minor"/>
      </rPr>
      <t xml:space="preserve">De acuerdo a la Guía para la integración y rendición de los informes de avance de gestión financiera y de la información para la planeación de la fiscalización de la cuenta pública que emite la ASEQROO para el ejercicio fiscal 2023, para </t>
    </r>
    <r>
      <rPr>
        <b/>
        <sz val="11"/>
        <color theme="1"/>
        <rFont val="Calibri"/>
        <family val="2"/>
        <scheme val="minor"/>
      </rPr>
      <t>indicadores NO acumulativos</t>
    </r>
    <r>
      <rPr>
        <sz val="11"/>
        <color theme="1"/>
        <rFont val="Calibri"/>
        <family val="2"/>
        <scheme val="minor"/>
      </rPr>
      <t>, se registra en el avance de la meta anual programada,</t>
    </r>
    <r>
      <rPr>
        <b/>
        <sz val="11"/>
        <color theme="1"/>
        <rFont val="Calibri"/>
        <family val="2"/>
        <scheme val="minor"/>
      </rPr>
      <t xml:space="preserve"> el promedio de los porcentajes de cumplimiento alcanzados</t>
    </r>
    <r>
      <rPr>
        <sz val="11"/>
        <color theme="1"/>
        <rFont val="Calibri"/>
        <family val="2"/>
        <scheme val="minor"/>
      </rPr>
      <t>. Pag 23 https://www.aseqroo.mx/MARCO_JURIDICO/2023/Guias/GUIA%202023.pdf</t>
    </r>
  </si>
  <si>
    <t>PERÍODO QUE SE INFORMA: DEL 1 DE ENERO AL 30 DE JUNIO 2023</t>
  </si>
  <si>
    <r>
      <rPr>
        <b/>
        <sz val="11"/>
        <rFont val="Calibri"/>
        <family val="2"/>
        <scheme val="minor"/>
      </rPr>
      <t>Meta Trimestral:</t>
    </r>
    <r>
      <rPr>
        <sz val="11"/>
        <rFont val="Calibri"/>
        <family val="2"/>
        <scheme val="minor"/>
      </rPr>
      <t xml:space="preserve"> Se realizaron 550 verificaciones de la recolección de residuos sólidos en el Municipio de Benito Juárez, de las 550 que estaban programadas, teniendo el 100% de avance en el Segundo Trimestre 2023.                                                                                                                                                         </t>
    </r>
    <r>
      <rPr>
        <b/>
        <sz val="11"/>
        <rFont val="Calibri"/>
        <family val="2"/>
        <scheme val="minor"/>
      </rPr>
      <t>Meta Anual:</t>
    </r>
    <r>
      <rPr>
        <sz val="11"/>
        <rFont val="Calibri"/>
        <family val="2"/>
        <scheme val="minor"/>
      </rPr>
      <t xml:space="preserve"> Se realizaron 1100 verificaciones de la recolección de residuos sólidos en el Municipio de Benito Juárez, de las programadas de las 2,200 que estaban programadas durante todo el 2023. Logrando un avance anual acumulado del 50%.</t>
    </r>
  </si>
  <si>
    <r>
      <rPr>
        <b/>
        <sz val="11"/>
        <rFont val="Calibri"/>
        <family val="2"/>
        <scheme val="minor"/>
      </rPr>
      <t xml:space="preserve">Meta Trimestral: </t>
    </r>
    <r>
      <rPr>
        <sz val="11"/>
        <rFont val="Calibri"/>
        <family val="2"/>
        <scheme val="minor"/>
      </rPr>
      <t xml:space="preserve">Se realizaron 1 informe semestral de la operación de los sitios de la disposición final  de los residuos sólidos urbanos logrando, de las 1 que estaban programadas logrando el 100% de avance en el Segundo Trimestre 2023.                                                                                                                                              </t>
    </r>
    <r>
      <rPr>
        <b/>
        <sz val="11"/>
        <rFont val="Calibri"/>
        <family val="2"/>
        <scheme val="minor"/>
      </rPr>
      <t>Meta Anual</t>
    </r>
    <r>
      <rPr>
        <sz val="11"/>
        <rFont val="Calibri"/>
        <family val="2"/>
        <scheme val="minor"/>
      </rPr>
      <t>: se realizaron 1 reportes de la operación de los sitios de la disposición final  de los residuos sólidos urbanos de las 2 programadas en todo el 2023, logrando el 50% de avance anual acumulada.                                                                                                                     Esto es debido a que los reportes son semestrales a SEMA y PPA del Gobierno del Estado.</t>
    </r>
  </si>
  <si>
    <r>
      <rPr>
        <b/>
        <sz val="11"/>
        <rFont val="Calibri"/>
        <family val="2"/>
        <scheme val="minor"/>
      </rPr>
      <t>Meta Trimestral</t>
    </r>
    <r>
      <rPr>
        <sz val="11"/>
        <rFont val="Calibri"/>
        <family val="2"/>
        <scheme val="minor"/>
      </rPr>
      <t xml:space="preserve">: Se realizaron 3 Supervisiones de mantenimiento y saneamiento del sitio clausurado de la Parcela 1113, de los 3 que estaban programadas teniendo el 100% de avance en el  Segundo Trimestre 2023.                                                                                                                                                        </t>
    </r>
    <r>
      <rPr>
        <b/>
        <sz val="11"/>
        <rFont val="Calibri"/>
        <family val="2"/>
        <scheme val="minor"/>
      </rPr>
      <t>Meta Anual:</t>
    </r>
    <r>
      <rPr>
        <sz val="11"/>
        <rFont val="Calibri"/>
        <family val="2"/>
        <scheme val="minor"/>
      </rPr>
      <t xml:space="preserve"> Se realizaron 6 reportes de la operación de los sitios de la disposición final  de los residuos sólidos urbanos, de los 12 informes programados en todo el 2023, con un avanca anual acumulado del 50%.</t>
    </r>
  </si>
  <si>
    <r>
      <rPr>
        <b/>
        <sz val="11"/>
        <rFont val="Calibri"/>
        <family val="2"/>
        <scheme val="minor"/>
      </rPr>
      <t>Meta Trimestral:</t>
    </r>
    <r>
      <rPr>
        <sz val="11"/>
        <rFont val="Calibri"/>
        <family val="2"/>
        <scheme val="minor"/>
      </rPr>
      <t xml:space="preserve"> Se realizaron 3  informes ambientales del sitio de disposición final en la parcela 196, de las 3 que estaban programadas teniendo el 100% de avance en el  Segundo Trimestre 2023.                                                                                                                                                    </t>
    </r>
    <r>
      <rPr>
        <b/>
        <sz val="11"/>
        <rFont val="Calibri"/>
        <family val="2"/>
        <scheme val="minor"/>
      </rPr>
      <t>Meta Anual:</t>
    </r>
    <r>
      <rPr>
        <sz val="11"/>
        <rFont val="Calibri"/>
        <family val="2"/>
        <scheme val="minor"/>
      </rPr>
      <t xml:space="preserve"> se realizaron 6 estudios ambientales del sitio de disposición final en la parcela 196. de las 12 informes programadas en todo el 2023, con un avance anual acumuladteniendo del 50%. </t>
    </r>
  </si>
  <si>
    <r>
      <rPr>
        <b/>
        <sz val="11"/>
        <rFont val="Calibri"/>
        <family val="2"/>
        <scheme val="minor"/>
      </rPr>
      <t xml:space="preserve">Meta Trimestral: </t>
    </r>
    <r>
      <rPr>
        <sz val="11"/>
        <rFont val="Calibri"/>
        <family val="2"/>
        <scheme val="minor"/>
      </rPr>
      <t xml:space="preserve">Se recibieron 178 quejas  ciudadanas, de las 205 que estaban programadas con un avance 86.83% en el  Segundo Trimestre 2023.                                                                                                                          </t>
    </r>
    <r>
      <rPr>
        <b/>
        <sz val="11"/>
        <rFont val="Calibri"/>
        <family val="2"/>
        <scheme val="minor"/>
      </rPr>
      <t>Meta Anual:</t>
    </r>
    <r>
      <rPr>
        <sz val="11"/>
        <rFont val="Calibri"/>
        <family val="2"/>
        <scheme val="minor"/>
      </rPr>
      <t xml:space="preserve"> Se registraron 314 quejas ciudadanas, de las 825 estimadas en todo el 2023 con un avanca anual acumulado del 38.6% menos de lo programado.                                                             A qui lo que se espera es que disminuyan las quejas por la recoleccion d elos residuos. por lo que tenemos un  39% menos en las quejas ciudadanas.</t>
    </r>
  </si>
  <si>
    <r>
      <rPr>
        <b/>
        <sz val="11"/>
        <rFont val="Calibri"/>
        <family val="2"/>
        <scheme val="minor"/>
      </rPr>
      <t>Meta Trimestral:</t>
    </r>
    <r>
      <rPr>
        <sz val="11"/>
        <rFont val="Calibri"/>
        <family val="2"/>
        <scheme val="minor"/>
      </rPr>
      <t xml:space="preserve"> Se limpiaron 150  basureros clandestinos, de las 60 que estaban programadas, teniendo el 250% de avance en el Segundo Trimestre 2023.                                                                                                                                                                             </t>
    </r>
    <r>
      <rPr>
        <b/>
        <sz val="11"/>
        <rFont val="Calibri"/>
        <family val="2"/>
        <scheme val="minor"/>
      </rPr>
      <t xml:space="preserve">Meta Anual: </t>
    </r>
    <r>
      <rPr>
        <sz val="11"/>
        <rFont val="Calibri"/>
        <family val="2"/>
        <scheme val="minor"/>
      </rPr>
      <t xml:space="preserve">Se limpiaron 287 basureros clandestinos de las 235 programadas en todo el 2023, con un avanca anual acumulado del 122.13%.         </t>
    </r>
    <r>
      <rPr>
        <sz val="11"/>
        <color rgb="FFFF0000"/>
        <rFont val="Arial"/>
        <family val="2"/>
      </rPr>
      <t xml:space="preserve">          </t>
    </r>
  </si>
  <si>
    <r>
      <rPr>
        <b/>
        <sz val="11"/>
        <rFont val="Calibri"/>
        <family val="2"/>
        <scheme val="minor"/>
      </rPr>
      <t>Meta Trimestral:</t>
    </r>
    <r>
      <rPr>
        <sz val="11"/>
        <rFont val="Calibri"/>
        <family val="2"/>
        <scheme val="minor"/>
      </rPr>
      <t xml:space="preserve"> Se atendieron a 73 contribuyentes rezagados por el pago de la recolección de residuos sólidos, de las 210 que estaban programadas en el municipio de Benito Juárez teniendo un avance del 34.76% en el Segundo Trimestre 2023.                                                                                                                                              </t>
    </r>
    <r>
      <rPr>
        <b/>
        <sz val="11"/>
        <rFont val="Calibri"/>
        <family val="2"/>
        <scheme val="minor"/>
      </rPr>
      <t>Meta Anual</t>
    </r>
    <r>
      <rPr>
        <sz val="11"/>
        <rFont val="Calibri"/>
        <family val="2"/>
        <scheme val="minor"/>
      </rPr>
      <t xml:space="preserve">: Se atendieron a 1068 contribuyentes rezagados por el pago de la recolección de residuos sólidos de la recolección de residuos sólidos  de las 1150 que estaban programadas durante todo el 2023, con un avanca anual acumulado del  92.87%.                                              </t>
    </r>
  </si>
  <si>
    <r>
      <rPr>
        <b/>
        <sz val="11"/>
        <rFont val="Calibri"/>
        <family val="2"/>
        <scheme val="minor"/>
      </rPr>
      <t>Meta Trimestral:</t>
    </r>
    <r>
      <rPr>
        <sz val="11"/>
        <rFont val="Calibri"/>
        <family val="2"/>
        <scheme val="minor"/>
      </rPr>
      <t xml:space="preserve"> Se atendieron a 6055  contribuyentes que se les entrego su pase de caja para realizar el pago por la recolección del residuos, de las 1700  que estaban programadas en el municipio de Benito Juárez logrando el156.18% de avance en el  Segundo Trimestre 2023.                                                                                                                                                               </t>
    </r>
    <r>
      <rPr>
        <b/>
        <sz val="11"/>
        <rFont val="Calibri"/>
        <family val="2"/>
        <scheme val="minor"/>
      </rPr>
      <t>Meta Anual:</t>
    </r>
    <r>
      <rPr>
        <sz val="11"/>
        <rFont val="Calibri"/>
        <family val="2"/>
        <scheme val="minor"/>
      </rPr>
      <t xml:space="preserve"> Se entregaron a 40547 pases de caja para realizar el pago por la recolección del residuo, de las 18,000 que estaban programadas durante todo el 2023, con un avance anual acumulada de 225.26%.                                                                                                                        </t>
    </r>
    <r>
      <rPr>
        <b/>
        <sz val="11"/>
        <rFont val="Calibri"/>
        <family val="2"/>
        <scheme val="minor"/>
      </rPr>
      <t>Debido  al que pase de caja tiene vencimiento el contribuyente gestiona de 2 a 3  pases hasta que realiza el pago,  por lo que se refleja un incremento en número registrado en el sistema  del OperGOB Municipal .</t>
    </r>
  </si>
  <si>
    <r>
      <rPr>
        <b/>
        <sz val="11"/>
        <rFont val="Calibri"/>
        <family val="2"/>
        <scheme val="minor"/>
      </rPr>
      <t xml:space="preserve">Meta Trimestral: </t>
    </r>
    <r>
      <rPr>
        <sz val="11"/>
        <rFont val="Calibri"/>
        <family val="2"/>
        <scheme val="minor"/>
      </rPr>
      <t xml:space="preserve">Se atendieron a 73 contribuyentes rezagados por el pago de la recolección de residuos sólidos, de las 210 que estaban programadas en el municipio de Benito Juárez teniendo un avance del 34.76% en el Segundo Trimestre 2023.  </t>
    </r>
    <r>
      <rPr>
        <b/>
        <sz val="11"/>
        <rFont val="Calibri"/>
        <family val="2"/>
        <scheme val="minor"/>
      </rPr>
      <t xml:space="preserve">                                                                                                                                            Meta Anual: </t>
    </r>
    <r>
      <rPr>
        <sz val="11"/>
        <rFont val="Calibri"/>
        <family val="2"/>
        <scheme val="minor"/>
      </rPr>
      <t>Se atendieron a 1068 contribuyentes rezagados por el pago de la recolección de residuos sólidos de la recolección de residuos sólidos  de las 1150 que estaban programadas durante todo el 2023, con un avanca anual acumulado del  92.87%</t>
    </r>
    <r>
      <rPr>
        <b/>
        <sz val="11"/>
        <rFont val="Calibri"/>
        <family val="2"/>
        <scheme val="minor"/>
      </rPr>
      <t xml:space="preserve">.         </t>
    </r>
  </si>
  <si>
    <r>
      <rPr>
        <b/>
        <sz val="11"/>
        <rFont val="Calibri"/>
        <family val="2"/>
        <scheme val="minor"/>
      </rPr>
      <t>Meta Trimestral</t>
    </r>
    <r>
      <rPr>
        <sz val="11"/>
        <rFont val="Calibri"/>
        <family val="2"/>
        <scheme val="minor"/>
      </rPr>
      <t xml:space="preserve">: Se realizaron 59 Verificación de las autodeterminaciones de los residuos sólidos urbanos a las empresas contribuyentes,  de las 100 que estaban programadas en el Municipio de Benito Juárez, teniendo un avance del 59%, en el  Segundo Trimestre 2023.                                                                                                                                                                                       </t>
    </r>
    <r>
      <rPr>
        <b/>
        <sz val="11"/>
        <rFont val="Calibri"/>
        <family val="2"/>
        <scheme val="minor"/>
      </rPr>
      <t>Meta Anual:</t>
    </r>
    <r>
      <rPr>
        <sz val="11"/>
        <rFont val="Calibri"/>
        <family val="2"/>
        <scheme val="minor"/>
      </rPr>
      <t xml:space="preserve"> Se atendieron a  59 Verificación de las autodeterminaciones de los residuos sólidos urbanos a las empresas, de las 300 que estaban programadas durante todo el 2023, con un avance anual acumulad de 19.67%.                                                                                            </t>
    </r>
  </si>
  <si>
    <r>
      <rPr>
        <b/>
        <sz val="11"/>
        <rFont val="Calibri"/>
        <family val="2"/>
        <scheme val="minor"/>
      </rPr>
      <t>Meta Trimestral:</t>
    </r>
    <r>
      <rPr>
        <sz val="11"/>
        <rFont val="Calibri"/>
        <family val="2"/>
        <scheme val="minor"/>
      </rPr>
      <t xml:space="preserve"> Se cuenta con 25,342 ciudadanos registrados enfocados en las buenas prácticas sobre el manejo de residuos sólidos urbanos  de las 18231 que estaban programadas en el municipio de Benito Juárez. con un 139% de avance en el  Segundo Trimestre 2023                                                                                                                                             </t>
    </r>
    <r>
      <rPr>
        <b/>
        <sz val="11"/>
        <rFont val="Calibri"/>
        <family val="2"/>
        <scheme val="minor"/>
      </rPr>
      <t>Meta Anual:</t>
    </r>
    <r>
      <rPr>
        <sz val="11"/>
        <rFont val="Calibri"/>
        <family val="2"/>
        <scheme val="minor"/>
      </rPr>
      <t xml:space="preserve"> Se registraron 52347 ciudadanos enfocados en  buenas prácticas sobre el manejo de residuos sólidos urbanos, de las 60,770 que estaban programadas durante todo el 2023,  teniendo un 86.14% de avance anual acumulada.          </t>
    </r>
  </si>
  <si>
    <r>
      <t xml:space="preserve">Meta Trimestral: </t>
    </r>
    <r>
      <rPr>
        <sz val="11"/>
        <rFont val="Calibri"/>
        <family val="2"/>
        <scheme val="minor"/>
      </rPr>
      <t xml:space="preserve">Se realizaron 116 pláticas de capacitación y concientización enfocadas en la separación, clasificación y buen manejo de los RSU en los sectores empresarial y educativo de las 143  que estaban programadas en el municipio de Benito Juárez logrando el 81.12% de avance en el Segundoo Trimestre 2023.               </t>
    </r>
    <r>
      <rPr>
        <b/>
        <sz val="11"/>
        <rFont val="Calibri"/>
        <family val="2"/>
        <scheme val="minor"/>
      </rPr>
      <t xml:space="preserve">                                                                                                                                         Meta Anual: </t>
    </r>
    <r>
      <rPr>
        <sz val="11"/>
        <rFont val="Calibri"/>
        <family val="2"/>
        <scheme val="minor"/>
      </rPr>
      <t>Se realizaron 254 pláticas de capacitación y concientización enfocadas en la separación, clasificación y buen manejo de los RSU en los sectores empresarial y educativo de las  410 que estaban programadas durante todo el 2022, con un avance anual acumulada de 61.95%.</t>
    </r>
  </si>
  <si>
    <r>
      <rPr>
        <b/>
        <sz val="11"/>
        <rFont val="Calibri"/>
        <family val="2"/>
        <scheme val="minor"/>
      </rPr>
      <t>Meta Trimestral:</t>
    </r>
    <r>
      <rPr>
        <sz val="11"/>
        <rFont val="Calibri"/>
        <family val="2"/>
        <scheme val="minor"/>
      </rPr>
      <t xml:space="preserve"> Se registraron 12 grupos de trabajo del Programa Ciudadano Recapacicla para fomentar el buen manejo de los residuos sólidos, de las 21 que estaban programadas, logrando el 57.14% de avance en el Segundo Trimestre 2023.     </t>
    </r>
    <r>
      <rPr>
        <sz val="11"/>
        <color rgb="FFFF0000"/>
        <rFont val="Calibri"/>
        <family val="2"/>
        <scheme val="minor"/>
      </rPr>
      <t xml:space="preserve">                                                                                                                                        </t>
    </r>
    <r>
      <rPr>
        <b/>
        <sz val="11"/>
        <rFont val="Calibri"/>
        <family val="2"/>
        <scheme val="minor"/>
      </rPr>
      <t>Meta Anual</t>
    </r>
    <r>
      <rPr>
        <sz val="11"/>
        <rFont val="Calibri"/>
        <family val="2"/>
        <scheme val="minor"/>
      </rPr>
      <t xml:space="preserve">: Se registraron 27 grupos de trabajo del Programa Ciudadano Recapacicla para fomentar el buen manejo de los residuos dirigida a la población municipal, de las 85 que estaban programadas durante todo el 2023, teniendo un avance anual acumulad  de 31.76%.        </t>
    </r>
    <r>
      <rPr>
        <sz val="11"/>
        <color rgb="FFFF0000"/>
        <rFont val="Calibri"/>
        <family val="2"/>
        <scheme val="minor"/>
      </rPr>
      <t xml:space="preserve">       </t>
    </r>
  </si>
  <si>
    <r>
      <rPr>
        <b/>
        <sz val="11"/>
        <rFont val="Calibri"/>
        <family val="2"/>
        <scheme val="minor"/>
      </rPr>
      <t>Meta Trimestral:</t>
    </r>
    <r>
      <rPr>
        <sz val="11"/>
        <rFont val="Calibri"/>
        <family val="2"/>
        <scheme val="minor"/>
      </rPr>
      <t xml:space="preserve"> Se realizaron 18 capacitaciones prácticas en la correcta implementación de Planes de Manejo de Grandes Generadores registrados en el Padrón del Municipio de Benito Juárez, de las 17  que estaban programadas en el municipio de Benito Juárez logrando el 105.88% de avance en el Segundo Trimestre 2023.                                                                                                                                                            </t>
    </r>
    <r>
      <rPr>
        <b/>
        <sz val="11"/>
        <rFont val="Calibri"/>
        <family val="2"/>
        <scheme val="minor"/>
      </rPr>
      <t>Meta Anual:</t>
    </r>
    <r>
      <rPr>
        <sz val="11"/>
        <rFont val="Calibri"/>
        <family val="2"/>
        <scheme val="minor"/>
      </rPr>
      <t xml:space="preserve"> Se atendieron a 26 capacitaciones prácticas en la correcta implementación de Planes de Manejo de Grandes Generadores registrados en el Padrón  del Municipio de Benito Juárez, de las 52 que estaban programadas durante todo el 2023, logrando el 50% un avance anual acumulada.          </t>
    </r>
  </si>
  <si>
    <r>
      <rPr>
        <b/>
        <sz val="11"/>
        <rFont val="Calibri"/>
        <family val="2"/>
        <scheme val="minor"/>
      </rPr>
      <t>Meta Trimestral:</t>
    </r>
    <r>
      <rPr>
        <sz val="11"/>
        <rFont val="Calibri"/>
        <family val="2"/>
        <scheme val="minor"/>
      </rPr>
      <t xml:space="preserve"> Se colocaron 389  botes que se instalaron y/o prestaron  para el deposito de residuos sólidos,  de las 420  que estaban programadas en el Municipio de Benito Juárez logrando el 92.62% de avance en el  Segundo Trimestre 2023.                                                                                                                        </t>
    </r>
    <r>
      <rPr>
        <b/>
        <sz val="11"/>
        <rFont val="Calibri"/>
        <family val="2"/>
        <scheme val="minor"/>
      </rPr>
      <t>Meta Anual:</t>
    </r>
    <r>
      <rPr>
        <sz val="11"/>
        <rFont val="Calibri"/>
        <family val="2"/>
        <scheme val="minor"/>
      </rPr>
      <t xml:space="preserve"> Se  instalaron y/o prestaron 766 botes  para el deposito de residuos sólidos, de las 1200 que estaban programadas durante todo el 2023, teniendo el 63.83% de avance anual acumulada.   </t>
    </r>
  </si>
  <si>
    <r>
      <rPr>
        <b/>
        <sz val="11"/>
        <rFont val="Calibri"/>
        <family val="2"/>
        <scheme val="minor"/>
      </rPr>
      <t>Meta Trimestral:</t>
    </r>
    <r>
      <rPr>
        <sz val="11"/>
        <rFont val="Calibri"/>
        <family val="2"/>
        <scheme val="minor"/>
      </rPr>
      <t xml:space="preserve"> Se instalaron 2 contenedores. logrando un 66.67% de las 3  que estaban programadas  . Logrando un 66.67% de avance en el Segundo Trimestre 2023.                                                                                                                                                         </t>
    </r>
    <r>
      <rPr>
        <b/>
        <sz val="11"/>
        <rFont val="Calibri"/>
        <family val="2"/>
        <scheme val="minor"/>
      </rPr>
      <t xml:space="preserve">Meta Anual: </t>
    </r>
    <r>
      <rPr>
        <sz val="11"/>
        <rFont val="Calibri"/>
        <family val="2"/>
        <scheme val="minor"/>
      </rPr>
      <t xml:space="preserve">se instalaron 4 contenedores de los 12 que estaban programadas durante todo el 2023, logrando  el 33.33% de avance anual acumulada.     </t>
    </r>
    <r>
      <rPr>
        <sz val="11"/>
        <color rgb="FFFF0000"/>
        <rFont val="Calibri"/>
        <family val="2"/>
        <scheme val="minor"/>
      </rPr>
      <t xml:space="preserve">                                                                                                                                                                             </t>
    </r>
  </si>
  <si>
    <r>
      <rPr>
        <b/>
        <sz val="11"/>
        <rFont val="Calibri"/>
        <family val="2"/>
        <scheme val="minor"/>
      </rPr>
      <t xml:space="preserve">Meta Trimestral: </t>
    </r>
    <r>
      <rPr>
        <sz val="11"/>
        <rFont val="Calibri"/>
        <family val="2"/>
        <scheme val="minor"/>
      </rPr>
      <t xml:space="preserve">Se realizaron 3 reportes  del presupuesto aprobado, logrando 3 reportes que estaban programadas logrando el 100% de avance del Segundo Trimestre 2023.                                                                                                                         </t>
    </r>
    <r>
      <rPr>
        <b/>
        <sz val="11"/>
        <rFont val="Calibri"/>
        <family val="2"/>
        <scheme val="minor"/>
      </rPr>
      <t xml:space="preserve">Meta Anual: </t>
    </r>
    <r>
      <rPr>
        <sz val="11"/>
        <rFont val="Calibri"/>
        <family val="2"/>
        <scheme val="minor"/>
      </rPr>
      <t>se realizaron  6 reportes del presupuesto aprobado, de las 12 programadas en todo el 2023 logrando el 50% de avance anual acumulada.</t>
    </r>
  </si>
  <si>
    <r>
      <rPr>
        <b/>
        <sz val="11"/>
        <rFont val="Calibri"/>
        <family val="2"/>
        <scheme val="minor"/>
      </rPr>
      <t>Meta Trimestral:</t>
    </r>
    <r>
      <rPr>
        <sz val="11"/>
        <rFont val="Calibri"/>
        <family val="2"/>
        <scheme val="minor"/>
      </rPr>
      <t xml:space="preserve"> Se realizo 1 reporte para la rendición de cuentas del organismo, de  1 que estaban programado, logrando el 100% de avance en el  Segundo Trimestre 2023.                                                                                                          </t>
    </r>
    <r>
      <rPr>
        <b/>
        <sz val="11"/>
        <rFont val="Calibri"/>
        <family val="2"/>
        <scheme val="minor"/>
      </rPr>
      <t>Meta Anual:</t>
    </r>
    <r>
      <rPr>
        <sz val="11"/>
        <rFont val="Calibri"/>
        <family val="2"/>
        <scheme val="minor"/>
      </rPr>
      <t xml:space="preserve"> se realizaron 2 reportes  del presupuesto aprobado, de los 4 programadas en todo el 2023 logrando el 50% de avance anual acumulada.</t>
    </r>
  </si>
  <si>
    <t>2 TRIM</t>
  </si>
  <si>
    <r>
      <t xml:space="preserve">Meta Trimestral: </t>
    </r>
    <r>
      <rPr>
        <sz val="11"/>
        <rFont val="Calibri"/>
        <family val="2"/>
        <scheme val="minor"/>
      </rPr>
      <t xml:space="preserve">Se realizaron 10,283 supervisiones de rutas de recolección de los residuos sólidos urbanos, de las 10,283 que estaban programadas, con un avance de  el 100%  en el  Segundo Trimestre 2023.             </t>
    </r>
    <r>
      <rPr>
        <b/>
        <sz val="11"/>
        <rFont val="Calibri"/>
        <family val="2"/>
        <scheme val="minor"/>
      </rPr>
      <t xml:space="preserve">                                                                                                                                                               Meta Anual:</t>
    </r>
    <r>
      <rPr>
        <sz val="11"/>
        <rFont val="Calibri"/>
        <family val="2"/>
        <scheme val="minor"/>
      </rPr>
      <t xml:space="preserve"> Se realizaron 20453 supervisiones de rutas de recolección de los residuos sólidos , de las 41245 programadas en todo el 2023, con un avanca anual acumulado del 49.59%.</t>
    </r>
  </si>
  <si>
    <r>
      <rPr>
        <b/>
        <sz val="11"/>
        <color theme="1"/>
        <rFont val="Calibri"/>
        <family val="2"/>
        <scheme val="minor"/>
      </rPr>
      <t>F. 3.15.1</t>
    </r>
    <r>
      <rPr>
        <sz val="11"/>
        <color theme="1"/>
        <rFont val="Calibri"/>
        <family val="2"/>
        <scheme val="minor"/>
      </rPr>
      <t xml:space="preserve"> Contribuir a garantizar la preservación de la riqueza natural única que tiene nuestro municipio mediante un crecimiento ordenado, sostenible y con responsabilidad compartida mediante  la calidad del servicio de recolección y disposición final de los Residuos Sólidos Urbanos en el Municipio de Benito Juárez, fomentando la responsabilidad social, para la protección del medio ambiente.</t>
    </r>
  </si>
  <si>
    <r>
      <rPr>
        <b/>
        <sz val="11"/>
        <color theme="1"/>
        <rFont val="Calibri"/>
        <family val="2"/>
        <scheme val="minor"/>
      </rPr>
      <t>C.  3.15.1.1.1</t>
    </r>
    <r>
      <rPr>
        <sz val="11"/>
        <color theme="1"/>
        <rFont val="Calibri"/>
        <family val="2"/>
        <scheme val="minor"/>
      </rPr>
      <t>.Verificación de la recolección de Residuos Sólidos Urbanos en el municipio de Benito Juárez realizada</t>
    </r>
  </si>
  <si>
    <r>
      <rPr>
        <b/>
        <sz val="11"/>
        <color theme="1"/>
        <rFont val="Calibri"/>
        <family val="2"/>
        <scheme val="minor"/>
      </rPr>
      <t xml:space="preserve">A.3.15.1.1.1.1. </t>
    </r>
    <r>
      <rPr>
        <sz val="11"/>
        <color theme="1"/>
        <rFont val="Calibri"/>
        <family val="2"/>
        <scheme val="minor"/>
      </rPr>
      <t>Supervisar rutas de recolección de los Residuos Sólidos Urbanos.</t>
    </r>
  </si>
  <si>
    <r>
      <rPr>
        <b/>
        <sz val="11"/>
        <color theme="1"/>
        <rFont val="Calibri"/>
        <family val="2"/>
        <scheme val="minor"/>
      </rPr>
      <t>A.3.15.1.1.1.2.</t>
    </r>
    <r>
      <rPr>
        <sz val="11"/>
        <color theme="1"/>
        <rFont val="Calibri"/>
        <family val="2"/>
        <scheme val="minor"/>
      </rPr>
      <t xml:space="preserve"> Atender quejas ciudadanas respecto a la recolección de RSU con el propósito de mejorar el servicio.</t>
    </r>
  </si>
  <si>
    <r>
      <rPr>
        <b/>
        <sz val="11"/>
        <color theme="1"/>
        <rFont val="Calibri"/>
        <family val="2"/>
        <scheme val="minor"/>
      </rPr>
      <t xml:space="preserve">A.3.15.1.1.1.2. </t>
    </r>
    <r>
      <rPr>
        <sz val="11"/>
        <color theme="1"/>
        <rFont val="Calibri"/>
        <family val="2"/>
        <scheme val="minor"/>
      </rPr>
      <t xml:space="preserve"> Identificación y limpieza  de tiraderos clandestinos </t>
    </r>
  </si>
  <si>
    <r>
      <rPr>
        <b/>
        <sz val="11"/>
        <color theme="1"/>
        <rFont val="Calibri"/>
        <family val="2"/>
        <scheme val="minor"/>
      </rPr>
      <t>C. 3.15.1.1.2.</t>
    </r>
    <r>
      <rPr>
        <sz val="11"/>
        <color theme="1"/>
        <rFont val="Calibri"/>
        <family val="2"/>
        <scheme val="minor"/>
      </rPr>
      <t>Reportes de la operación de los sitios de la disposición final realizados</t>
    </r>
  </si>
  <si>
    <r>
      <rPr>
        <b/>
        <sz val="11"/>
        <color theme="1"/>
        <rFont val="Calibri"/>
        <family val="2"/>
        <scheme val="minor"/>
      </rPr>
      <t xml:space="preserve">A.3.15.1.1.2.1 </t>
    </r>
    <r>
      <rPr>
        <sz val="11"/>
        <color theme="1"/>
        <rFont val="Calibri"/>
        <family val="2"/>
        <scheme val="minor"/>
      </rPr>
      <t>Supervisar y realizar mantenimiento y saneamiento del sitio clausurado de la parcela 1113.</t>
    </r>
  </si>
  <si>
    <r>
      <rPr>
        <b/>
        <sz val="11"/>
        <color theme="1"/>
        <rFont val="Calibri"/>
        <family val="2"/>
        <scheme val="minor"/>
      </rPr>
      <t>A 3.15.1.1.2.2</t>
    </r>
    <r>
      <rPr>
        <sz val="11"/>
        <color theme="1"/>
        <rFont val="Calibri"/>
        <family val="2"/>
        <scheme val="minor"/>
      </rPr>
      <t xml:space="preserve"> Supervisar y realizar mantenimiento, equipamiento, saneamiento y estudios ambientales del sitio de disposición final en la parcela 196.</t>
    </r>
  </si>
  <si>
    <r>
      <rPr>
        <b/>
        <sz val="11"/>
        <color theme="1"/>
        <rFont val="Calibri"/>
        <family val="2"/>
        <scheme val="minor"/>
      </rPr>
      <t>C. 3.15.1.1.3.</t>
    </r>
    <r>
      <rPr>
        <sz val="11"/>
        <color theme="1"/>
        <rFont val="Calibri"/>
        <family val="2"/>
        <scheme val="minor"/>
      </rPr>
      <t xml:space="preserve"> Atenciones a contribuyentes en temas de  recolección de residuos sólidos  registradas.   </t>
    </r>
  </si>
  <si>
    <r>
      <rPr>
        <b/>
        <sz val="11"/>
        <color theme="1"/>
        <rFont val="Calibri"/>
        <family val="2"/>
        <scheme val="minor"/>
      </rPr>
      <t>A. 3.15.1.1.3.1.</t>
    </r>
    <r>
      <rPr>
        <sz val="11"/>
        <color theme="1"/>
        <rFont val="Calibri"/>
        <family val="2"/>
        <scheme val="minor"/>
      </rPr>
      <t xml:space="preserve"> Emision de pases de caja al contribuyente para el pago de los derechos de la recolección de residuos.</t>
    </r>
  </si>
  <si>
    <r>
      <rPr>
        <b/>
        <sz val="11"/>
        <color theme="1"/>
        <rFont val="Calibri"/>
        <family val="2"/>
        <scheme val="minor"/>
      </rPr>
      <t xml:space="preserve">A.3.15.1.1.3.2. </t>
    </r>
    <r>
      <rPr>
        <sz val="11"/>
        <color theme="1"/>
        <rFont val="Calibri"/>
        <family val="2"/>
        <scheme val="minor"/>
      </rPr>
      <t>Elaborar Planes de manejo de residuos sólidos a grandes Generadores.</t>
    </r>
  </si>
  <si>
    <r>
      <rPr>
        <b/>
        <sz val="11"/>
        <color theme="1"/>
        <rFont val="Calibri"/>
        <family val="2"/>
        <scheme val="minor"/>
      </rPr>
      <t>A.3.15.1.1.3.3.</t>
    </r>
    <r>
      <rPr>
        <sz val="11"/>
        <color theme="1"/>
        <rFont val="Calibri"/>
        <family val="2"/>
        <scheme val="minor"/>
      </rPr>
      <t xml:space="preserve"> Supervisar los pesajes de residuos declarados por los contribuyentes.</t>
    </r>
  </si>
  <si>
    <r>
      <rPr>
        <b/>
        <sz val="11"/>
        <color theme="1"/>
        <rFont val="Calibri"/>
        <family val="2"/>
        <scheme val="minor"/>
      </rPr>
      <t>C.  3.15.1.1.4.</t>
    </r>
    <r>
      <rPr>
        <sz val="11"/>
        <color theme="1"/>
        <rFont val="Calibri"/>
        <family val="2"/>
        <scheme val="minor"/>
      </rPr>
      <t xml:space="preserve"> Actividades de concientización sobre el manejo de residuos sólidos urbanos con la participación ciudadana registradas.</t>
    </r>
  </si>
  <si>
    <r>
      <rPr>
        <b/>
        <sz val="11"/>
        <color theme="1"/>
        <rFont val="Calibri"/>
        <family val="2"/>
        <scheme val="minor"/>
      </rPr>
      <t xml:space="preserve">A.3.15.1.1.4.1. </t>
    </r>
    <r>
      <rPr>
        <sz val="11"/>
        <color theme="1"/>
        <rFont val="Calibri"/>
        <family val="2"/>
        <scheme val="minor"/>
      </rPr>
      <t xml:space="preserve"> Impartir pláticas de capacitación y concientización enfocadas en la separación, clasificación y buen manejo de los RSU en los sectores empresarial y educativo</t>
    </r>
  </si>
  <si>
    <r>
      <rPr>
        <b/>
        <sz val="11"/>
        <color theme="1"/>
        <rFont val="Calibri"/>
        <family val="2"/>
        <scheme val="minor"/>
      </rPr>
      <t>A.3.15.1.1.4.2.</t>
    </r>
    <r>
      <rPr>
        <sz val="11"/>
        <color theme="1"/>
        <rFont val="Calibri"/>
        <family val="2"/>
        <scheme val="minor"/>
      </rPr>
      <t xml:space="preserve"> Implementar el programa Ciudadano Recapacicla en el Municipio de Benito Juárez.</t>
    </r>
  </si>
  <si>
    <r>
      <rPr>
        <b/>
        <sz val="11"/>
        <color theme="1"/>
        <rFont val="Calibri"/>
        <family val="2"/>
        <scheme val="minor"/>
      </rPr>
      <t xml:space="preserve">A.3.15.1.1.4.3.  </t>
    </r>
    <r>
      <rPr>
        <sz val="11"/>
        <color theme="1"/>
        <rFont val="Calibri"/>
        <family val="2"/>
        <scheme val="minor"/>
      </rPr>
      <t>Realizar capacitaciones prácticas en la correcta implementación de Planes de Manejo de Grandes Generadores registrados en el Padrón del Municipio de Benito Juárez.</t>
    </r>
  </si>
  <si>
    <r>
      <rPr>
        <b/>
        <sz val="11"/>
        <color theme="1"/>
        <rFont val="Calibri"/>
        <family val="2"/>
        <scheme val="minor"/>
      </rPr>
      <t xml:space="preserve">A.3.15.1.1.4.4.  </t>
    </r>
    <r>
      <rPr>
        <sz val="11"/>
        <color theme="1"/>
        <rFont val="Calibri"/>
        <family val="2"/>
        <scheme val="minor"/>
      </rPr>
      <t>Colocar botes en préstamo y/o donación para la clasificación y separación de los residuos sólidos en beneficio de la ciudadanía.</t>
    </r>
  </si>
  <si>
    <r>
      <rPr>
        <b/>
        <sz val="11"/>
        <color theme="1"/>
        <rFont val="Calibri"/>
        <family val="2"/>
        <scheme val="minor"/>
      </rPr>
      <t>3.15.1.1.4.4.5.</t>
    </r>
    <r>
      <rPr>
        <sz val="11"/>
        <color theme="1"/>
        <rFont val="Calibri"/>
        <family val="2"/>
        <scheme val="minor"/>
      </rPr>
      <t xml:space="preserve"> Colocar contenedores de separación de residuos valorizables (PET 1y2 y lata de aluminio) en los puntos de mayor afluencia del Municipio de Benito Juárez.</t>
    </r>
  </si>
  <si>
    <r>
      <rPr>
        <b/>
        <sz val="11"/>
        <color theme="1"/>
        <rFont val="Calibri"/>
        <family val="2"/>
        <scheme val="minor"/>
      </rPr>
      <t xml:space="preserve">C. 3.15.1.1.5. </t>
    </r>
    <r>
      <rPr>
        <sz val="11"/>
        <color theme="1"/>
        <rFont val="Calibri"/>
        <family val="2"/>
        <scheme val="minor"/>
      </rPr>
      <t>Verificación de una cuenta pública optimizada</t>
    </r>
  </si>
  <si>
    <r>
      <rPr>
        <b/>
        <sz val="11"/>
        <color theme="1"/>
        <rFont val="Calibri"/>
        <family val="2"/>
        <scheme val="minor"/>
      </rPr>
      <t xml:space="preserve">A.3.15.1.1.5.1. </t>
    </r>
    <r>
      <rPr>
        <sz val="11"/>
        <color theme="1"/>
        <rFont val="Calibri"/>
        <family val="2"/>
        <scheme val="minor"/>
      </rPr>
      <t>Elaboración de la información  administrativa para la rendición de cuentas del organismo.</t>
    </r>
  </si>
  <si>
    <r>
      <rPr>
        <b/>
        <sz val="11"/>
        <color theme="1"/>
        <rFont val="Calibri"/>
        <family val="2"/>
        <scheme val="minor"/>
      </rPr>
      <t xml:space="preserve">PRC: </t>
    </r>
    <r>
      <rPr>
        <sz val="11"/>
        <color theme="1"/>
        <rFont val="Calibri"/>
        <family val="2"/>
        <scheme val="minor"/>
      </rPr>
      <t>Porcentaje de Rendición  de cuenta.</t>
    </r>
  </si>
  <si>
    <r>
      <rPr>
        <b/>
        <sz val="11"/>
        <color theme="1"/>
        <rFont val="Calibri"/>
        <family val="2"/>
        <scheme val="minor"/>
      </rPr>
      <t>PRCP:</t>
    </r>
    <r>
      <rPr>
        <sz val="11"/>
        <color theme="1"/>
        <rFont val="Calibri"/>
        <family val="2"/>
        <scheme val="minor"/>
      </rPr>
      <t xml:space="preserve"> Porcentaje de reportes del presupuesto aprobado.</t>
    </r>
  </si>
  <si>
    <r>
      <rPr>
        <b/>
        <sz val="11"/>
        <color theme="1"/>
        <rFont val="Calibri"/>
        <family val="2"/>
        <scheme val="minor"/>
      </rPr>
      <t xml:space="preserve">PCPPMGGR: </t>
    </r>
    <r>
      <rPr>
        <sz val="11"/>
        <color theme="1"/>
        <rFont val="Calibri"/>
        <family val="2"/>
        <scheme val="minor"/>
      </rPr>
      <t>Porcentaje de capacitaciones prácticas de Planes de Manejo a Grandes Generadores realizados.</t>
    </r>
  </si>
  <si>
    <r>
      <rPr>
        <b/>
        <sz val="11"/>
        <color theme="1"/>
        <rFont val="Calibri"/>
        <family val="2"/>
        <scheme val="minor"/>
      </rPr>
      <t>PIPRR:</t>
    </r>
    <r>
      <rPr>
        <sz val="11"/>
        <color theme="1"/>
        <rFont val="Calibri"/>
        <family val="2"/>
        <scheme val="minor"/>
      </rPr>
      <t xml:space="preserve"> Porcentaje de instalación del programa Recapacicla realizados</t>
    </r>
  </si>
  <si>
    <r>
      <rPr>
        <b/>
        <sz val="11"/>
        <color theme="1"/>
        <rFont val="Calibri"/>
        <family val="2"/>
        <scheme val="minor"/>
      </rPr>
      <t>PIEC:</t>
    </r>
    <r>
      <rPr>
        <sz val="11"/>
        <color theme="1"/>
        <rFont val="Calibri"/>
        <family val="2"/>
        <scheme val="minor"/>
      </rPr>
      <t xml:space="preserve"> Porcentaje de empresas e instituciones educativas capacitadas</t>
    </r>
  </si>
  <si>
    <r>
      <rPr>
        <b/>
        <sz val="11"/>
        <color theme="1"/>
        <rFont val="Calibri"/>
        <family val="2"/>
        <scheme val="minor"/>
      </rPr>
      <t>PPR:</t>
    </r>
    <r>
      <rPr>
        <sz val="11"/>
        <color theme="1"/>
        <rFont val="Calibri"/>
        <family val="2"/>
        <scheme val="minor"/>
      </rPr>
      <t xml:space="preserve"> Porcentaje de participantes registrados</t>
    </r>
  </si>
  <si>
    <r>
      <rPr>
        <b/>
        <sz val="11"/>
        <color theme="1"/>
        <rFont val="Calibri"/>
        <family val="2"/>
        <scheme val="minor"/>
      </rPr>
      <t xml:space="preserve">PVEC:   </t>
    </r>
    <r>
      <rPr>
        <sz val="11"/>
        <color theme="1"/>
        <rFont val="Calibri"/>
        <family val="2"/>
        <scheme val="minor"/>
      </rPr>
      <t>Porcentaje de visitas empresas contribuyentes realizadas</t>
    </r>
  </si>
  <si>
    <r>
      <rPr>
        <b/>
        <sz val="11"/>
        <color theme="1"/>
        <rFont val="Calibri"/>
        <family val="2"/>
        <scheme val="minor"/>
      </rPr>
      <t xml:space="preserve">PPV: </t>
    </r>
    <r>
      <rPr>
        <sz val="11"/>
        <color theme="1"/>
        <rFont val="Calibri"/>
        <family val="2"/>
        <scheme val="minor"/>
      </rPr>
      <t>Porcentaje de aplicación de Planes de Manejo verificados</t>
    </r>
  </si>
  <si>
    <r>
      <rPr>
        <b/>
        <sz val="11"/>
        <color theme="1"/>
        <rFont val="Calibri"/>
        <family val="2"/>
        <scheme val="minor"/>
      </rPr>
      <t>PCA:</t>
    </r>
    <r>
      <rPr>
        <sz val="11"/>
        <color theme="1"/>
        <rFont val="Calibri"/>
        <family val="2"/>
        <scheme val="minor"/>
      </rPr>
      <t xml:space="preserve"> Porcentaje de  contribuyentes registrados </t>
    </r>
  </si>
  <si>
    <r>
      <rPr>
        <b/>
        <sz val="11"/>
        <color theme="1"/>
        <rFont val="Calibri"/>
        <family val="2"/>
        <scheme val="minor"/>
      </rPr>
      <t xml:space="preserve"> PCR:</t>
    </r>
    <r>
      <rPr>
        <sz val="11"/>
        <color theme="1"/>
        <rFont val="Calibri"/>
        <family val="2"/>
        <scheme val="minor"/>
      </rPr>
      <t xml:space="preserve"> Porcentaje de contribuyentes registrados.</t>
    </r>
  </si>
  <si>
    <r>
      <rPr>
        <b/>
        <sz val="11"/>
        <color theme="1"/>
        <rFont val="Calibri"/>
        <family val="2"/>
        <scheme val="minor"/>
      </rPr>
      <t>PRPA2:</t>
    </r>
    <r>
      <rPr>
        <sz val="11"/>
        <color theme="1"/>
        <rFont val="Calibri"/>
        <family val="2"/>
        <scheme val="minor"/>
      </rPr>
      <t xml:space="preserve"> Porcentaje de Reportes de la Parcela 196 atendidos</t>
    </r>
  </si>
  <si>
    <r>
      <rPr>
        <b/>
        <sz val="11"/>
        <color theme="1"/>
        <rFont val="Calibri"/>
        <family val="2"/>
        <scheme val="minor"/>
      </rPr>
      <t>PRPA1:</t>
    </r>
    <r>
      <rPr>
        <sz val="11"/>
        <color theme="1"/>
        <rFont val="Calibri"/>
        <family val="2"/>
        <scheme val="minor"/>
      </rPr>
      <t xml:space="preserve"> Porcentaje de Reportes de la Parcela 1113 atendidos         </t>
    </r>
  </si>
  <si>
    <r>
      <rPr>
        <b/>
        <sz val="11"/>
        <color theme="1"/>
        <rFont val="Calibri"/>
        <family val="2"/>
        <scheme val="minor"/>
      </rPr>
      <t>PRSUIRS:</t>
    </r>
    <r>
      <rPr>
        <sz val="11"/>
        <color theme="1"/>
        <rFont val="Calibri"/>
        <family val="2"/>
        <scheme val="minor"/>
      </rPr>
      <t xml:space="preserve"> Porcentaje Verificaciones de los Residuos Sólidos Urbanos que se generan mensualmente e ingresan al relleno sanitario</t>
    </r>
  </si>
  <si>
    <r>
      <rPr>
        <b/>
        <sz val="11"/>
        <color theme="1"/>
        <rFont val="Calibri"/>
        <family val="2"/>
        <scheme val="minor"/>
      </rPr>
      <t xml:space="preserve">P. 3.15.1.1. </t>
    </r>
    <r>
      <rPr>
        <sz val="11"/>
        <color theme="1"/>
        <rFont val="Calibri"/>
        <family val="2"/>
        <scheme val="minor"/>
      </rPr>
      <t>Garantizar la calidad del servicio de recolección y disposición final de los Residuos Sólidos Urbanos en el Municipio de Benito Juárez, fomentando la responsabilidad social, para la protección del medio ambiente.</t>
    </r>
  </si>
  <si>
    <r>
      <rPr>
        <b/>
        <sz val="11"/>
        <color theme="1"/>
        <rFont val="Calibri"/>
        <family val="2"/>
        <scheme val="minor"/>
      </rPr>
      <t>PRSU:</t>
    </r>
    <r>
      <rPr>
        <sz val="11"/>
        <color theme="1"/>
        <rFont val="Calibri"/>
        <family val="2"/>
        <scheme val="minor"/>
      </rPr>
      <t xml:space="preserve"> Porcentaje de verificaciones de la recolección de RSU realizadas.</t>
    </r>
  </si>
  <si>
    <r>
      <rPr>
        <b/>
        <sz val="11"/>
        <rFont val="Calibri"/>
        <family val="2"/>
        <scheme val="minor"/>
      </rPr>
      <t xml:space="preserve">Meta trimestral: </t>
    </r>
    <r>
      <rPr>
        <sz val="11"/>
        <rFont val="Calibri"/>
        <family val="2"/>
        <scheme val="minor"/>
      </rPr>
      <t xml:space="preserve">Se ingresaron 112,812.32 toneladas de residuos sólidos urbanos en el C.I.M.R.S.I. B. J. e I. M. de las 152472.4 toneladas proyectadas, teniendo un 73.99%  de avance en el Segundo Trimestre 2023.
</t>
    </r>
    <r>
      <rPr>
        <b/>
        <sz val="11"/>
        <rFont val="Calibri"/>
        <family val="2"/>
        <scheme val="minor"/>
      </rPr>
      <t>Meta Anual:</t>
    </r>
    <r>
      <rPr>
        <sz val="11"/>
        <rFont val="Calibri"/>
        <family val="2"/>
        <scheme val="minor"/>
      </rPr>
      <t xml:space="preserve"> Se ingresaron 226,931.85 toneladas de residuos sólidos urbanos en el C.I.M.R.S.I. B. J. e  I. M., de las 554,472.71 toneladas programadas en todo al año 2023, teniendo un avance anual  de 40.97 %. 
</t>
    </r>
    <r>
      <rPr>
        <b/>
        <sz val="11"/>
        <rFont val="Calibri"/>
        <family val="2"/>
        <scheme val="minor"/>
      </rPr>
      <t>Nota Aclaratoria:</t>
    </r>
    <r>
      <rPr>
        <sz val="11"/>
        <rFont val="Calibri"/>
        <family val="2"/>
        <scheme val="minor"/>
      </rPr>
      <t xml:space="preserve"> El ajustó el método de calculo a Porcentaje, antes Tasa de Variación, debido a que se mide la cantidad de residuos urbanos que ingresan a los rellenos sanitarios.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</si>
</sst>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17"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sz val="11"/>
      <color theme="1"/>
      <name val="Arial"/>
      <family val="2"/>
    </font>
    <font>
      <b/>
      <sz val="12"/>
      <color theme="1"/>
      <name val="Calibri"/>
      <family val="2"/>
      <scheme val="minor"/>
    </font>
    <font>
      <sz val="11"/>
      <color rgb="FFFF0000"/>
      <name val="Calibri"/>
      <family val="2"/>
      <scheme val="minor"/>
    </font>
    <font>
      <sz val="11"/>
      <color rgb="FFFF0000"/>
      <name val="Arial"/>
      <family val="2"/>
    </font>
    <font>
      <b/>
      <sz val="11"/>
      <name val="Calibri"/>
      <family val="2"/>
      <scheme val="minor"/>
    </font>
    <font>
      <sz val="11"/>
      <name val="Calibri"/>
      <family val="2"/>
      <scheme val="minor"/>
    </font>
    <font>
      <b/>
      <sz val="16"/>
      <color theme="1"/>
      <name val="Arial"/>
      <family val="2"/>
    </font>
    <font>
      <b/>
      <sz val="18"/>
      <color theme="1"/>
      <name val="Arial"/>
      <family val="2"/>
    </font>
  </fonts>
  <fills count="5">
    <fill>
      <patternFill patternType="none"/>
    </fill>
    <fill>
      <patternFill patternType="gray125"/>
    </fill>
    <fill>
      <patternFill patternType="solid">
        <fgColor rgb="FFEAB91F"/>
        <bgColor indexed="64"/>
      </patternFill>
    </fill>
    <fill>
      <patternFill patternType="solid">
        <fgColor theme="0" tint="-4.9989318521683403E-2"/>
        <bgColor indexed="64"/>
      </patternFill>
    </fill>
    <fill>
      <patternFill patternType="solid">
        <fgColor theme="7" tint="0.59999389629810485"/>
        <bgColor indexed="64"/>
      </patternFill>
    </fill>
  </fills>
  <borders count="64">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bottom/>
      <diagonal/>
    </border>
    <border>
      <left style="dotted">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medium">
        <color indexed="64"/>
      </left>
      <right style="dotted">
        <color indexed="64"/>
      </right>
      <top/>
      <bottom style="dotted">
        <color indexed="64"/>
      </bottom>
      <diagonal/>
    </border>
    <border>
      <left/>
      <right style="dotted">
        <color indexed="64"/>
      </right>
      <top style="dotted">
        <color indexed="64"/>
      </top>
      <bottom style="dotted">
        <color indexed="64"/>
      </bottom>
      <diagonal/>
    </border>
    <border>
      <left style="medium">
        <color indexed="64"/>
      </left>
      <right style="dashed">
        <color indexed="64"/>
      </right>
      <top style="dotted">
        <color indexed="64"/>
      </top>
      <bottom/>
      <diagonal/>
    </border>
    <border>
      <left style="medium">
        <color indexed="64"/>
      </left>
      <right style="dashed">
        <color indexed="64"/>
      </right>
      <top/>
      <bottom style="dash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dotted">
        <color indexed="64"/>
      </right>
      <top/>
      <bottom style="medium">
        <color indexed="64"/>
      </bottom>
      <diagonal/>
    </border>
    <border>
      <left style="dotted">
        <color indexed="64"/>
      </left>
      <right style="dotted">
        <color indexed="64"/>
      </right>
      <top/>
      <bottom style="medium">
        <color indexed="64"/>
      </bottom>
      <diagonal/>
    </border>
    <border>
      <left style="dotted">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dotted">
        <color indexed="64"/>
      </left>
      <right style="thin">
        <color indexed="64"/>
      </right>
      <top style="dotted">
        <color indexed="64"/>
      </top>
      <bottom style="dotted">
        <color indexed="64"/>
      </bottom>
      <diagonal/>
    </border>
    <border>
      <left style="dotted">
        <color indexed="64"/>
      </left>
      <right/>
      <top style="dotted">
        <color indexed="64"/>
      </top>
      <bottom style="dotted">
        <color indexed="64"/>
      </bottom>
      <diagonal/>
    </border>
    <border>
      <left style="thin">
        <color indexed="64"/>
      </left>
      <right style="dotted">
        <color indexed="64"/>
      </right>
      <top/>
      <bottom style="dotted">
        <color indexed="64"/>
      </bottom>
      <diagonal/>
    </border>
    <border>
      <left style="dotted">
        <color indexed="64"/>
      </left>
      <right style="dotted">
        <color indexed="64"/>
      </right>
      <top/>
      <bottom/>
      <diagonal/>
    </border>
    <border>
      <left/>
      <right style="medium">
        <color indexed="64"/>
      </right>
      <top/>
      <bottom/>
      <diagonal/>
    </border>
    <border>
      <left style="dashed">
        <color indexed="64"/>
      </left>
      <right style="dotted">
        <color indexed="64"/>
      </right>
      <top style="dotted">
        <color indexed="64"/>
      </top>
      <bottom/>
      <diagonal/>
    </border>
    <border>
      <left style="dashed">
        <color indexed="64"/>
      </left>
      <right style="dotted">
        <color indexed="64"/>
      </right>
      <top/>
      <bottom style="dotted">
        <color indexed="64"/>
      </bottom>
      <diagonal/>
    </border>
    <border>
      <left style="dotted">
        <color indexed="64"/>
      </left>
      <right/>
      <top style="dotted">
        <color indexed="64"/>
      </top>
      <bottom/>
      <diagonal/>
    </border>
    <border>
      <left style="dotted">
        <color indexed="64"/>
      </left>
      <right/>
      <top/>
      <bottom/>
      <diagonal/>
    </border>
    <border>
      <left style="thin">
        <color indexed="64"/>
      </left>
      <right style="dotted">
        <color indexed="64"/>
      </right>
      <top style="dotted">
        <color indexed="64"/>
      </top>
      <bottom style="dotted">
        <color indexed="64"/>
      </bottom>
      <diagonal/>
    </border>
    <border>
      <left style="dotted">
        <color indexed="64"/>
      </left>
      <right style="dotted">
        <color indexed="64"/>
      </right>
      <top style="dotted">
        <color indexed="64"/>
      </top>
      <bottom style="medium">
        <color indexed="64"/>
      </bottom>
      <diagonal/>
    </border>
    <border>
      <left style="dotted">
        <color indexed="64"/>
      </left>
      <right style="thin">
        <color indexed="64"/>
      </right>
      <top style="dotted">
        <color indexed="64"/>
      </top>
      <bottom style="medium">
        <color indexed="64"/>
      </bottom>
      <diagonal/>
    </border>
    <border>
      <left style="thin">
        <color indexed="64"/>
      </left>
      <right style="dotted">
        <color indexed="64"/>
      </right>
      <top style="dotted">
        <color indexed="64"/>
      </top>
      <bottom style="medium">
        <color indexed="64"/>
      </bottom>
      <diagonal/>
    </border>
    <border>
      <left style="thin">
        <color indexed="64"/>
      </left>
      <right style="dotted">
        <color indexed="64"/>
      </right>
      <top/>
      <bottom/>
      <diagonal/>
    </border>
    <border>
      <left style="dotted">
        <color indexed="64"/>
      </left>
      <right style="thin">
        <color indexed="64"/>
      </right>
      <top/>
      <bottom style="dotted">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style="medium">
        <color indexed="64"/>
      </left>
      <right/>
      <top/>
      <bottom style="medium">
        <color indexed="64"/>
      </bottom>
      <diagonal/>
    </border>
  </borders>
  <cellStyleXfs count="3">
    <xf numFmtId="0" fontId="0" fillId="0" borderId="0"/>
    <xf numFmtId="43" fontId="8" fillId="0" borderId="0" applyFont="0" applyFill="0" applyBorder="0" applyAlignment="0" applyProtection="0"/>
    <xf numFmtId="9" fontId="8" fillId="0" borderId="0" applyFont="0" applyFill="0" applyBorder="0" applyAlignment="0" applyProtection="0"/>
  </cellStyleXfs>
  <cellXfs count="179">
    <xf numFmtId="0" fontId="0" fillId="0" borderId="0" xfId="0"/>
    <xf numFmtId="0" fontId="0" fillId="0" borderId="12" xfId="0" applyBorder="1"/>
    <xf numFmtId="0" fontId="0" fillId="0" borderId="4" xfId="0" applyBorder="1"/>
    <xf numFmtId="10" fontId="0" fillId="0" borderId="0" xfId="0" applyNumberFormat="1"/>
    <xf numFmtId="1" fontId="5" fillId="3" borderId="17" xfId="2" applyNumberFormat="1" applyFont="1" applyFill="1" applyBorder="1" applyAlignment="1">
      <alignment horizontal="center" vertical="center" wrapText="1"/>
    </xf>
    <xf numFmtId="0" fontId="5" fillId="3" borderId="13" xfId="1" applyNumberFormat="1" applyFont="1" applyFill="1" applyBorder="1" applyAlignment="1">
      <alignment horizontal="center" vertical="center" wrapText="1"/>
    </xf>
    <xf numFmtId="0" fontId="10" fillId="0" borderId="0" xfId="0" applyFont="1" applyAlignment="1">
      <alignment vertical="top"/>
    </xf>
    <xf numFmtId="0" fontId="0" fillId="0" borderId="0" xfId="0" applyAlignment="1">
      <alignment vertical="center"/>
    </xf>
    <xf numFmtId="1" fontId="5" fillId="3" borderId="24" xfId="2" applyNumberFormat="1" applyFont="1" applyFill="1" applyBorder="1" applyAlignment="1">
      <alignment horizontal="center" vertical="center" wrapText="1"/>
    </xf>
    <xf numFmtId="9" fontId="5" fillId="3" borderId="24" xfId="2" applyFont="1" applyFill="1" applyBorder="1" applyAlignment="1">
      <alignment horizontal="center" vertical="center" wrapText="1"/>
    </xf>
    <xf numFmtId="0" fontId="5" fillId="3" borderId="13" xfId="0" applyFont="1" applyFill="1" applyBorder="1" applyAlignment="1">
      <alignment horizontal="center" vertical="center" wrapText="1"/>
    </xf>
    <xf numFmtId="4" fontId="5" fillId="2" borderId="13" xfId="2" applyNumberFormat="1" applyFont="1" applyFill="1" applyBorder="1" applyAlignment="1">
      <alignment horizontal="center" vertical="center"/>
    </xf>
    <xf numFmtId="0" fontId="7" fillId="2" borderId="2" xfId="0" applyFont="1" applyFill="1" applyBorder="1" applyAlignment="1">
      <alignment horizontal="center" vertical="center" wrapText="1"/>
    </xf>
    <xf numFmtId="0" fontId="6" fillId="2" borderId="8" xfId="0" applyFont="1" applyFill="1" applyBorder="1" applyAlignment="1">
      <alignment horizontal="left" vertical="center"/>
    </xf>
    <xf numFmtId="0" fontId="6" fillId="2" borderId="9" xfId="0" applyFont="1" applyFill="1" applyBorder="1" applyAlignment="1">
      <alignment horizontal="left" vertical="center"/>
    </xf>
    <xf numFmtId="0" fontId="7" fillId="2" borderId="33" xfId="0" applyFont="1" applyFill="1" applyBorder="1" applyAlignment="1">
      <alignment horizontal="center" vertical="center" wrapText="1"/>
    </xf>
    <xf numFmtId="0" fontId="7" fillId="2" borderId="34" xfId="0" applyFont="1" applyFill="1" applyBorder="1" applyAlignment="1">
      <alignment horizontal="center" vertical="center" wrapText="1"/>
    </xf>
    <xf numFmtId="0" fontId="7" fillId="2" borderId="5" xfId="0" applyFont="1" applyFill="1" applyBorder="1" applyAlignment="1">
      <alignment horizontal="center" vertical="center" wrapText="1"/>
    </xf>
    <xf numFmtId="0" fontId="7" fillId="2" borderId="18" xfId="0" applyFont="1" applyFill="1" applyBorder="1" applyAlignment="1">
      <alignment horizontal="center" vertical="center" wrapText="1"/>
    </xf>
    <xf numFmtId="0" fontId="7" fillId="2" borderId="19" xfId="0" applyFont="1" applyFill="1" applyBorder="1" applyAlignment="1">
      <alignment horizontal="center" vertical="center" wrapText="1"/>
    </xf>
    <xf numFmtId="0" fontId="7" fillId="2" borderId="10" xfId="0" applyFont="1" applyFill="1" applyBorder="1" applyAlignment="1">
      <alignment horizontal="center" vertical="center"/>
    </xf>
    <xf numFmtId="0" fontId="7" fillId="2" borderId="5" xfId="0" applyFont="1" applyFill="1" applyBorder="1" applyAlignment="1">
      <alignment horizontal="center" vertical="center"/>
    </xf>
    <xf numFmtId="0" fontId="7" fillId="2" borderId="11" xfId="0" applyFont="1" applyFill="1" applyBorder="1" applyAlignment="1">
      <alignment horizontal="center" vertical="center"/>
    </xf>
    <xf numFmtId="0" fontId="7" fillId="2" borderId="6" xfId="0" applyFont="1" applyFill="1" applyBorder="1" applyAlignment="1">
      <alignment horizontal="center" vertical="center"/>
    </xf>
    <xf numFmtId="0" fontId="7" fillId="2" borderId="2" xfId="0" applyFont="1" applyFill="1" applyBorder="1" applyAlignment="1">
      <alignment horizontal="center" vertical="center"/>
    </xf>
    <xf numFmtId="0" fontId="7" fillId="2" borderId="7" xfId="0" applyFont="1" applyFill="1" applyBorder="1" applyAlignment="1">
      <alignment horizontal="center" vertical="center"/>
    </xf>
    <xf numFmtId="0" fontId="7" fillId="2" borderId="3" xfId="0" applyFont="1" applyFill="1" applyBorder="1" applyAlignment="1">
      <alignment horizontal="center" vertical="center"/>
    </xf>
    <xf numFmtId="0" fontId="3" fillId="3" borderId="28" xfId="0" applyFont="1" applyFill="1" applyBorder="1" applyAlignment="1">
      <alignment horizontal="justify" vertical="center" wrapText="1"/>
    </xf>
    <xf numFmtId="0" fontId="5" fillId="3" borderId="17" xfId="0" applyFont="1" applyFill="1" applyBorder="1" applyAlignment="1">
      <alignment horizontal="center" vertical="center" wrapText="1"/>
    </xf>
    <xf numFmtId="0" fontId="5" fillId="3" borderId="25" xfId="0" applyFont="1" applyFill="1" applyBorder="1" applyAlignment="1">
      <alignment horizontal="justify" vertical="center" wrapText="1"/>
    </xf>
    <xf numFmtId="0" fontId="5" fillId="3" borderId="26" xfId="0" applyFont="1" applyFill="1" applyBorder="1" applyAlignment="1">
      <alignment horizontal="justify" vertical="center" wrapText="1"/>
    </xf>
    <xf numFmtId="0" fontId="5" fillId="3" borderId="17" xfId="0" applyFont="1" applyFill="1" applyBorder="1" applyAlignment="1">
      <alignment horizontal="justify" vertical="center" wrapText="1"/>
    </xf>
    <xf numFmtId="0" fontId="3" fillId="3" borderId="16" xfId="0" applyFont="1" applyFill="1" applyBorder="1" applyAlignment="1">
      <alignment horizontal="center" vertical="center" wrapText="1"/>
    </xf>
    <xf numFmtId="0" fontId="3" fillId="3" borderId="17" xfId="0" applyFont="1" applyFill="1" applyBorder="1" applyAlignment="1">
      <alignment horizontal="center" vertical="center" wrapText="1"/>
    </xf>
    <xf numFmtId="0" fontId="14" fillId="2" borderId="30" xfId="0" applyFont="1" applyFill="1" applyBorder="1" applyAlignment="1">
      <alignment horizontal="left" vertical="center" wrapText="1"/>
    </xf>
    <xf numFmtId="0" fontId="5" fillId="2" borderId="13" xfId="0" applyFont="1" applyFill="1" applyBorder="1" applyAlignment="1">
      <alignment horizontal="left" vertical="center" wrapText="1"/>
    </xf>
    <xf numFmtId="0" fontId="5" fillId="2" borderId="14" xfId="0" applyFont="1" applyFill="1" applyBorder="1" applyAlignment="1">
      <alignment horizontal="left" vertical="center" wrapText="1"/>
    </xf>
    <xf numFmtId="0" fontId="5" fillId="2" borderId="30" xfId="0" applyFont="1" applyFill="1" applyBorder="1" applyAlignment="1">
      <alignment horizontal="left" vertical="center" wrapText="1"/>
    </xf>
    <xf numFmtId="0" fontId="14" fillId="4" borderId="47" xfId="0" applyFont="1" applyFill="1" applyBorder="1" applyAlignment="1">
      <alignment horizontal="left" vertical="center" wrapText="1"/>
    </xf>
    <xf numFmtId="0" fontId="11" fillId="4" borderId="15" xfId="0" applyFont="1" applyFill="1" applyBorder="1" applyAlignment="1">
      <alignment horizontal="left" vertical="center" wrapText="1"/>
    </xf>
    <xf numFmtId="0" fontId="11" fillId="4" borderId="23" xfId="0" applyFont="1" applyFill="1" applyBorder="1" applyAlignment="1">
      <alignment horizontal="left" vertical="center" wrapText="1"/>
    </xf>
    <xf numFmtId="0" fontId="11" fillId="4" borderId="24" xfId="0" applyFont="1" applyFill="1" applyBorder="1" applyAlignment="1">
      <alignment horizontal="left" vertical="center" wrapText="1"/>
    </xf>
    <xf numFmtId="0" fontId="11" fillId="4" borderId="25" xfId="0" applyFont="1" applyFill="1" applyBorder="1" applyAlignment="1">
      <alignment horizontal="left" vertical="center" wrapText="1"/>
    </xf>
    <xf numFmtId="0" fontId="11" fillId="4" borderId="26" xfId="0" applyFont="1" applyFill="1" applyBorder="1" applyAlignment="1">
      <alignment horizontal="left" vertical="center" wrapText="1"/>
    </xf>
    <xf numFmtId="0" fontId="3" fillId="4" borderId="13" xfId="0" applyFont="1" applyFill="1" applyBorder="1" applyAlignment="1">
      <alignment horizontal="center" vertical="center" wrapText="1"/>
    </xf>
    <xf numFmtId="0" fontId="13" fillId="3" borderId="47" xfId="0" applyFont="1" applyFill="1" applyBorder="1" applyAlignment="1">
      <alignment horizontal="left" vertical="center" wrapText="1"/>
    </xf>
    <xf numFmtId="0" fontId="13" fillId="3" borderId="15" xfId="0" applyFont="1" applyFill="1" applyBorder="1" applyAlignment="1">
      <alignment horizontal="left" vertical="center" wrapText="1"/>
    </xf>
    <xf numFmtId="0" fontId="13" fillId="3" borderId="23" xfId="0" applyFont="1" applyFill="1" applyBorder="1" applyAlignment="1">
      <alignment horizontal="left" vertical="center" wrapText="1"/>
    </xf>
    <xf numFmtId="0" fontId="13" fillId="3" borderId="24" xfId="0" applyFont="1" applyFill="1" applyBorder="1" applyAlignment="1">
      <alignment horizontal="left" vertical="center" wrapText="1"/>
    </xf>
    <xf numFmtId="0" fontId="13" fillId="3" borderId="25" xfId="0" applyFont="1" applyFill="1" applyBorder="1" applyAlignment="1">
      <alignment horizontal="left" vertical="center" wrapText="1"/>
    </xf>
    <xf numFmtId="0" fontId="13" fillId="3" borderId="26" xfId="0" applyFont="1" applyFill="1" applyBorder="1" applyAlignment="1">
      <alignment horizontal="left" vertical="center" wrapText="1"/>
    </xf>
    <xf numFmtId="0" fontId="3" fillId="2" borderId="13" xfId="0" applyFont="1" applyFill="1" applyBorder="1" applyAlignment="1">
      <alignment horizontal="center" vertical="center"/>
    </xf>
    <xf numFmtId="0" fontId="5" fillId="2" borderId="13" xfId="0" applyFont="1" applyFill="1" applyBorder="1" applyAlignment="1">
      <alignment horizontal="center" vertical="center"/>
    </xf>
    <xf numFmtId="0" fontId="14" fillId="3" borderId="47" xfId="0" applyFont="1" applyFill="1" applyBorder="1" applyAlignment="1">
      <alignment horizontal="left" vertical="center" wrapText="1"/>
    </xf>
    <xf numFmtId="0" fontId="11" fillId="3" borderId="15" xfId="0" applyFont="1" applyFill="1" applyBorder="1" applyAlignment="1">
      <alignment horizontal="left" vertical="center" wrapText="1"/>
    </xf>
    <xf numFmtId="0" fontId="11" fillId="3" borderId="23" xfId="0" applyFont="1" applyFill="1" applyBorder="1" applyAlignment="1">
      <alignment horizontal="left" vertical="center" wrapText="1"/>
    </xf>
    <xf numFmtId="0" fontId="11" fillId="3" borderId="48" xfId="0" applyFont="1" applyFill="1" applyBorder="1" applyAlignment="1">
      <alignment horizontal="left" vertical="center" wrapText="1"/>
    </xf>
    <xf numFmtId="0" fontId="11" fillId="3" borderId="44" xfId="0" applyFont="1" applyFill="1" applyBorder="1" applyAlignment="1">
      <alignment horizontal="left" vertical="center" wrapText="1"/>
    </xf>
    <xf numFmtId="0" fontId="12" fillId="3" borderId="48" xfId="0" applyFont="1" applyFill="1" applyBorder="1" applyAlignment="1">
      <alignment horizontal="left" vertical="center" wrapText="1"/>
    </xf>
    <xf numFmtId="0" fontId="12" fillId="3" borderId="44" xfId="0" applyFont="1" applyFill="1" applyBorder="1" applyAlignment="1">
      <alignment horizontal="left" vertical="center" wrapText="1"/>
    </xf>
    <xf numFmtId="0" fontId="12" fillId="3" borderId="24" xfId="0" applyFont="1" applyFill="1" applyBorder="1" applyAlignment="1">
      <alignment horizontal="left" vertical="center" wrapText="1"/>
    </xf>
    <xf numFmtId="0" fontId="12" fillId="3" borderId="25" xfId="0" applyFont="1" applyFill="1" applyBorder="1" applyAlignment="1">
      <alignment horizontal="left" vertical="center" wrapText="1"/>
    </xf>
    <xf numFmtId="0" fontId="12" fillId="3" borderId="26" xfId="0" applyFont="1" applyFill="1" applyBorder="1" applyAlignment="1">
      <alignment horizontal="left" vertical="center" wrapText="1"/>
    </xf>
    <xf numFmtId="0" fontId="3" fillId="2" borderId="16" xfId="0" applyFont="1" applyFill="1" applyBorder="1" applyAlignment="1">
      <alignment horizontal="center" vertical="center"/>
    </xf>
    <xf numFmtId="0" fontId="5" fillId="2" borderId="17" xfId="0" applyFont="1" applyFill="1" applyBorder="1" applyAlignment="1">
      <alignment horizontal="center" vertical="center"/>
    </xf>
    <xf numFmtId="0" fontId="10" fillId="0" borderId="1" xfId="0" applyFont="1" applyBorder="1" applyAlignment="1">
      <alignment horizontal="center" vertical="top" wrapText="1"/>
    </xf>
    <xf numFmtId="0" fontId="3" fillId="3" borderId="36" xfId="0" applyFont="1" applyFill="1" applyBorder="1" applyAlignment="1">
      <alignment horizontal="center" vertical="center" wrapText="1"/>
    </xf>
    <xf numFmtId="0" fontId="11" fillId="3" borderId="37" xfId="0" applyFont="1" applyFill="1" applyBorder="1" applyAlignment="1">
      <alignment horizontal="left" vertical="center" wrapText="1"/>
    </xf>
    <xf numFmtId="0" fontId="11" fillId="3" borderId="38" xfId="0" applyFont="1" applyFill="1" applyBorder="1" applyAlignment="1">
      <alignment horizontal="left" vertical="center" wrapText="1"/>
    </xf>
    <xf numFmtId="0" fontId="11" fillId="3" borderId="39" xfId="0" applyFont="1" applyFill="1" applyBorder="1" applyAlignment="1">
      <alignment horizontal="left" vertical="center" wrapText="1"/>
    </xf>
    <xf numFmtId="0" fontId="3" fillId="4" borderId="16" xfId="0" applyFont="1" applyFill="1" applyBorder="1" applyAlignment="1">
      <alignment horizontal="center" vertical="center" wrapText="1"/>
    </xf>
    <xf numFmtId="0" fontId="3" fillId="4" borderId="17" xfId="0" applyFont="1" applyFill="1" applyBorder="1" applyAlignment="1">
      <alignment horizontal="center" vertical="center" wrapText="1"/>
    </xf>
    <xf numFmtId="0" fontId="10" fillId="0" borderId="1" xfId="0" applyFont="1" applyBorder="1" applyAlignment="1">
      <alignment horizontal="center" vertical="center" wrapText="1"/>
    </xf>
    <xf numFmtId="0" fontId="10" fillId="0" borderId="1" xfId="0" applyFont="1" applyBorder="1" applyAlignment="1">
      <alignment horizontal="center" vertical="center"/>
    </xf>
    <xf numFmtId="0" fontId="0" fillId="0" borderId="0" xfId="0" applyAlignment="1">
      <alignment horizontal="center" vertical="center" wrapText="1"/>
    </xf>
    <xf numFmtId="0" fontId="0" fillId="0" borderId="0" xfId="0" applyAlignment="1">
      <alignment horizontal="center" vertical="center"/>
    </xf>
    <xf numFmtId="0" fontId="5" fillId="3" borderId="43" xfId="0" applyFont="1" applyFill="1" applyBorder="1" applyAlignment="1">
      <alignment horizontal="center" vertical="center" wrapText="1"/>
    </xf>
    <xf numFmtId="0" fontId="14" fillId="3" borderId="48" xfId="0" applyFont="1" applyFill="1" applyBorder="1" applyAlignment="1">
      <alignment horizontal="left" vertical="center" wrapText="1"/>
    </xf>
    <xf numFmtId="0" fontId="11" fillId="3" borderId="24" xfId="0" applyFont="1" applyFill="1" applyBorder="1" applyAlignment="1">
      <alignment horizontal="left" vertical="center" wrapText="1"/>
    </xf>
    <xf numFmtId="0" fontId="11" fillId="3" borderId="25" xfId="0" applyFont="1" applyFill="1" applyBorder="1" applyAlignment="1">
      <alignment horizontal="left" vertical="center" wrapText="1"/>
    </xf>
    <xf numFmtId="0" fontId="11" fillId="3" borderId="26" xfId="0" applyFont="1" applyFill="1" applyBorder="1" applyAlignment="1">
      <alignment horizontal="left" vertical="center" wrapText="1"/>
    </xf>
    <xf numFmtId="0" fontId="14" fillId="3" borderId="47" xfId="0" applyFont="1" applyFill="1" applyBorder="1" applyAlignment="1">
      <alignment horizontal="left" vertical="top" wrapText="1"/>
    </xf>
    <xf numFmtId="0" fontId="14" fillId="3" borderId="15" xfId="0" applyFont="1" applyFill="1" applyBorder="1" applyAlignment="1">
      <alignment horizontal="left" vertical="top" wrapText="1"/>
    </xf>
    <xf numFmtId="0" fontId="14" fillId="3" borderId="23" xfId="0" applyFont="1" applyFill="1" applyBorder="1" applyAlignment="1">
      <alignment horizontal="left" vertical="top" wrapText="1"/>
    </xf>
    <xf numFmtId="0" fontId="14" fillId="3" borderId="48" xfId="0" applyFont="1" applyFill="1" applyBorder="1" applyAlignment="1">
      <alignment horizontal="left" vertical="top" wrapText="1"/>
    </xf>
    <xf numFmtId="0" fontId="14" fillId="3" borderId="44" xfId="0" applyFont="1" applyFill="1" applyBorder="1" applyAlignment="1">
      <alignment horizontal="left" vertical="top" wrapText="1"/>
    </xf>
    <xf numFmtId="0" fontId="14" fillId="4" borderId="13" xfId="0" applyFont="1" applyFill="1" applyBorder="1" applyAlignment="1">
      <alignment horizontal="left" vertical="center" wrapText="1"/>
    </xf>
    <xf numFmtId="0" fontId="11" fillId="4" borderId="13" xfId="0" applyFont="1" applyFill="1" applyBorder="1" applyAlignment="1">
      <alignment horizontal="left" vertical="center" wrapText="1"/>
    </xf>
    <xf numFmtId="0" fontId="11" fillId="4" borderId="14" xfId="0" applyFont="1" applyFill="1" applyBorder="1" applyAlignment="1">
      <alignment horizontal="left" vertical="center" wrapText="1"/>
    </xf>
    <xf numFmtId="0" fontId="3" fillId="3" borderId="47" xfId="0" applyFont="1" applyFill="1" applyBorder="1" applyAlignment="1">
      <alignment horizontal="center" vertical="center" wrapText="1"/>
    </xf>
    <xf numFmtId="0" fontId="3" fillId="3" borderId="24" xfId="0" applyFont="1" applyFill="1" applyBorder="1" applyAlignment="1">
      <alignment horizontal="center" vertical="center" wrapText="1"/>
    </xf>
    <xf numFmtId="0" fontId="3" fillId="4" borderId="41" xfId="0" applyFont="1" applyFill="1" applyBorder="1" applyAlignment="1">
      <alignment horizontal="center" vertical="center" wrapText="1"/>
    </xf>
    <xf numFmtId="0" fontId="14" fillId="4" borderId="30" xfId="0" applyFont="1" applyFill="1" applyBorder="1" applyAlignment="1">
      <alignment horizontal="left" vertical="center" wrapText="1"/>
    </xf>
    <xf numFmtId="0" fontId="11" fillId="4" borderId="30" xfId="0" applyFont="1" applyFill="1" applyBorder="1" applyAlignment="1">
      <alignment horizontal="left" vertical="center" wrapText="1"/>
    </xf>
    <xf numFmtId="0" fontId="1" fillId="3" borderId="27" xfId="0" applyFont="1" applyFill="1" applyBorder="1" applyAlignment="1">
      <alignment horizontal="justify" vertical="center" wrapText="1"/>
    </xf>
    <xf numFmtId="0" fontId="1" fillId="3" borderId="13" xfId="1" applyNumberFormat="1" applyFont="1" applyFill="1" applyBorder="1" applyAlignment="1">
      <alignment horizontal="center" vertical="center" wrapText="1"/>
    </xf>
    <xf numFmtId="0" fontId="1" fillId="3" borderId="13" xfId="0" applyFont="1" applyFill="1" applyBorder="1" applyAlignment="1">
      <alignment horizontal="center" vertical="center" wrapText="1"/>
    </xf>
    <xf numFmtId="0" fontId="1" fillId="2" borderId="31" xfId="0" applyFont="1" applyFill="1" applyBorder="1" applyAlignment="1">
      <alignment horizontal="justify" vertical="center" wrapText="1"/>
    </xf>
    <xf numFmtId="0" fontId="1" fillId="2" borderId="30" xfId="0" applyFont="1" applyFill="1" applyBorder="1" applyAlignment="1">
      <alignment horizontal="justify" vertical="center" wrapText="1"/>
    </xf>
    <xf numFmtId="0" fontId="3" fillId="2" borderId="32" xfId="0" applyFont="1" applyFill="1" applyBorder="1" applyAlignment="1">
      <alignment horizontal="justify" vertical="center" wrapText="1"/>
    </xf>
    <xf numFmtId="0" fontId="5" fillId="2" borderId="30" xfId="0" applyFont="1" applyFill="1" applyBorder="1" applyAlignment="1">
      <alignment horizontal="justify" vertical="center" wrapText="1"/>
    </xf>
    <xf numFmtId="0" fontId="1" fillId="4" borderId="31" xfId="0" applyFont="1" applyFill="1" applyBorder="1" applyAlignment="1">
      <alignment horizontal="justify" vertical="center" wrapText="1"/>
    </xf>
    <xf numFmtId="0" fontId="1" fillId="4" borderId="45" xfId="0" applyFont="1" applyFill="1" applyBorder="1" applyAlignment="1">
      <alignment horizontal="justify" vertical="center" wrapText="1"/>
    </xf>
    <xf numFmtId="0" fontId="1" fillId="4" borderId="32" xfId="0" applyFont="1" applyFill="1" applyBorder="1" applyAlignment="1">
      <alignment horizontal="justify" vertical="center" wrapText="1"/>
    </xf>
    <xf numFmtId="0" fontId="3" fillId="4" borderId="46" xfId="0" applyFont="1" applyFill="1" applyBorder="1" applyAlignment="1">
      <alignment horizontal="justify" vertical="center" wrapText="1"/>
    </xf>
    <xf numFmtId="0" fontId="1" fillId="3" borderId="28" xfId="0" applyFont="1" applyFill="1" applyBorder="1" applyAlignment="1">
      <alignment horizontal="justify" vertical="center" wrapText="1"/>
    </xf>
    <xf numFmtId="0" fontId="3" fillId="3" borderId="16" xfId="0" applyFont="1" applyFill="1" applyBorder="1" applyAlignment="1">
      <alignment horizontal="justify" vertical="center" wrapText="1"/>
    </xf>
    <xf numFmtId="0" fontId="1" fillId="3" borderId="29" xfId="0" applyFont="1" applyFill="1" applyBorder="1" applyAlignment="1">
      <alignment horizontal="justify" vertical="center" wrapText="1"/>
    </xf>
    <xf numFmtId="0" fontId="3" fillId="3" borderId="17" xfId="0" applyFont="1" applyFill="1" applyBorder="1" applyAlignment="1">
      <alignment horizontal="justify" vertical="center" wrapText="1"/>
    </xf>
    <xf numFmtId="0" fontId="3" fillId="4" borderId="45" xfId="0" applyFont="1" applyFill="1" applyBorder="1" applyAlignment="1">
      <alignment horizontal="justify" vertical="center" wrapText="1"/>
    </xf>
    <xf numFmtId="0" fontId="1" fillId="3" borderId="16" xfId="0" applyFont="1" applyFill="1" applyBorder="1" applyAlignment="1">
      <alignment horizontal="justify" vertical="center" wrapText="1"/>
    </xf>
    <xf numFmtId="0" fontId="1" fillId="3" borderId="35" xfId="0" applyFont="1" applyFill="1" applyBorder="1" applyAlignment="1">
      <alignment horizontal="justify" vertical="center" wrapText="1"/>
    </xf>
    <xf numFmtId="0" fontId="3" fillId="3" borderId="36" xfId="0" applyFont="1" applyFill="1" applyBorder="1" applyAlignment="1">
      <alignment horizontal="justify" vertical="center" wrapText="1"/>
    </xf>
    <xf numFmtId="1" fontId="5" fillId="3" borderId="17" xfId="0" applyNumberFormat="1" applyFont="1" applyFill="1" applyBorder="1" applyAlignment="1">
      <alignment horizontal="center" vertical="center" wrapText="1"/>
    </xf>
    <xf numFmtId="4" fontId="5" fillId="2" borderId="16" xfId="0" applyNumberFormat="1" applyFont="1" applyFill="1" applyBorder="1" applyAlignment="1">
      <alignment horizontal="center" vertical="center"/>
    </xf>
    <xf numFmtId="4" fontId="3" fillId="2" borderId="13" xfId="0" applyNumberFormat="1" applyFont="1" applyFill="1" applyBorder="1" applyAlignment="1">
      <alignment horizontal="center" vertical="center"/>
    </xf>
    <xf numFmtId="4" fontId="5" fillId="2" borderId="41" xfId="2" applyNumberFormat="1" applyFont="1" applyFill="1" applyBorder="1" applyAlignment="1">
      <alignment horizontal="center" vertical="center"/>
    </xf>
    <xf numFmtId="0" fontId="3" fillId="3" borderId="37" xfId="0" applyFont="1" applyFill="1" applyBorder="1" applyAlignment="1">
      <alignment horizontal="center" vertical="center" wrapText="1"/>
    </xf>
    <xf numFmtId="4" fontId="5" fillId="2" borderId="43" xfId="0" applyNumberFormat="1" applyFont="1" applyFill="1" applyBorder="1" applyAlignment="1">
      <alignment horizontal="center" vertical="center"/>
    </xf>
    <xf numFmtId="4" fontId="5" fillId="2" borderId="16" xfId="2" applyNumberFormat="1" applyFont="1" applyFill="1" applyBorder="1" applyAlignment="1">
      <alignment horizontal="center" vertical="center"/>
    </xf>
    <xf numFmtId="4" fontId="3" fillId="2" borderId="16" xfId="2" applyNumberFormat="1" applyFont="1" applyFill="1" applyBorder="1" applyAlignment="1">
      <alignment horizontal="center" vertical="center"/>
    </xf>
    <xf numFmtId="4" fontId="5" fillId="2" borderId="47" xfId="2" applyNumberFormat="1" applyFont="1" applyFill="1" applyBorder="1" applyAlignment="1">
      <alignment horizontal="center" vertical="center"/>
    </xf>
    <xf numFmtId="0" fontId="9" fillId="4" borderId="13" xfId="0" applyFont="1" applyFill="1" applyBorder="1" applyAlignment="1">
      <alignment horizontal="center" vertical="center" wrapText="1"/>
    </xf>
    <xf numFmtId="0" fontId="9" fillId="4" borderId="13" xfId="0" applyFont="1" applyFill="1" applyBorder="1" applyAlignment="1">
      <alignment horizontal="center" vertical="center" wrapText="1"/>
    </xf>
    <xf numFmtId="0" fontId="9" fillId="4" borderId="40" xfId="0" applyFont="1" applyFill="1" applyBorder="1" applyAlignment="1">
      <alignment horizontal="center" vertical="center" wrapText="1"/>
    </xf>
    <xf numFmtId="0" fontId="5" fillId="3" borderId="13" xfId="0" applyFont="1" applyFill="1" applyBorder="1" applyAlignment="1">
      <alignment horizontal="center" vertical="center" wrapText="1"/>
    </xf>
    <xf numFmtId="0" fontId="3" fillId="3" borderId="13" xfId="0" applyFont="1" applyFill="1" applyBorder="1" applyAlignment="1">
      <alignment horizontal="center" vertical="center" wrapText="1"/>
    </xf>
    <xf numFmtId="9" fontId="5" fillId="3" borderId="40" xfId="2" applyFont="1" applyFill="1" applyBorder="1" applyAlignment="1">
      <alignment horizontal="center" vertical="center" wrapText="1"/>
    </xf>
    <xf numFmtId="0" fontId="5" fillId="3" borderId="40" xfId="0" applyFont="1" applyFill="1" applyBorder="1" applyAlignment="1">
      <alignment horizontal="center" vertical="center" wrapText="1"/>
    </xf>
    <xf numFmtId="0" fontId="3" fillId="3" borderId="13" xfId="0" applyFont="1" applyFill="1" applyBorder="1" applyAlignment="1">
      <alignment horizontal="center" vertical="center" wrapText="1"/>
    </xf>
    <xf numFmtId="0" fontId="1" fillId="4" borderId="13" xfId="0" applyFont="1" applyFill="1" applyBorder="1" applyAlignment="1">
      <alignment horizontal="center" vertical="center" wrapText="1"/>
    </xf>
    <xf numFmtId="0" fontId="1" fillId="4" borderId="40" xfId="0" applyFont="1" applyFill="1" applyBorder="1" applyAlignment="1">
      <alignment horizontal="center" vertical="center" wrapText="1"/>
    </xf>
    <xf numFmtId="9" fontId="1" fillId="3" borderId="40" xfId="2" applyFont="1" applyFill="1" applyBorder="1" applyAlignment="1">
      <alignment horizontal="center" vertical="center" wrapText="1"/>
    </xf>
    <xf numFmtId="0" fontId="1" fillId="3" borderId="40" xfId="1" applyNumberFormat="1" applyFont="1" applyFill="1" applyBorder="1" applyAlignment="1">
      <alignment horizontal="center" vertical="center" wrapText="1"/>
    </xf>
    <xf numFmtId="0" fontId="1" fillId="3" borderId="40" xfId="0" applyFont="1" applyFill="1" applyBorder="1" applyAlignment="1">
      <alignment horizontal="center" vertical="center" wrapText="1"/>
    </xf>
    <xf numFmtId="0" fontId="15" fillId="0" borderId="20" xfId="0" applyFont="1" applyBorder="1" applyAlignment="1">
      <alignment horizontal="center" vertical="center"/>
    </xf>
    <xf numFmtId="0" fontId="15" fillId="0" borderId="21" xfId="0" applyFont="1" applyBorder="1" applyAlignment="1">
      <alignment horizontal="center" vertical="center"/>
    </xf>
    <xf numFmtId="0" fontId="15" fillId="0" borderId="22" xfId="0" applyFont="1" applyBorder="1" applyAlignment="1">
      <alignment horizontal="center" vertical="center"/>
    </xf>
    <xf numFmtId="0" fontId="11" fillId="3" borderId="0" xfId="0" applyFont="1" applyFill="1" applyBorder="1" applyAlignment="1">
      <alignment horizontal="left" vertical="center" wrapText="1"/>
    </xf>
    <xf numFmtId="0" fontId="12" fillId="3" borderId="0" xfId="0" applyFont="1" applyFill="1" applyBorder="1" applyAlignment="1">
      <alignment horizontal="left" vertical="center" wrapText="1"/>
    </xf>
    <xf numFmtId="0" fontId="14" fillId="3" borderId="0" xfId="0" applyFont="1" applyFill="1" applyBorder="1" applyAlignment="1">
      <alignment horizontal="left" vertical="top" wrapText="1"/>
    </xf>
    <xf numFmtId="0" fontId="14" fillId="3" borderId="0" xfId="0" applyFont="1" applyFill="1" applyBorder="1" applyAlignment="1">
      <alignment horizontal="left" vertical="center" wrapText="1"/>
    </xf>
    <xf numFmtId="0" fontId="5" fillId="3" borderId="50" xfId="0" applyFont="1" applyFill="1" applyBorder="1" applyAlignment="1">
      <alignment horizontal="center" vertical="center" wrapText="1"/>
    </xf>
    <xf numFmtId="0" fontId="3" fillId="3" borderId="50" xfId="0" applyFont="1" applyFill="1" applyBorder="1" applyAlignment="1">
      <alignment horizontal="center" vertical="center" wrapText="1"/>
    </xf>
    <xf numFmtId="0" fontId="1" fillId="3" borderId="50" xfId="0" applyFont="1" applyFill="1" applyBorder="1" applyAlignment="1">
      <alignment horizontal="center" vertical="center" wrapText="1"/>
    </xf>
    <xf numFmtId="0" fontId="1" fillId="3" borderId="51" xfId="0" applyFont="1" applyFill="1" applyBorder="1" applyAlignment="1">
      <alignment horizontal="center" vertical="center" wrapText="1"/>
    </xf>
    <xf numFmtId="0" fontId="5" fillId="3" borderId="43" xfId="0" applyFont="1" applyFill="1" applyBorder="1" applyAlignment="1">
      <alignment horizontal="justify" vertical="center" wrapText="1"/>
    </xf>
    <xf numFmtId="0" fontId="4" fillId="3" borderId="43" xfId="0" applyFont="1" applyFill="1" applyBorder="1" applyAlignment="1">
      <alignment horizontal="center" vertical="center" wrapText="1"/>
    </xf>
    <xf numFmtId="1" fontId="5" fillId="3" borderId="43" xfId="0" applyNumberFormat="1" applyFont="1" applyFill="1" applyBorder="1" applyAlignment="1">
      <alignment horizontal="center" vertical="center" wrapText="1"/>
    </xf>
    <xf numFmtId="9" fontId="5" fillId="3" borderId="17" xfId="2" applyFont="1" applyFill="1" applyBorder="1" applyAlignment="1">
      <alignment horizontal="center" vertical="center" wrapText="1"/>
    </xf>
    <xf numFmtId="0" fontId="2" fillId="3" borderId="0" xfId="0" applyFont="1" applyFill="1" applyBorder="1" applyAlignment="1">
      <alignment horizontal="justify" vertical="center" wrapText="1"/>
    </xf>
    <xf numFmtId="0" fontId="5" fillId="3" borderId="0" xfId="0" applyFont="1" applyFill="1" applyBorder="1" applyAlignment="1">
      <alignment horizontal="justify" vertical="center" wrapText="1"/>
    </xf>
    <xf numFmtId="0" fontId="5" fillId="3" borderId="44" xfId="0" applyFont="1" applyFill="1" applyBorder="1" applyAlignment="1">
      <alignment horizontal="justify" vertical="center" wrapText="1"/>
    </xf>
    <xf numFmtId="0" fontId="7" fillId="2" borderId="55" xfId="0" applyFont="1" applyFill="1" applyBorder="1" applyAlignment="1">
      <alignment horizontal="center" vertical="center" wrapText="1"/>
    </xf>
    <xf numFmtId="0" fontId="7" fillId="2" borderId="56" xfId="0" applyFont="1" applyFill="1" applyBorder="1" applyAlignment="1">
      <alignment horizontal="center" vertical="center" wrapText="1"/>
    </xf>
    <xf numFmtId="0" fontId="7" fillId="2" borderId="57" xfId="0" applyFont="1" applyFill="1" applyBorder="1" applyAlignment="1">
      <alignment horizontal="center" vertical="center" wrapText="1"/>
    </xf>
    <xf numFmtId="0" fontId="7" fillId="2" borderId="56" xfId="0" applyFont="1" applyFill="1" applyBorder="1" applyAlignment="1">
      <alignment horizontal="center" vertical="center" wrapText="1"/>
    </xf>
    <xf numFmtId="0" fontId="7" fillId="2" borderId="56" xfId="0" applyFont="1" applyFill="1" applyBorder="1" applyAlignment="1">
      <alignment horizontal="center" vertical="center"/>
    </xf>
    <xf numFmtId="0" fontId="7" fillId="2" borderId="58" xfId="0" applyFont="1" applyFill="1" applyBorder="1" applyAlignment="1">
      <alignment horizontal="center" vertical="center"/>
    </xf>
    <xf numFmtId="0" fontId="0" fillId="0" borderId="59" xfId="0" applyBorder="1"/>
    <xf numFmtId="0" fontId="0" fillId="0" borderId="60" xfId="0" applyBorder="1"/>
    <xf numFmtId="0" fontId="0" fillId="0" borderId="61" xfId="0" applyBorder="1"/>
    <xf numFmtId="0" fontId="0" fillId="0" borderId="62" xfId="0" applyBorder="1"/>
    <xf numFmtId="0" fontId="0" fillId="0" borderId="0" xfId="0" applyBorder="1"/>
    <xf numFmtId="0" fontId="0" fillId="0" borderId="44" xfId="0" applyBorder="1"/>
    <xf numFmtId="0" fontId="0" fillId="0" borderId="63" xfId="0" applyBorder="1"/>
    <xf numFmtId="0" fontId="0" fillId="0" borderId="38" xfId="0" applyBorder="1"/>
    <xf numFmtId="0" fontId="0" fillId="0" borderId="39" xfId="0" applyBorder="1"/>
    <xf numFmtId="0" fontId="16" fillId="0" borderId="0" xfId="0" applyFont="1" applyBorder="1" applyAlignment="1">
      <alignment horizontal="center"/>
    </xf>
    <xf numFmtId="0" fontId="16" fillId="0" borderId="44" xfId="0" applyFont="1" applyBorder="1" applyAlignment="1">
      <alignment horizontal="center"/>
    </xf>
    <xf numFmtId="0" fontId="16" fillId="0" borderId="0" xfId="0" applyFont="1" applyBorder="1" applyAlignment="1">
      <alignment horizontal="center" vertical="center"/>
    </xf>
    <xf numFmtId="0" fontId="16" fillId="0" borderId="44" xfId="0" applyFont="1" applyBorder="1" applyAlignment="1">
      <alignment horizontal="center" vertical="center"/>
    </xf>
    <xf numFmtId="10" fontId="1" fillId="3" borderId="53" xfId="0" applyNumberFormat="1" applyFont="1" applyFill="1" applyBorder="1" applyAlignment="1">
      <alignment horizontal="center" vertical="center" wrapText="1"/>
    </xf>
    <xf numFmtId="10" fontId="1" fillId="3" borderId="54" xfId="0" applyNumberFormat="1" applyFont="1" applyFill="1" applyBorder="1" applyAlignment="1">
      <alignment horizontal="center" vertical="center" wrapText="1"/>
    </xf>
    <xf numFmtId="10" fontId="1" fillId="3" borderId="42" xfId="0" applyNumberFormat="1" applyFont="1" applyFill="1" applyBorder="1" applyAlignment="1">
      <alignment horizontal="center" vertical="center" wrapText="1"/>
    </xf>
    <xf numFmtId="10" fontId="1" fillId="3" borderId="40" xfId="0" applyNumberFormat="1" applyFont="1" applyFill="1" applyBorder="1" applyAlignment="1">
      <alignment horizontal="center" vertical="center" wrapText="1"/>
    </xf>
    <xf numFmtId="10" fontId="1" fillId="3" borderId="49" xfId="0" applyNumberFormat="1" applyFont="1" applyFill="1" applyBorder="1" applyAlignment="1">
      <alignment horizontal="center" vertical="center" wrapText="1"/>
    </xf>
    <xf numFmtId="10" fontId="1" fillId="3" borderId="52" xfId="0" applyNumberFormat="1" applyFont="1" applyFill="1" applyBorder="1" applyAlignment="1">
      <alignment horizontal="center" vertical="center" wrapText="1"/>
    </xf>
    <xf numFmtId="10" fontId="1" fillId="3" borderId="51" xfId="0" applyNumberFormat="1" applyFont="1" applyFill="1" applyBorder="1" applyAlignment="1">
      <alignment horizontal="center" vertical="center" wrapText="1"/>
    </xf>
  </cellXfs>
  <cellStyles count="3">
    <cellStyle name="Millares" xfId="1" builtinId="3"/>
    <cellStyle name="Normal" xfId="0" builtinId="0"/>
    <cellStyle name="Porcentaje" xfId="2" builtinId="5"/>
  </cellStyles>
  <dxfs count="21">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
      <numFmt numFmtId="14" formatCode="0.00%"/>
      <fill>
        <patternFill>
          <bgColor rgb="FFFF0000"/>
        </patternFill>
      </fill>
    </dxf>
    <dxf>
      <numFmt numFmtId="14" formatCode="0.00%"/>
      <fill>
        <patternFill>
          <bgColor rgb="FFFF0000"/>
        </patternFill>
      </fill>
    </dxf>
    <dxf>
      <numFmt numFmtId="14" formatCode="0.00%"/>
      <fill>
        <patternFill>
          <bgColor rgb="FFFFFF00"/>
        </patternFill>
      </fill>
    </dxf>
    <dxf>
      <numFmt numFmtId="14" formatCode="0.00%"/>
      <fill>
        <patternFill>
          <bgColor rgb="FF00B050"/>
        </patternFill>
      </fill>
    </dxf>
    <dxf>
      <numFmt numFmtId="14" formatCode="0.00%"/>
      <fill>
        <patternFill>
          <bgColor theme="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517526</xdr:colOff>
      <xdr:row>3</xdr:row>
      <xdr:rowOff>23064</xdr:rowOff>
    </xdr:from>
    <xdr:to>
      <xdr:col>3</xdr:col>
      <xdr:colOff>1438276</xdr:colOff>
      <xdr:row>6</xdr:row>
      <xdr:rowOff>72614</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32126" y="632664"/>
          <a:ext cx="920750" cy="969652"/>
        </a:xfrm>
        <a:prstGeom prst="rect">
          <a:avLst/>
        </a:prstGeom>
      </xdr:spPr>
    </xdr:pic>
    <xdr:clientData/>
  </xdr:twoCellAnchor>
  <xdr:twoCellAnchor editAs="oneCell">
    <xdr:from>
      <xdr:col>16</xdr:col>
      <xdr:colOff>1511466</xdr:colOff>
      <xdr:row>2</xdr:row>
      <xdr:rowOff>106690</xdr:rowOff>
    </xdr:from>
    <xdr:to>
      <xdr:col>17</xdr:col>
      <xdr:colOff>892607</xdr:colOff>
      <xdr:row>6</xdr:row>
      <xdr:rowOff>139960</xdr:rowOff>
    </xdr:to>
    <xdr:pic>
      <xdr:nvPicPr>
        <xdr:cNvPr id="3" name="Imagen 2">
          <a:extLst>
            <a:ext uri="{FF2B5EF4-FFF2-40B4-BE49-F238E27FC236}">
              <a16:creationId xmlns:a16="http://schemas.microsoft.com/office/drawing/2014/main" id="{BCAACE64-CD3A-47AF-A561-38FD059671D5}"/>
            </a:ext>
          </a:extLst>
        </xdr:cNvPr>
        <xdr:cNvPicPr>
          <a:picLocks noChangeAspect="1"/>
        </xdr:cNvPicPr>
      </xdr:nvPicPr>
      <xdr:blipFill rotWithShape="1">
        <a:blip xmlns:r="http://schemas.openxmlformats.org/officeDocument/2006/relationships" r:embed="rId2"/>
        <a:srcRect l="25953" t="32381" r="46785" b="17037"/>
        <a:stretch/>
      </xdr:blipFill>
      <xdr:spPr>
        <a:xfrm>
          <a:off x="22598650" y="511017"/>
          <a:ext cx="1185060" cy="1121841"/>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D2:T61"/>
  <sheetViews>
    <sheetView tabSelected="1" zoomScale="49" zoomScaleNormal="49" workbookViewId="0">
      <selection activeCell="U6" sqref="U6"/>
    </sheetView>
  </sheetViews>
  <sheetFormatPr baseColWidth="10" defaultColWidth="11" defaultRowHeight="15.6" x14ac:dyDescent="0.3"/>
  <cols>
    <col min="4" max="4" width="36.19921875" customWidth="1"/>
    <col min="5" max="5" width="21.09765625" customWidth="1"/>
    <col min="6" max="6" width="18.69921875" customWidth="1"/>
    <col min="7" max="7" width="18" customWidth="1"/>
    <col min="8" max="9" width="17.8984375" customWidth="1"/>
    <col min="10" max="13" width="12.8984375" customWidth="1"/>
    <col min="14" max="15" width="22.09765625" customWidth="1"/>
    <col min="16" max="18" width="23.59765625" customWidth="1"/>
  </cols>
  <sheetData>
    <row r="2" spans="4:20" ht="16.2" thickBot="1" x14ac:dyDescent="0.35"/>
    <row r="3" spans="4:20" x14ac:dyDescent="0.3">
      <c r="D3" s="159"/>
      <c r="E3" s="160"/>
      <c r="F3" s="160"/>
      <c r="G3" s="160"/>
      <c r="H3" s="160"/>
      <c r="I3" s="160"/>
      <c r="J3" s="160"/>
      <c r="K3" s="160"/>
      <c r="L3" s="160"/>
      <c r="M3" s="160"/>
      <c r="N3" s="160"/>
      <c r="O3" s="160"/>
      <c r="P3" s="160"/>
      <c r="Q3" s="160"/>
      <c r="R3" s="161"/>
    </row>
    <row r="4" spans="4:20" ht="22.8" x14ac:dyDescent="0.4">
      <c r="D4" s="162"/>
      <c r="E4" s="168" t="s">
        <v>0</v>
      </c>
      <c r="F4" s="168"/>
      <c r="G4" s="168"/>
      <c r="H4" s="168"/>
      <c r="I4" s="168"/>
      <c r="J4" s="168"/>
      <c r="K4" s="168"/>
      <c r="L4" s="168"/>
      <c r="M4" s="168"/>
      <c r="N4" s="168"/>
      <c r="O4" s="168"/>
      <c r="P4" s="168"/>
      <c r="Q4" s="168"/>
      <c r="R4" s="169"/>
    </row>
    <row r="5" spans="4:20" ht="22.8" x14ac:dyDescent="0.4">
      <c r="D5" s="162"/>
      <c r="E5" s="168" t="s">
        <v>1</v>
      </c>
      <c r="F5" s="168"/>
      <c r="G5" s="168"/>
      <c r="H5" s="168"/>
      <c r="I5" s="168"/>
      <c r="J5" s="168"/>
      <c r="K5" s="168"/>
      <c r="L5" s="168"/>
      <c r="M5" s="168"/>
      <c r="N5" s="168"/>
      <c r="O5" s="168"/>
      <c r="P5" s="168"/>
      <c r="Q5" s="168"/>
      <c r="R5" s="169"/>
    </row>
    <row r="6" spans="4:20" ht="22.8" x14ac:dyDescent="0.3">
      <c r="D6" s="162"/>
      <c r="E6" s="170" t="s">
        <v>40</v>
      </c>
      <c r="F6" s="170"/>
      <c r="G6" s="170"/>
      <c r="H6" s="170"/>
      <c r="I6" s="170"/>
      <c r="J6" s="170"/>
      <c r="K6" s="170"/>
      <c r="L6" s="170"/>
      <c r="M6" s="170"/>
      <c r="N6" s="170"/>
      <c r="O6" s="170"/>
      <c r="P6" s="170"/>
      <c r="Q6" s="170"/>
      <c r="R6" s="171"/>
    </row>
    <row r="7" spans="4:20" x14ac:dyDescent="0.3">
      <c r="D7" s="162"/>
      <c r="E7" s="163"/>
      <c r="F7" s="163"/>
      <c r="G7" s="163"/>
      <c r="H7" s="163"/>
      <c r="I7" s="163"/>
      <c r="J7" s="163"/>
      <c r="K7" s="163"/>
      <c r="L7" s="163"/>
      <c r="M7" s="163"/>
      <c r="N7" s="163"/>
      <c r="O7" s="163"/>
      <c r="P7" s="163"/>
      <c r="Q7" s="163"/>
      <c r="R7" s="164"/>
    </row>
    <row r="8" spans="4:20" ht="16.2" thickBot="1" x14ac:dyDescent="0.35">
      <c r="D8" s="165"/>
      <c r="E8" s="166"/>
      <c r="F8" s="166"/>
      <c r="G8" s="166"/>
      <c r="H8" s="166"/>
      <c r="I8" s="166"/>
      <c r="J8" s="166"/>
      <c r="K8" s="166"/>
      <c r="L8" s="166"/>
      <c r="M8" s="166"/>
      <c r="N8" s="166"/>
      <c r="O8" s="166"/>
      <c r="P8" s="166"/>
      <c r="Q8" s="166"/>
      <c r="R8" s="167"/>
    </row>
    <row r="9" spans="4:20" ht="43.5" customHeight="1" thickBot="1" x14ac:dyDescent="0.35">
      <c r="D9" s="13" t="s">
        <v>21</v>
      </c>
      <c r="E9" s="14"/>
      <c r="F9" s="135" t="s">
        <v>35</v>
      </c>
      <c r="G9" s="136"/>
      <c r="H9" s="136"/>
      <c r="I9" s="136"/>
      <c r="J9" s="136"/>
      <c r="K9" s="136"/>
      <c r="L9" s="136"/>
      <c r="M9" s="136"/>
      <c r="N9" s="136"/>
      <c r="O9" s="136"/>
      <c r="P9" s="136"/>
      <c r="Q9" s="136"/>
      <c r="R9" s="137"/>
    </row>
    <row r="10" spans="4:20" ht="27.9" customHeight="1" x14ac:dyDescent="0.3">
      <c r="D10" s="15" t="s">
        <v>2</v>
      </c>
      <c r="E10" s="17" t="s">
        <v>3</v>
      </c>
      <c r="F10" s="18" t="s">
        <v>22</v>
      </c>
      <c r="G10" s="17" t="s">
        <v>4</v>
      </c>
      <c r="H10" s="20" t="s">
        <v>5</v>
      </c>
      <c r="I10" s="21"/>
      <c r="J10" s="21"/>
      <c r="K10" s="21"/>
      <c r="L10" s="21"/>
      <c r="M10" s="21"/>
      <c r="N10" s="21"/>
      <c r="O10" s="22"/>
      <c r="P10" s="21" t="s">
        <v>6</v>
      </c>
      <c r="Q10" s="21"/>
      <c r="R10" s="23"/>
    </row>
    <row r="11" spans="4:20" ht="32.1" customHeight="1" x14ac:dyDescent="0.3">
      <c r="D11" s="16"/>
      <c r="E11" s="12"/>
      <c r="F11" s="19"/>
      <c r="G11" s="12"/>
      <c r="H11" s="12" t="s">
        <v>7</v>
      </c>
      <c r="I11" s="12" t="s">
        <v>8</v>
      </c>
      <c r="J11" s="24" t="s">
        <v>9</v>
      </c>
      <c r="K11" s="24"/>
      <c r="L11" s="24"/>
      <c r="M11" s="24"/>
      <c r="N11" s="24" t="s">
        <v>10</v>
      </c>
      <c r="O11" s="26"/>
      <c r="P11" s="24"/>
      <c r="Q11" s="24"/>
      <c r="R11" s="25"/>
    </row>
    <row r="12" spans="4:20" ht="29.4" thickBot="1" x14ac:dyDescent="0.35">
      <c r="D12" s="153"/>
      <c r="E12" s="154"/>
      <c r="F12" s="155"/>
      <c r="G12" s="154"/>
      <c r="H12" s="154"/>
      <c r="I12" s="154"/>
      <c r="J12" s="156" t="s">
        <v>11</v>
      </c>
      <c r="K12" s="156" t="s">
        <v>12</v>
      </c>
      <c r="L12" s="156" t="s">
        <v>13</v>
      </c>
      <c r="M12" s="156" t="s">
        <v>14</v>
      </c>
      <c r="N12" s="156" t="s">
        <v>59</v>
      </c>
      <c r="O12" s="156" t="s">
        <v>15</v>
      </c>
      <c r="P12" s="157"/>
      <c r="Q12" s="157"/>
      <c r="R12" s="158"/>
    </row>
    <row r="13" spans="4:20" ht="84.75" customHeight="1" x14ac:dyDescent="0.3">
      <c r="D13" s="105" t="s">
        <v>61</v>
      </c>
      <c r="E13" s="146" t="s">
        <v>16</v>
      </c>
      <c r="F13" s="147" t="s">
        <v>20</v>
      </c>
      <c r="G13" s="76" t="s">
        <v>17</v>
      </c>
      <c r="H13" s="148">
        <v>54</v>
      </c>
      <c r="I13" s="76" t="s">
        <v>18</v>
      </c>
      <c r="J13" s="4">
        <v>47</v>
      </c>
      <c r="K13" s="4">
        <v>47</v>
      </c>
      <c r="L13" s="149" t="s">
        <v>19</v>
      </c>
      <c r="M13" s="9" t="s">
        <v>19</v>
      </c>
      <c r="N13" s="172">
        <f>IFERROR(K13/K14,"ND")</f>
        <v>0.87037037037037035</v>
      </c>
      <c r="O13" s="173">
        <f>((J13/J14)+(K13/K14))/2</f>
        <v>0.87037037037037035</v>
      </c>
      <c r="P13" s="150" t="s">
        <v>39</v>
      </c>
      <c r="Q13" s="151"/>
      <c r="R13" s="152"/>
    </row>
    <row r="14" spans="4:20" ht="100.95" customHeight="1" x14ac:dyDescent="0.3">
      <c r="D14" s="27"/>
      <c r="E14" s="31"/>
      <c r="F14" s="28"/>
      <c r="G14" s="28"/>
      <c r="H14" s="113"/>
      <c r="I14" s="28"/>
      <c r="J14" s="4">
        <v>54</v>
      </c>
      <c r="K14" s="4">
        <v>54</v>
      </c>
      <c r="L14" s="4">
        <v>54</v>
      </c>
      <c r="M14" s="8">
        <v>54</v>
      </c>
      <c r="N14" s="174"/>
      <c r="O14" s="175"/>
      <c r="P14" s="29"/>
      <c r="Q14" s="29"/>
      <c r="R14" s="30"/>
      <c r="S14" s="3"/>
      <c r="T14" s="3"/>
    </row>
    <row r="15" spans="4:20" ht="94.2" customHeight="1" x14ac:dyDescent="0.3">
      <c r="D15" s="97" t="s">
        <v>94</v>
      </c>
      <c r="E15" s="98" t="s">
        <v>93</v>
      </c>
      <c r="F15" s="63" t="s">
        <v>24</v>
      </c>
      <c r="G15" s="51" t="s">
        <v>25</v>
      </c>
      <c r="H15" s="114">
        <v>554472.71</v>
      </c>
      <c r="I15" s="115" t="s">
        <v>26</v>
      </c>
      <c r="J15" s="11">
        <v>114119.53</v>
      </c>
      <c r="K15" s="11">
        <v>112812.32</v>
      </c>
      <c r="L15" s="11" t="s">
        <v>19</v>
      </c>
      <c r="M15" s="116" t="s">
        <v>19</v>
      </c>
      <c r="N15" s="176">
        <f>IFERROR(K15/K16,"ND")</f>
        <v>0.73988682541889561</v>
      </c>
      <c r="O15" s="175">
        <f>IFERROR(((J15+K15)/H15),"ND")</f>
        <v>0.40927505701768446</v>
      </c>
      <c r="P15" s="34" t="s">
        <v>96</v>
      </c>
      <c r="Q15" s="35"/>
      <c r="R15" s="36"/>
    </row>
    <row r="16" spans="4:20" ht="94.2" customHeight="1" x14ac:dyDescent="0.3">
      <c r="D16" s="99"/>
      <c r="E16" s="100"/>
      <c r="F16" s="64"/>
      <c r="G16" s="52"/>
      <c r="H16" s="118"/>
      <c r="I16" s="114"/>
      <c r="J16" s="119">
        <v>111545.66</v>
      </c>
      <c r="K16" s="119">
        <v>152472.4</v>
      </c>
      <c r="L16" s="120">
        <v>135303.19</v>
      </c>
      <c r="M16" s="121">
        <v>155151.46</v>
      </c>
      <c r="N16" s="176"/>
      <c r="O16" s="175"/>
      <c r="P16" s="37"/>
      <c r="Q16" s="35"/>
      <c r="R16" s="36"/>
    </row>
    <row r="17" spans="4:18" ht="81" customHeight="1" x14ac:dyDescent="0.3">
      <c r="D17" s="101" t="s">
        <v>62</v>
      </c>
      <c r="E17" s="102" t="s">
        <v>95</v>
      </c>
      <c r="F17" s="70" t="s">
        <v>27</v>
      </c>
      <c r="G17" s="91" t="s">
        <v>25</v>
      </c>
      <c r="H17" s="122">
        <v>2200</v>
      </c>
      <c r="I17" s="44" t="s">
        <v>26</v>
      </c>
      <c r="J17" s="123">
        <v>550</v>
      </c>
      <c r="K17" s="123">
        <v>550</v>
      </c>
      <c r="L17" s="123" t="s">
        <v>19</v>
      </c>
      <c r="M17" s="124" t="s">
        <v>19</v>
      </c>
      <c r="N17" s="176">
        <f t="shared" ref="N17:N54" si="0">IFERROR(K17/K18,"ND")</f>
        <v>1</v>
      </c>
      <c r="O17" s="175">
        <f t="shared" ref="O17:O54" si="1">IFERROR(((J17+K17)/H17),"ND")</f>
        <v>0.5</v>
      </c>
      <c r="P17" s="38" t="s">
        <v>41</v>
      </c>
      <c r="Q17" s="39"/>
      <c r="R17" s="40"/>
    </row>
    <row r="18" spans="4:18" ht="81" customHeight="1" x14ac:dyDescent="0.3">
      <c r="D18" s="103"/>
      <c r="E18" s="104"/>
      <c r="F18" s="71"/>
      <c r="G18" s="91"/>
      <c r="H18" s="122"/>
      <c r="I18" s="44"/>
      <c r="J18" s="123">
        <v>550</v>
      </c>
      <c r="K18" s="123">
        <v>550</v>
      </c>
      <c r="L18" s="123">
        <v>550</v>
      </c>
      <c r="M18" s="124">
        <v>550</v>
      </c>
      <c r="N18" s="176"/>
      <c r="O18" s="175"/>
      <c r="P18" s="41"/>
      <c r="Q18" s="42"/>
      <c r="R18" s="43"/>
    </row>
    <row r="19" spans="4:18" ht="79.5" customHeight="1" x14ac:dyDescent="0.3">
      <c r="D19" s="105" t="s">
        <v>63</v>
      </c>
      <c r="E19" s="106" t="s">
        <v>28</v>
      </c>
      <c r="F19" s="32" t="s">
        <v>27</v>
      </c>
      <c r="G19" s="89" t="s">
        <v>25</v>
      </c>
      <c r="H19" s="125">
        <v>41245</v>
      </c>
      <c r="I19" s="126" t="s">
        <v>26</v>
      </c>
      <c r="J19" s="5">
        <v>10170</v>
      </c>
      <c r="K19" s="5">
        <v>10283</v>
      </c>
      <c r="L19" s="5" t="s">
        <v>19</v>
      </c>
      <c r="M19" s="127" t="s">
        <v>19</v>
      </c>
      <c r="N19" s="176">
        <f t="shared" ref="N19:N54" si="2">IFERROR(K19/K20,"ND")</f>
        <v>1</v>
      </c>
      <c r="O19" s="175">
        <f t="shared" ref="O19:O54" si="3">IFERROR(((J19+K19)/H19),"ND")</f>
        <v>0.49589041095890413</v>
      </c>
      <c r="P19" s="45" t="s">
        <v>60</v>
      </c>
      <c r="Q19" s="46"/>
      <c r="R19" s="47"/>
    </row>
    <row r="20" spans="4:18" ht="82.5" customHeight="1" x14ac:dyDescent="0.3">
      <c r="D20" s="107"/>
      <c r="E20" s="108"/>
      <c r="F20" s="33"/>
      <c r="G20" s="90"/>
      <c r="H20" s="125"/>
      <c r="I20" s="126"/>
      <c r="J20" s="10">
        <v>10170</v>
      </c>
      <c r="K20" s="10">
        <v>10283</v>
      </c>
      <c r="L20" s="10">
        <v>10396</v>
      </c>
      <c r="M20" s="128">
        <v>10396</v>
      </c>
      <c r="N20" s="176"/>
      <c r="O20" s="175"/>
      <c r="P20" s="48"/>
      <c r="Q20" s="49"/>
      <c r="R20" s="50"/>
    </row>
    <row r="21" spans="4:18" ht="82.5" customHeight="1" x14ac:dyDescent="0.3">
      <c r="D21" s="105" t="s">
        <v>64</v>
      </c>
      <c r="E21" s="106" t="s">
        <v>29</v>
      </c>
      <c r="F21" s="32" t="s">
        <v>30</v>
      </c>
      <c r="G21" s="89" t="s">
        <v>25</v>
      </c>
      <c r="H21" s="125">
        <v>825</v>
      </c>
      <c r="I21" s="126" t="s">
        <v>26</v>
      </c>
      <c r="J21" s="5">
        <v>136</v>
      </c>
      <c r="K21" s="5">
        <v>178</v>
      </c>
      <c r="L21" s="5" t="s">
        <v>19</v>
      </c>
      <c r="M21" s="127" t="s">
        <v>19</v>
      </c>
      <c r="N21" s="176">
        <f t="shared" ref="N21:N54" si="4">IFERROR(K21/K22,"ND")</f>
        <v>0.86829268292682926</v>
      </c>
      <c r="O21" s="175">
        <f t="shared" ref="O21:O54" si="5">IFERROR(((J21+K21)/H21),"ND")</f>
        <v>0.38060606060606061</v>
      </c>
      <c r="P21" s="53" t="s">
        <v>45</v>
      </c>
      <c r="Q21" s="54"/>
      <c r="R21" s="55"/>
    </row>
    <row r="22" spans="4:18" ht="82.5" customHeight="1" x14ac:dyDescent="0.3">
      <c r="D22" s="107"/>
      <c r="E22" s="108"/>
      <c r="F22" s="33"/>
      <c r="G22" s="90"/>
      <c r="H22" s="125"/>
      <c r="I22" s="126"/>
      <c r="J22" s="10">
        <v>155</v>
      </c>
      <c r="K22" s="10">
        <v>205</v>
      </c>
      <c r="L22" s="10">
        <v>245</v>
      </c>
      <c r="M22" s="128">
        <v>220</v>
      </c>
      <c r="N22" s="176"/>
      <c r="O22" s="175"/>
      <c r="P22" s="56"/>
      <c r="Q22" s="138"/>
      <c r="R22" s="57"/>
    </row>
    <row r="23" spans="4:18" ht="82.5" customHeight="1" x14ac:dyDescent="0.3">
      <c r="D23" s="105" t="s">
        <v>65</v>
      </c>
      <c r="E23" s="106" t="s">
        <v>31</v>
      </c>
      <c r="F23" s="32" t="s">
        <v>24</v>
      </c>
      <c r="G23" s="89" t="s">
        <v>25</v>
      </c>
      <c r="H23" s="125">
        <v>235</v>
      </c>
      <c r="I23" s="126" t="s">
        <v>26</v>
      </c>
      <c r="J23" s="5">
        <v>137</v>
      </c>
      <c r="K23" s="5">
        <v>150</v>
      </c>
      <c r="L23" s="5" t="s">
        <v>19</v>
      </c>
      <c r="M23" s="127" t="s">
        <v>19</v>
      </c>
      <c r="N23" s="176">
        <f t="shared" ref="N23:N54" si="6">IFERROR(K23/K24,"ND")</f>
        <v>2.5</v>
      </c>
      <c r="O23" s="175">
        <f t="shared" ref="O23:O54" si="7">IFERROR(((J23+K23)/H23),"ND")</f>
        <v>1.2212765957446809</v>
      </c>
      <c r="P23" s="58" t="s">
        <v>46</v>
      </c>
      <c r="Q23" s="139"/>
      <c r="R23" s="59"/>
    </row>
    <row r="24" spans="4:18" ht="82.5" customHeight="1" x14ac:dyDescent="0.3">
      <c r="D24" s="107"/>
      <c r="E24" s="108"/>
      <c r="F24" s="33"/>
      <c r="G24" s="90"/>
      <c r="H24" s="125"/>
      <c r="I24" s="126"/>
      <c r="J24" s="10">
        <v>30</v>
      </c>
      <c r="K24" s="10">
        <v>60</v>
      </c>
      <c r="L24" s="129">
        <v>70</v>
      </c>
      <c r="M24" s="128">
        <v>75</v>
      </c>
      <c r="N24" s="176"/>
      <c r="O24" s="175"/>
      <c r="P24" s="60"/>
      <c r="Q24" s="61"/>
      <c r="R24" s="62"/>
    </row>
    <row r="25" spans="4:18" ht="82.5" customHeight="1" x14ac:dyDescent="0.3">
      <c r="D25" s="101" t="s">
        <v>66</v>
      </c>
      <c r="E25" s="109" t="s">
        <v>32</v>
      </c>
      <c r="F25" s="70" t="s">
        <v>27</v>
      </c>
      <c r="G25" s="91" t="s">
        <v>25</v>
      </c>
      <c r="H25" s="122">
        <v>2</v>
      </c>
      <c r="I25" s="44" t="s">
        <v>26</v>
      </c>
      <c r="J25" s="130">
        <v>0</v>
      </c>
      <c r="K25" s="130">
        <v>1</v>
      </c>
      <c r="L25" s="130" t="s">
        <v>19</v>
      </c>
      <c r="M25" s="131" t="s">
        <v>19</v>
      </c>
      <c r="N25" s="176">
        <f t="shared" ref="N25:N54" si="8">IFERROR(K25/K26,"ND")</f>
        <v>1</v>
      </c>
      <c r="O25" s="175">
        <f t="shared" ref="O25:O54" si="9">IFERROR(((J25+K25)/H25),"ND")</f>
        <v>0.5</v>
      </c>
      <c r="P25" s="38" t="s">
        <v>42</v>
      </c>
      <c r="Q25" s="39"/>
      <c r="R25" s="40"/>
    </row>
    <row r="26" spans="4:18" ht="82.5" customHeight="1" x14ac:dyDescent="0.3">
      <c r="D26" s="103"/>
      <c r="E26" s="104"/>
      <c r="F26" s="71"/>
      <c r="G26" s="91"/>
      <c r="H26" s="122"/>
      <c r="I26" s="44"/>
      <c r="J26" s="130">
        <f>K27</f>
        <v>3</v>
      </c>
      <c r="K26" s="130">
        <v>1</v>
      </c>
      <c r="L26" s="130">
        <v>0</v>
      </c>
      <c r="M26" s="131">
        <v>1</v>
      </c>
      <c r="N26" s="176"/>
      <c r="O26" s="175"/>
      <c r="P26" s="41"/>
      <c r="Q26" s="42"/>
      <c r="R26" s="43"/>
    </row>
    <row r="27" spans="4:18" ht="82.5" customHeight="1" x14ac:dyDescent="0.3">
      <c r="D27" s="105" t="s">
        <v>67</v>
      </c>
      <c r="E27" s="110" t="s">
        <v>92</v>
      </c>
      <c r="F27" s="32" t="s">
        <v>27</v>
      </c>
      <c r="G27" s="89" t="s">
        <v>25</v>
      </c>
      <c r="H27" s="125">
        <v>12</v>
      </c>
      <c r="I27" s="126" t="s">
        <v>26</v>
      </c>
      <c r="J27" s="10">
        <v>3</v>
      </c>
      <c r="K27" s="5">
        <v>3</v>
      </c>
      <c r="L27" s="5" t="s">
        <v>19</v>
      </c>
      <c r="M27" s="127" t="s">
        <v>19</v>
      </c>
      <c r="N27" s="176">
        <f t="shared" ref="N27:N54" si="10">IFERROR(K27/K28,"ND")</f>
        <v>1</v>
      </c>
      <c r="O27" s="175">
        <f t="shared" ref="O27:O54" si="11">IFERROR(((J27+K27)/H27),"ND")</f>
        <v>0.5</v>
      </c>
      <c r="P27" s="53" t="s">
        <v>43</v>
      </c>
      <c r="Q27" s="54"/>
      <c r="R27" s="55"/>
    </row>
    <row r="28" spans="4:18" ht="82.5" customHeight="1" x14ac:dyDescent="0.3">
      <c r="D28" s="107"/>
      <c r="E28" s="108"/>
      <c r="F28" s="33"/>
      <c r="G28" s="90"/>
      <c r="H28" s="125"/>
      <c r="I28" s="126"/>
      <c r="J28" s="10">
        <v>3</v>
      </c>
      <c r="K28" s="10">
        <v>3</v>
      </c>
      <c r="L28" s="10">
        <v>3</v>
      </c>
      <c r="M28" s="128">
        <v>3</v>
      </c>
      <c r="N28" s="176"/>
      <c r="O28" s="175"/>
      <c r="P28" s="56"/>
      <c r="Q28" s="138"/>
      <c r="R28" s="57"/>
    </row>
    <row r="29" spans="4:18" ht="82.5" customHeight="1" x14ac:dyDescent="0.3">
      <c r="D29" s="105" t="s">
        <v>68</v>
      </c>
      <c r="E29" s="110" t="s">
        <v>91</v>
      </c>
      <c r="F29" s="32" t="s">
        <v>27</v>
      </c>
      <c r="G29" s="89" t="s">
        <v>25</v>
      </c>
      <c r="H29" s="125">
        <v>12</v>
      </c>
      <c r="I29" s="126" t="s">
        <v>26</v>
      </c>
      <c r="J29" s="10">
        <v>3</v>
      </c>
      <c r="K29" s="5">
        <v>3</v>
      </c>
      <c r="L29" s="5" t="s">
        <v>19</v>
      </c>
      <c r="M29" s="127" t="s">
        <v>19</v>
      </c>
      <c r="N29" s="176">
        <f t="shared" ref="N29:N54" si="12">IFERROR(K29/K30,"ND")</f>
        <v>1</v>
      </c>
      <c r="O29" s="175">
        <f t="shared" ref="O29:O54" si="13">IFERROR(((J29+K29)/H29),"ND")</f>
        <v>0.5</v>
      </c>
      <c r="P29" s="77" t="s">
        <v>44</v>
      </c>
      <c r="Q29" s="138"/>
      <c r="R29" s="57"/>
    </row>
    <row r="30" spans="4:18" ht="82.5" customHeight="1" x14ac:dyDescent="0.3">
      <c r="D30" s="107"/>
      <c r="E30" s="108"/>
      <c r="F30" s="33"/>
      <c r="G30" s="90"/>
      <c r="H30" s="125"/>
      <c r="I30" s="126"/>
      <c r="J30" s="10">
        <v>3</v>
      </c>
      <c r="K30" s="10">
        <v>3</v>
      </c>
      <c r="L30" s="10">
        <v>3</v>
      </c>
      <c r="M30" s="128">
        <v>3</v>
      </c>
      <c r="N30" s="176"/>
      <c r="O30" s="175"/>
      <c r="P30" s="78"/>
      <c r="Q30" s="79"/>
      <c r="R30" s="80"/>
    </row>
    <row r="31" spans="4:18" ht="82.5" customHeight="1" x14ac:dyDescent="0.3">
      <c r="D31" s="101" t="s">
        <v>69</v>
      </c>
      <c r="E31" s="102" t="s">
        <v>90</v>
      </c>
      <c r="F31" s="70" t="s">
        <v>24</v>
      </c>
      <c r="G31" s="91" t="s">
        <v>25</v>
      </c>
      <c r="H31" s="122">
        <v>1150</v>
      </c>
      <c r="I31" s="44" t="s">
        <v>26</v>
      </c>
      <c r="J31" s="130">
        <v>995</v>
      </c>
      <c r="K31" s="130">
        <v>73</v>
      </c>
      <c r="L31" s="130" t="s">
        <v>19</v>
      </c>
      <c r="M31" s="131" t="s">
        <v>19</v>
      </c>
      <c r="N31" s="176">
        <f t="shared" ref="N31:N54" si="14">IFERROR(K31/K32,"ND")</f>
        <v>0.34761904761904761</v>
      </c>
      <c r="O31" s="175">
        <f t="shared" ref="O31:O54" si="15">IFERROR(((J31+K31)/H31),"ND")</f>
        <v>0.92869565217391303</v>
      </c>
      <c r="P31" s="38" t="s">
        <v>47</v>
      </c>
      <c r="Q31" s="39"/>
      <c r="R31" s="40"/>
    </row>
    <row r="32" spans="4:18" ht="82.5" customHeight="1" x14ac:dyDescent="0.3">
      <c r="D32" s="103"/>
      <c r="E32" s="104"/>
      <c r="F32" s="71"/>
      <c r="G32" s="91"/>
      <c r="H32" s="122"/>
      <c r="I32" s="44"/>
      <c r="J32" s="130">
        <v>890</v>
      </c>
      <c r="K32" s="130">
        <v>210</v>
      </c>
      <c r="L32" s="130">
        <v>25</v>
      </c>
      <c r="M32" s="131">
        <v>25</v>
      </c>
      <c r="N32" s="176"/>
      <c r="O32" s="175"/>
      <c r="P32" s="41"/>
      <c r="Q32" s="42"/>
      <c r="R32" s="43"/>
    </row>
    <row r="33" spans="4:18" ht="82.5" customHeight="1" x14ac:dyDescent="0.3">
      <c r="D33" s="105" t="s">
        <v>70</v>
      </c>
      <c r="E33" s="110" t="s">
        <v>89</v>
      </c>
      <c r="F33" s="32" t="s">
        <v>27</v>
      </c>
      <c r="G33" s="89" t="s">
        <v>25</v>
      </c>
      <c r="H33" s="125">
        <v>18000</v>
      </c>
      <c r="I33" s="126" t="s">
        <v>26</v>
      </c>
      <c r="J33" s="95">
        <v>34492</v>
      </c>
      <c r="K33" s="95">
        <v>6055</v>
      </c>
      <c r="L33" s="95" t="s">
        <v>19</v>
      </c>
      <c r="M33" s="132" t="s">
        <v>19</v>
      </c>
      <c r="N33" s="176">
        <f t="shared" ref="N33:N54" si="16">IFERROR(K33/K34,"ND")</f>
        <v>3.5617647058823527</v>
      </c>
      <c r="O33" s="175">
        <f t="shared" ref="O33:O54" si="17">IFERROR(((J33+K33)/H33),"ND")</f>
        <v>2.2526111111111109</v>
      </c>
      <c r="P33" s="81" t="s">
        <v>48</v>
      </c>
      <c r="Q33" s="82"/>
      <c r="R33" s="83"/>
    </row>
    <row r="34" spans="4:18" ht="82.5" customHeight="1" x14ac:dyDescent="0.3">
      <c r="D34" s="107"/>
      <c r="E34" s="108"/>
      <c r="F34" s="33"/>
      <c r="G34" s="90"/>
      <c r="H34" s="125"/>
      <c r="I34" s="126"/>
      <c r="J34" s="95">
        <v>15000</v>
      </c>
      <c r="K34" s="95">
        <v>1700</v>
      </c>
      <c r="L34" s="95">
        <v>800</v>
      </c>
      <c r="M34" s="133">
        <v>500</v>
      </c>
      <c r="N34" s="176"/>
      <c r="O34" s="175"/>
      <c r="P34" s="84"/>
      <c r="Q34" s="140"/>
      <c r="R34" s="85"/>
    </row>
    <row r="35" spans="4:18" ht="82.5" customHeight="1" x14ac:dyDescent="0.3">
      <c r="D35" s="105" t="s">
        <v>71</v>
      </c>
      <c r="E35" s="110" t="s">
        <v>88</v>
      </c>
      <c r="F35" s="32" t="s">
        <v>27</v>
      </c>
      <c r="G35" s="89" t="s">
        <v>25</v>
      </c>
      <c r="H35" s="125">
        <v>1150</v>
      </c>
      <c r="I35" s="126" t="s">
        <v>26</v>
      </c>
      <c r="J35" s="96">
        <v>995</v>
      </c>
      <c r="K35" s="95">
        <v>73</v>
      </c>
      <c r="L35" s="95" t="s">
        <v>19</v>
      </c>
      <c r="M35" s="132" t="s">
        <v>19</v>
      </c>
      <c r="N35" s="176">
        <f t="shared" ref="N35:N54" si="18">IFERROR(K35/K36,"ND")</f>
        <v>0.34761904761904761</v>
      </c>
      <c r="O35" s="175">
        <f t="shared" ref="O35:O54" si="19">IFERROR(((J35+K35)/H35),"ND")</f>
        <v>0.92869565217391303</v>
      </c>
      <c r="P35" s="77" t="s">
        <v>49</v>
      </c>
      <c r="Q35" s="138"/>
      <c r="R35" s="57"/>
    </row>
    <row r="36" spans="4:18" ht="82.5" customHeight="1" x14ac:dyDescent="0.3">
      <c r="D36" s="107"/>
      <c r="E36" s="108"/>
      <c r="F36" s="33"/>
      <c r="G36" s="90"/>
      <c r="H36" s="125"/>
      <c r="I36" s="126"/>
      <c r="J36" s="95">
        <v>890</v>
      </c>
      <c r="K36" s="95">
        <v>210</v>
      </c>
      <c r="L36" s="95">
        <v>25</v>
      </c>
      <c r="M36" s="133">
        <v>25</v>
      </c>
      <c r="N36" s="176"/>
      <c r="O36" s="175"/>
      <c r="P36" s="56"/>
      <c r="Q36" s="138"/>
      <c r="R36" s="57"/>
    </row>
    <row r="37" spans="4:18" ht="82.5" customHeight="1" x14ac:dyDescent="0.3">
      <c r="D37" s="105" t="s">
        <v>72</v>
      </c>
      <c r="E37" s="110" t="s">
        <v>87</v>
      </c>
      <c r="F37" s="32" t="s">
        <v>27</v>
      </c>
      <c r="G37" s="89" t="s">
        <v>25</v>
      </c>
      <c r="H37" s="125">
        <v>300</v>
      </c>
      <c r="I37" s="126" t="s">
        <v>26</v>
      </c>
      <c r="J37" s="95">
        <v>0</v>
      </c>
      <c r="K37" s="95">
        <v>59</v>
      </c>
      <c r="L37" s="95" t="s">
        <v>19</v>
      </c>
      <c r="M37" s="132" t="s">
        <v>19</v>
      </c>
      <c r="N37" s="176">
        <f t="shared" ref="N37:N54" si="20">IFERROR(K37/K38,"ND")</f>
        <v>0.59</v>
      </c>
      <c r="O37" s="175">
        <f t="shared" ref="O37:O54" si="21">IFERROR(((J37+K37)/H37),"ND")</f>
        <v>0.19666666666666666</v>
      </c>
      <c r="P37" s="77" t="s">
        <v>50</v>
      </c>
      <c r="Q37" s="138"/>
      <c r="R37" s="57"/>
    </row>
    <row r="38" spans="4:18" ht="82.5" customHeight="1" x14ac:dyDescent="0.3">
      <c r="D38" s="107"/>
      <c r="E38" s="108"/>
      <c r="F38" s="33"/>
      <c r="G38" s="90"/>
      <c r="H38" s="125"/>
      <c r="I38" s="126"/>
      <c r="J38" s="95">
        <v>10</v>
      </c>
      <c r="K38" s="95">
        <v>100</v>
      </c>
      <c r="L38" s="95">
        <v>80</v>
      </c>
      <c r="M38" s="133">
        <v>110</v>
      </c>
      <c r="N38" s="176"/>
      <c r="O38" s="175"/>
      <c r="P38" s="78"/>
      <c r="Q38" s="79"/>
      <c r="R38" s="80"/>
    </row>
    <row r="39" spans="4:18" ht="82.5" customHeight="1" x14ac:dyDescent="0.3">
      <c r="D39" s="101" t="s">
        <v>73</v>
      </c>
      <c r="E39" s="102" t="s">
        <v>86</v>
      </c>
      <c r="F39" s="70" t="s">
        <v>24</v>
      </c>
      <c r="G39" s="91" t="s">
        <v>25</v>
      </c>
      <c r="H39" s="122">
        <v>60770</v>
      </c>
      <c r="I39" s="44" t="s">
        <v>26</v>
      </c>
      <c r="J39" s="130">
        <v>27005</v>
      </c>
      <c r="K39" s="130">
        <v>25342</v>
      </c>
      <c r="L39" s="130" t="s">
        <v>19</v>
      </c>
      <c r="M39" s="131" t="s">
        <v>19</v>
      </c>
      <c r="N39" s="176">
        <f t="shared" ref="N39:N54" si="22">IFERROR(K39/K40,"ND")</f>
        <v>1.3900499149799792</v>
      </c>
      <c r="O39" s="175">
        <f t="shared" ref="O39:O54" si="23">IFERROR(((J39+K39)/H39),"ND")</f>
        <v>0.86139542537436231</v>
      </c>
      <c r="P39" s="86" t="s">
        <v>51</v>
      </c>
      <c r="Q39" s="87"/>
      <c r="R39" s="88"/>
    </row>
    <row r="40" spans="4:18" ht="82.5" customHeight="1" x14ac:dyDescent="0.3">
      <c r="D40" s="103"/>
      <c r="E40" s="104"/>
      <c r="F40" s="71"/>
      <c r="G40" s="91"/>
      <c r="H40" s="122"/>
      <c r="I40" s="44"/>
      <c r="J40" s="130">
        <v>15192</v>
      </c>
      <c r="K40" s="130">
        <v>18231</v>
      </c>
      <c r="L40" s="130">
        <v>18231</v>
      </c>
      <c r="M40" s="131">
        <v>9116</v>
      </c>
      <c r="N40" s="176"/>
      <c r="O40" s="175"/>
      <c r="P40" s="87"/>
      <c r="Q40" s="87"/>
      <c r="R40" s="88"/>
    </row>
    <row r="41" spans="4:18" ht="82.5" customHeight="1" x14ac:dyDescent="0.3">
      <c r="D41" s="105" t="s">
        <v>74</v>
      </c>
      <c r="E41" s="110" t="s">
        <v>85</v>
      </c>
      <c r="F41" s="32" t="s">
        <v>27</v>
      </c>
      <c r="G41" s="89" t="s">
        <v>25</v>
      </c>
      <c r="H41" s="125">
        <v>410</v>
      </c>
      <c r="I41" s="126" t="s">
        <v>26</v>
      </c>
      <c r="J41" s="95">
        <v>138</v>
      </c>
      <c r="K41" s="95">
        <v>116</v>
      </c>
      <c r="L41" s="95" t="s">
        <v>19</v>
      </c>
      <c r="M41" s="132" t="s">
        <v>19</v>
      </c>
      <c r="N41" s="176">
        <f t="shared" ref="N41:N54" si="24">IFERROR(K41/K42,"ND")</f>
        <v>0.81118881118881114</v>
      </c>
      <c r="O41" s="175">
        <f t="shared" ref="O41:O54" si="25">IFERROR(((J41+K41)/H41),"ND")</f>
        <v>0.61951219512195121</v>
      </c>
      <c r="P41" s="45" t="s">
        <v>52</v>
      </c>
      <c r="Q41" s="54"/>
      <c r="R41" s="55"/>
    </row>
    <row r="42" spans="4:18" ht="82.5" customHeight="1" x14ac:dyDescent="0.3">
      <c r="D42" s="107"/>
      <c r="E42" s="108"/>
      <c r="F42" s="33"/>
      <c r="G42" s="90"/>
      <c r="H42" s="125"/>
      <c r="I42" s="126"/>
      <c r="J42" s="96">
        <v>62</v>
      </c>
      <c r="K42" s="96">
        <v>143</v>
      </c>
      <c r="L42" s="96">
        <v>143</v>
      </c>
      <c r="M42" s="134">
        <v>62</v>
      </c>
      <c r="N42" s="176"/>
      <c r="O42" s="175"/>
      <c r="P42" s="56"/>
      <c r="Q42" s="138"/>
      <c r="R42" s="57"/>
    </row>
    <row r="43" spans="4:18" ht="82.5" customHeight="1" x14ac:dyDescent="0.3">
      <c r="D43" s="105" t="s">
        <v>75</v>
      </c>
      <c r="E43" s="110" t="s">
        <v>84</v>
      </c>
      <c r="F43" s="32" t="s">
        <v>27</v>
      </c>
      <c r="G43" s="89" t="s">
        <v>25</v>
      </c>
      <c r="H43" s="125">
        <v>85</v>
      </c>
      <c r="I43" s="126" t="s">
        <v>26</v>
      </c>
      <c r="J43" s="95">
        <v>15</v>
      </c>
      <c r="K43" s="95">
        <v>12</v>
      </c>
      <c r="L43" s="95" t="s">
        <v>19</v>
      </c>
      <c r="M43" s="132" t="s">
        <v>19</v>
      </c>
      <c r="N43" s="176">
        <f t="shared" ref="N43:N54" si="26">IFERROR(K43/K44,"ND")</f>
        <v>0.5714285714285714</v>
      </c>
      <c r="O43" s="175">
        <f t="shared" ref="O43:O54" si="27">IFERROR(((J43+K43)/H43),"ND")</f>
        <v>0.31764705882352939</v>
      </c>
      <c r="P43" s="138" t="s">
        <v>53</v>
      </c>
      <c r="Q43" s="138"/>
      <c r="R43" s="57"/>
    </row>
    <row r="44" spans="4:18" ht="82.5" customHeight="1" x14ac:dyDescent="0.3">
      <c r="D44" s="107"/>
      <c r="E44" s="108"/>
      <c r="F44" s="33"/>
      <c r="G44" s="90"/>
      <c r="H44" s="125"/>
      <c r="I44" s="126"/>
      <c r="J44" s="95">
        <v>18</v>
      </c>
      <c r="K44" s="95">
        <v>21</v>
      </c>
      <c r="L44" s="95">
        <v>21</v>
      </c>
      <c r="M44" s="134">
        <v>25</v>
      </c>
      <c r="N44" s="176"/>
      <c r="O44" s="175"/>
      <c r="P44" s="138"/>
      <c r="Q44" s="138"/>
      <c r="R44" s="57"/>
    </row>
    <row r="45" spans="4:18" ht="82.5" customHeight="1" x14ac:dyDescent="0.3">
      <c r="D45" s="105" t="s">
        <v>76</v>
      </c>
      <c r="E45" s="110" t="s">
        <v>83</v>
      </c>
      <c r="F45" s="32" t="s">
        <v>27</v>
      </c>
      <c r="G45" s="89" t="s">
        <v>25</v>
      </c>
      <c r="H45" s="125">
        <v>52</v>
      </c>
      <c r="I45" s="126" t="s">
        <v>26</v>
      </c>
      <c r="J45" s="95">
        <v>8</v>
      </c>
      <c r="K45" s="95">
        <v>18</v>
      </c>
      <c r="L45" s="95" t="s">
        <v>19</v>
      </c>
      <c r="M45" s="132" t="s">
        <v>19</v>
      </c>
      <c r="N45" s="176">
        <f t="shared" ref="N45:N54" si="28">IFERROR(K45/K46,"ND")</f>
        <v>1.0588235294117647</v>
      </c>
      <c r="O45" s="175">
        <f t="shared" ref="O45:O54" si="29">IFERROR(((J45+K45)/H45),"ND")</f>
        <v>0.5</v>
      </c>
      <c r="P45" s="77" t="s">
        <v>54</v>
      </c>
      <c r="Q45" s="138"/>
      <c r="R45" s="57"/>
    </row>
    <row r="46" spans="4:18" ht="82.5" customHeight="1" x14ac:dyDescent="0.3">
      <c r="D46" s="107"/>
      <c r="E46" s="108"/>
      <c r="F46" s="33"/>
      <c r="G46" s="90"/>
      <c r="H46" s="125"/>
      <c r="I46" s="126"/>
      <c r="J46" s="95">
        <v>8</v>
      </c>
      <c r="K46" s="95">
        <v>17</v>
      </c>
      <c r="L46" s="95">
        <v>17</v>
      </c>
      <c r="M46" s="134">
        <v>10</v>
      </c>
      <c r="N46" s="176"/>
      <c r="O46" s="175"/>
      <c r="P46" s="56"/>
      <c r="Q46" s="138"/>
      <c r="R46" s="57"/>
    </row>
    <row r="47" spans="4:18" ht="82.5" customHeight="1" x14ac:dyDescent="0.3">
      <c r="D47" s="105" t="s">
        <v>77</v>
      </c>
      <c r="E47" s="106" t="s">
        <v>33</v>
      </c>
      <c r="F47" s="32" t="s">
        <v>27</v>
      </c>
      <c r="G47" s="89" t="s">
        <v>25</v>
      </c>
      <c r="H47" s="125">
        <v>1200</v>
      </c>
      <c r="I47" s="126" t="s">
        <v>26</v>
      </c>
      <c r="J47" s="95">
        <v>377</v>
      </c>
      <c r="K47" s="95">
        <v>389</v>
      </c>
      <c r="L47" s="95" t="s">
        <v>19</v>
      </c>
      <c r="M47" s="132" t="s">
        <v>19</v>
      </c>
      <c r="N47" s="176">
        <f t="shared" ref="N47:N54" si="30">IFERROR(K47/K48,"ND")</f>
        <v>0.92619047619047623</v>
      </c>
      <c r="O47" s="175">
        <f t="shared" ref="O47:O54" si="31">IFERROR(((J47+K47)/H47),"ND")</f>
        <v>0.63833333333333331</v>
      </c>
      <c r="P47" s="141" t="s">
        <v>55</v>
      </c>
      <c r="Q47" s="138"/>
      <c r="R47" s="57"/>
    </row>
    <row r="48" spans="4:18" ht="82.5" customHeight="1" x14ac:dyDescent="0.3">
      <c r="D48" s="107"/>
      <c r="E48" s="108"/>
      <c r="F48" s="33"/>
      <c r="G48" s="90"/>
      <c r="H48" s="125"/>
      <c r="I48" s="126"/>
      <c r="J48" s="96">
        <v>180</v>
      </c>
      <c r="K48" s="95">
        <v>420</v>
      </c>
      <c r="L48" s="95">
        <v>360</v>
      </c>
      <c r="M48" s="134">
        <v>240</v>
      </c>
      <c r="N48" s="176"/>
      <c r="O48" s="175"/>
      <c r="P48" s="138"/>
      <c r="Q48" s="138"/>
      <c r="R48" s="57"/>
    </row>
    <row r="49" spans="4:18" ht="82.5" customHeight="1" x14ac:dyDescent="0.3">
      <c r="D49" s="105" t="s">
        <v>78</v>
      </c>
      <c r="E49" s="106" t="s">
        <v>34</v>
      </c>
      <c r="F49" s="32" t="s">
        <v>27</v>
      </c>
      <c r="G49" s="89" t="s">
        <v>25</v>
      </c>
      <c r="H49" s="125">
        <v>12</v>
      </c>
      <c r="I49" s="126" t="s">
        <v>26</v>
      </c>
      <c r="J49" s="95">
        <v>2</v>
      </c>
      <c r="K49" s="95">
        <v>2</v>
      </c>
      <c r="L49" s="95" t="s">
        <v>19</v>
      </c>
      <c r="M49" s="132" t="s">
        <v>19</v>
      </c>
      <c r="N49" s="176">
        <f t="shared" ref="N49:N54" si="32">IFERROR(K49/K50,"ND")</f>
        <v>0.66666666666666663</v>
      </c>
      <c r="O49" s="175">
        <f t="shared" ref="O49:O54" si="33">IFERROR(((J49+K49)/H49),"ND")</f>
        <v>0.33333333333333331</v>
      </c>
      <c r="P49" s="56" t="s">
        <v>56</v>
      </c>
      <c r="Q49" s="138"/>
      <c r="R49" s="57"/>
    </row>
    <row r="50" spans="4:18" ht="82.5" customHeight="1" x14ac:dyDescent="0.3">
      <c r="D50" s="107"/>
      <c r="E50" s="108"/>
      <c r="F50" s="33"/>
      <c r="G50" s="90"/>
      <c r="H50" s="125"/>
      <c r="I50" s="126"/>
      <c r="J50" s="96">
        <v>3</v>
      </c>
      <c r="K50" s="96">
        <v>3</v>
      </c>
      <c r="L50" s="96">
        <v>3</v>
      </c>
      <c r="M50" s="134">
        <v>3</v>
      </c>
      <c r="N50" s="176"/>
      <c r="O50" s="175"/>
      <c r="P50" s="78"/>
      <c r="Q50" s="79"/>
      <c r="R50" s="80"/>
    </row>
    <row r="51" spans="4:18" ht="82.5" customHeight="1" x14ac:dyDescent="0.3">
      <c r="D51" s="101" t="s">
        <v>79</v>
      </c>
      <c r="E51" s="102" t="s">
        <v>82</v>
      </c>
      <c r="F51" s="70" t="s">
        <v>24</v>
      </c>
      <c r="G51" s="91" t="s">
        <v>25</v>
      </c>
      <c r="H51" s="122">
        <v>12</v>
      </c>
      <c r="I51" s="44" t="s">
        <v>26</v>
      </c>
      <c r="J51" s="130">
        <v>3</v>
      </c>
      <c r="K51" s="130">
        <v>3</v>
      </c>
      <c r="L51" s="130" t="s">
        <v>19</v>
      </c>
      <c r="M51" s="131" t="s">
        <v>19</v>
      </c>
      <c r="N51" s="176">
        <f t="shared" ref="N51:N54" si="34">IFERROR(K51/K52,"ND")</f>
        <v>1</v>
      </c>
      <c r="O51" s="175">
        <f t="shared" ref="O51:O54" si="35">IFERROR(((J51+K51)/H51),"ND")</f>
        <v>0.5</v>
      </c>
      <c r="P51" s="92" t="s">
        <v>57</v>
      </c>
      <c r="Q51" s="87"/>
      <c r="R51" s="88"/>
    </row>
    <row r="52" spans="4:18" ht="82.5" customHeight="1" x14ac:dyDescent="0.3">
      <c r="D52" s="103"/>
      <c r="E52" s="104"/>
      <c r="F52" s="71"/>
      <c r="G52" s="91"/>
      <c r="H52" s="122"/>
      <c r="I52" s="44"/>
      <c r="J52" s="130">
        <v>3</v>
      </c>
      <c r="K52" s="130">
        <v>3</v>
      </c>
      <c r="L52" s="130">
        <v>3</v>
      </c>
      <c r="M52" s="131">
        <v>3</v>
      </c>
      <c r="N52" s="176"/>
      <c r="O52" s="175"/>
      <c r="P52" s="93"/>
      <c r="Q52" s="87"/>
      <c r="R52" s="88"/>
    </row>
    <row r="53" spans="4:18" ht="63" customHeight="1" x14ac:dyDescent="0.3">
      <c r="D53" s="94" t="s">
        <v>80</v>
      </c>
      <c r="E53" s="110" t="s">
        <v>81</v>
      </c>
      <c r="F53" s="32" t="s">
        <v>27</v>
      </c>
      <c r="G53" s="89" t="s">
        <v>25</v>
      </c>
      <c r="H53" s="125">
        <v>4</v>
      </c>
      <c r="I53" s="126" t="s">
        <v>26</v>
      </c>
      <c r="J53" s="95">
        <v>1</v>
      </c>
      <c r="K53" s="95">
        <v>1</v>
      </c>
      <c r="L53" s="95" t="s">
        <v>19</v>
      </c>
      <c r="M53" s="132" t="s">
        <v>19</v>
      </c>
      <c r="N53" s="176">
        <f t="shared" ref="N53:N54" si="36">IFERROR(K53/K54,"ND")</f>
        <v>1</v>
      </c>
      <c r="O53" s="175">
        <f t="shared" ref="O53:O54" si="37">IFERROR(((J53+K53)/H53),"ND")</f>
        <v>0.5</v>
      </c>
      <c r="P53" s="53" t="s">
        <v>58</v>
      </c>
      <c r="Q53" s="54"/>
      <c r="R53" s="55"/>
    </row>
    <row r="54" spans="4:18" ht="60.75" customHeight="1" thickBot="1" x14ac:dyDescent="0.35">
      <c r="D54" s="111"/>
      <c r="E54" s="112"/>
      <c r="F54" s="66"/>
      <c r="G54" s="117"/>
      <c r="H54" s="142"/>
      <c r="I54" s="143"/>
      <c r="J54" s="144">
        <v>1</v>
      </c>
      <c r="K54" s="144">
        <v>1</v>
      </c>
      <c r="L54" s="144">
        <v>1</v>
      </c>
      <c r="M54" s="145">
        <v>1</v>
      </c>
      <c r="N54" s="177"/>
      <c r="O54" s="178"/>
      <c r="P54" s="67"/>
      <c r="Q54" s="68"/>
      <c r="R54" s="69"/>
    </row>
    <row r="55" spans="4:18" x14ac:dyDescent="0.3">
      <c r="D55" s="1"/>
      <c r="R55" s="2"/>
    </row>
    <row r="60" spans="4:18" ht="57.75" customHeight="1" x14ac:dyDescent="0.3">
      <c r="D60" s="72" t="s">
        <v>37</v>
      </c>
      <c r="E60" s="72"/>
      <c r="F60" s="72"/>
      <c r="G60" s="72"/>
      <c r="I60" s="65" t="s">
        <v>23</v>
      </c>
      <c r="J60" s="65"/>
      <c r="K60" s="65"/>
      <c r="L60" s="65"/>
      <c r="M60" s="65"/>
      <c r="N60" s="6"/>
      <c r="O60" s="72" t="s">
        <v>38</v>
      </c>
      <c r="P60" s="73"/>
      <c r="Q60" s="73"/>
      <c r="R60" s="7"/>
    </row>
    <row r="61" spans="4:18" x14ac:dyDescent="0.3">
      <c r="D61" s="74" t="s">
        <v>36</v>
      </c>
      <c r="E61" s="74"/>
      <c r="F61" s="74"/>
      <c r="G61" s="74"/>
      <c r="I61" s="74"/>
      <c r="J61" s="75"/>
      <c r="K61" s="75"/>
      <c r="L61" s="75"/>
      <c r="M61" s="75"/>
      <c r="O61" s="74"/>
      <c r="P61" s="75"/>
      <c r="Q61" s="75"/>
      <c r="R61" s="75"/>
    </row>
  </sheetData>
  <mergeCells count="210">
    <mergeCell ref="I51:I52"/>
    <mergeCell ref="N51:N52"/>
    <mergeCell ref="O51:O52"/>
    <mergeCell ref="P51:R52"/>
    <mergeCell ref="I49:I50"/>
    <mergeCell ref="N49:N50"/>
    <mergeCell ref="O49:O50"/>
    <mergeCell ref="D51:D52"/>
    <mergeCell ref="E51:E52"/>
    <mergeCell ref="F51:F52"/>
    <mergeCell ref="G51:G52"/>
    <mergeCell ref="H51:H52"/>
    <mergeCell ref="D49:D50"/>
    <mergeCell ref="E49:E50"/>
    <mergeCell ref="F49:F50"/>
    <mergeCell ref="G49:G50"/>
    <mergeCell ref="H49:H50"/>
    <mergeCell ref="P49:R50"/>
    <mergeCell ref="I45:I46"/>
    <mergeCell ref="P45:R46"/>
    <mergeCell ref="D47:D48"/>
    <mergeCell ref="E47:E48"/>
    <mergeCell ref="F47:F48"/>
    <mergeCell ref="G47:G48"/>
    <mergeCell ref="H47:H48"/>
    <mergeCell ref="I47:I48"/>
    <mergeCell ref="P47:R48"/>
    <mergeCell ref="N45:N46"/>
    <mergeCell ref="O45:O46"/>
    <mergeCell ref="N47:N48"/>
    <mergeCell ref="O47:O48"/>
    <mergeCell ref="D45:D46"/>
    <mergeCell ref="E45:E46"/>
    <mergeCell ref="F45:F46"/>
    <mergeCell ref="G45:G46"/>
    <mergeCell ref="H45:H46"/>
    <mergeCell ref="I41:I42"/>
    <mergeCell ref="P41:R42"/>
    <mergeCell ref="D43:D44"/>
    <mergeCell ref="E43:E44"/>
    <mergeCell ref="F43:F44"/>
    <mergeCell ref="G43:G44"/>
    <mergeCell ref="H43:H44"/>
    <mergeCell ref="I43:I44"/>
    <mergeCell ref="P43:R44"/>
    <mergeCell ref="N41:N42"/>
    <mergeCell ref="O41:O42"/>
    <mergeCell ref="N43:N44"/>
    <mergeCell ref="O43:O44"/>
    <mergeCell ref="D41:D42"/>
    <mergeCell ref="E41:E42"/>
    <mergeCell ref="F41:F42"/>
    <mergeCell ref="G41:G42"/>
    <mergeCell ref="H41:H42"/>
    <mergeCell ref="I37:I38"/>
    <mergeCell ref="P37:R38"/>
    <mergeCell ref="D39:D40"/>
    <mergeCell ref="E39:E40"/>
    <mergeCell ref="F39:F40"/>
    <mergeCell ref="G39:G40"/>
    <mergeCell ref="H39:H40"/>
    <mergeCell ref="I39:I40"/>
    <mergeCell ref="N39:N40"/>
    <mergeCell ref="O39:O40"/>
    <mergeCell ref="P39:R40"/>
    <mergeCell ref="N37:N38"/>
    <mergeCell ref="O37:O38"/>
    <mergeCell ref="D37:D38"/>
    <mergeCell ref="E37:E38"/>
    <mergeCell ref="F37:F38"/>
    <mergeCell ref="G37:G38"/>
    <mergeCell ref="H37:H38"/>
    <mergeCell ref="P33:R34"/>
    <mergeCell ref="D35:D36"/>
    <mergeCell ref="E35:E36"/>
    <mergeCell ref="F35:F36"/>
    <mergeCell ref="G35:G36"/>
    <mergeCell ref="H35:H36"/>
    <mergeCell ref="I35:I36"/>
    <mergeCell ref="P35:R36"/>
    <mergeCell ref="N33:N34"/>
    <mergeCell ref="O33:O34"/>
    <mergeCell ref="N35:N36"/>
    <mergeCell ref="O35:O36"/>
    <mergeCell ref="F31:F32"/>
    <mergeCell ref="G31:G32"/>
    <mergeCell ref="H31:H32"/>
    <mergeCell ref="D27:D28"/>
    <mergeCell ref="D29:D30"/>
    <mergeCell ref="E27:E28"/>
    <mergeCell ref="E29:E30"/>
    <mergeCell ref="F29:F30"/>
    <mergeCell ref="G29:G30"/>
    <mergeCell ref="H29:H30"/>
    <mergeCell ref="P27:R28"/>
    <mergeCell ref="P29:R30"/>
    <mergeCell ref="N27:N28"/>
    <mergeCell ref="O27:O28"/>
    <mergeCell ref="N29:N30"/>
    <mergeCell ref="P25:R26"/>
    <mergeCell ref="I23:I24"/>
    <mergeCell ref="I25:I26"/>
    <mergeCell ref="I29:I30"/>
    <mergeCell ref="I27:I28"/>
    <mergeCell ref="N25:N26"/>
    <mergeCell ref="O25:O26"/>
    <mergeCell ref="D61:G61"/>
    <mergeCell ref="I61:M61"/>
    <mergeCell ref="O61:R61"/>
    <mergeCell ref="H27:H28"/>
    <mergeCell ref="G27:G28"/>
    <mergeCell ref="O29:O30"/>
    <mergeCell ref="D25:D26"/>
    <mergeCell ref="E25:E26"/>
    <mergeCell ref="F25:F26"/>
    <mergeCell ref="G25:G26"/>
    <mergeCell ref="H25:H26"/>
    <mergeCell ref="N31:N32"/>
    <mergeCell ref="D60:G60"/>
    <mergeCell ref="P31:R32"/>
    <mergeCell ref="D33:D34"/>
    <mergeCell ref="E33:E34"/>
    <mergeCell ref="F33:F34"/>
    <mergeCell ref="G33:G34"/>
    <mergeCell ref="H33:H34"/>
    <mergeCell ref="I33:I34"/>
    <mergeCell ref="F27:F28"/>
    <mergeCell ref="I31:I32"/>
    <mergeCell ref="D31:D32"/>
    <mergeCell ref="E31:E32"/>
    <mergeCell ref="I60:M60"/>
    <mergeCell ref="I53:I54"/>
    <mergeCell ref="N53:N54"/>
    <mergeCell ref="O53:O54"/>
    <mergeCell ref="P53:R54"/>
    <mergeCell ref="E53:E54"/>
    <mergeCell ref="F53:F54"/>
    <mergeCell ref="G53:G54"/>
    <mergeCell ref="D17:D18"/>
    <mergeCell ref="E17:E18"/>
    <mergeCell ref="F17:F18"/>
    <mergeCell ref="G17:G18"/>
    <mergeCell ref="H17:H18"/>
    <mergeCell ref="H53:H54"/>
    <mergeCell ref="D53:D54"/>
    <mergeCell ref="O31:O32"/>
    <mergeCell ref="D21:D22"/>
    <mergeCell ref="E21:E22"/>
    <mergeCell ref="F21:F22"/>
    <mergeCell ref="G21:G22"/>
    <mergeCell ref="H21:H22"/>
    <mergeCell ref="O60:Q60"/>
    <mergeCell ref="D23:D24"/>
    <mergeCell ref="E23:E24"/>
    <mergeCell ref="D15:D16"/>
    <mergeCell ref="E15:E16"/>
    <mergeCell ref="F15:F16"/>
    <mergeCell ref="G15:G16"/>
    <mergeCell ref="H15:H16"/>
    <mergeCell ref="O19:O20"/>
    <mergeCell ref="D19:D20"/>
    <mergeCell ref="E19:E20"/>
    <mergeCell ref="F19:F20"/>
    <mergeCell ref="G19:G20"/>
    <mergeCell ref="H19:H20"/>
    <mergeCell ref="F23:F24"/>
    <mergeCell ref="G23:G24"/>
    <mergeCell ref="H23:H24"/>
    <mergeCell ref="N21:N22"/>
    <mergeCell ref="O21:O22"/>
    <mergeCell ref="N23:N24"/>
    <mergeCell ref="O23:O24"/>
    <mergeCell ref="P15:R16"/>
    <mergeCell ref="O17:O18"/>
    <mergeCell ref="P17:R18"/>
    <mergeCell ref="I19:I20"/>
    <mergeCell ref="N19:N20"/>
    <mergeCell ref="I17:I18"/>
    <mergeCell ref="N17:N18"/>
    <mergeCell ref="P19:R20"/>
    <mergeCell ref="I21:I22"/>
    <mergeCell ref="I15:I16"/>
    <mergeCell ref="N15:N16"/>
    <mergeCell ref="O15:O16"/>
    <mergeCell ref="P21:R22"/>
    <mergeCell ref="P23:R24"/>
    <mergeCell ref="D13:D14"/>
    <mergeCell ref="I13:I14"/>
    <mergeCell ref="N13:N14"/>
    <mergeCell ref="O13:O14"/>
    <mergeCell ref="P13:R14"/>
    <mergeCell ref="E13:E14"/>
    <mergeCell ref="F13:F14"/>
    <mergeCell ref="H13:H14"/>
    <mergeCell ref="G13:G14"/>
    <mergeCell ref="H11:H12"/>
    <mergeCell ref="E4:R4"/>
    <mergeCell ref="E5:R5"/>
    <mergeCell ref="E6:R6"/>
    <mergeCell ref="D9:E9"/>
    <mergeCell ref="F9:R9"/>
    <mergeCell ref="D10:D12"/>
    <mergeCell ref="E10:E12"/>
    <mergeCell ref="F10:F12"/>
    <mergeCell ref="G10:G12"/>
    <mergeCell ref="H10:O10"/>
    <mergeCell ref="P10:R12"/>
    <mergeCell ref="I11:I12"/>
    <mergeCell ref="J11:M11"/>
    <mergeCell ref="N11:O11"/>
  </mergeCells>
  <conditionalFormatting sqref="N13:O14">
    <cfRule type="containsText" dxfId="11" priority="5" operator="containsText" text="ND">
      <formula>NOT(ISERROR(SEARCH("ND",N13)))</formula>
    </cfRule>
    <cfRule type="cellIs" dxfId="10" priority="6" operator="greaterThan">
      <formula>0.7</formula>
    </cfRule>
    <cfRule type="cellIs" dxfId="9" priority="7" operator="between">
      <formula>0.5</formula>
      <formula>0.7</formula>
    </cfRule>
    <cfRule type="cellIs" dxfId="8" priority="8" operator="lessThan">
      <formula>0.5</formula>
    </cfRule>
  </conditionalFormatting>
  <conditionalFormatting sqref="N15:O54">
    <cfRule type="containsText" dxfId="3" priority="1" operator="containsText" text="ND">
      <formula>NOT(ISERROR(SEARCH("ND",N15)))</formula>
    </cfRule>
    <cfRule type="cellIs" dxfId="2" priority="2" operator="greaterThan">
      <formula>0.7</formula>
    </cfRule>
    <cfRule type="cellIs" dxfId="1" priority="3" operator="between">
      <formula>0.5</formula>
      <formula>0.7</formula>
    </cfRule>
    <cfRule type="cellIs" dxfId="0" priority="4" operator="lessThan">
      <formula>0.5</formula>
    </cfRule>
  </conditionalFormatting>
  <printOptions horizontalCentered="1" verticalCentered="1"/>
  <pageMargins left="0.70866141732283472" right="0.70866141732283472" top="0.74803149606299213" bottom="0.74803149606299213" header="0.31496062992125984" footer="0.31496062992125984"/>
  <pageSetup paperSize="190" scale="41" fitToHeight="4"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T1</vt:lpstr>
      <vt:lpstr>'CEDULA EJE 3 T1'!Área_de_impresión</vt:lpstr>
      <vt:lpstr>'CEDULA EJE 3 T1'!Títulos_a_imprimir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DPM</dc:creator>
  <cp:keywords/>
  <dc:description/>
  <cp:lastModifiedBy>Alma</cp:lastModifiedBy>
  <cp:revision/>
  <cp:lastPrinted>2023-04-14T20:39:09Z</cp:lastPrinted>
  <dcterms:created xsi:type="dcterms:W3CDTF">2020-03-29T23:09:10Z</dcterms:created>
  <dcterms:modified xsi:type="dcterms:W3CDTF">2023-07-12T18:44:09Z</dcterms:modified>
  <cp:category/>
  <cp:contentStatus/>
</cp:coreProperties>
</file>