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130"/>
  <workbookPr defaultThemeVersion="166925"/>
  <mc:AlternateContent xmlns:mc="http://schemas.openxmlformats.org/markup-compatibility/2006">
    <mc:Choice Requires="x15">
      <x15ac:absPath xmlns:x15ac="http://schemas.microsoft.com/office/spreadsheetml/2010/11/ac" url="C:\Users\Usuario\Desktop\planeacion\año 2023\año 2023\4 trim 2023\"/>
    </mc:Choice>
  </mc:AlternateContent>
  <xr:revisionPtr revIDLastSave="0" documentId="13_ncr:1_{6643BDD7-E5AD-429C-B5D4-326907AB21B3}" xr6:coauthVersionLast="47" xr6:coauthVersionMax="47" xr10:uidLastSave="{00000000-0000-0000-0000-000000000000}"/>
  <bookViews>
    <workbookView xWindow="-110" yWindow="-110" windowWidth="19420" windowHeight="10300" xr2:uid="{00000000-000D-0000-FFFF-FFFF00000000}"/>
  </bookViews>
  <sheets>
    <sheet name="CEDULA EJE 3 T1" sheetId="6" r:id="rId1"/>
  </sheets>
  <definedNames>
    <definedName name="_xlnm.Print_Area" localSheetId="0">'CEDULA EJE 3 T1'!$D$3:$R$62</definedName>
    <definedName name="_xlnm.Print_Titles" localSheetId="0">'CEDULA EJE 3 T1'!$3:$12</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37" i="6" l="1"/>
  <c r="N17" i="6" l="1"/>
  <c r="N19" i="6"/>
  <c r="N21" i="6"/>
  <c r="N23" i="6"/>
  <c r="N25" i="6"/>
  <c r="N27" i="6"/>
  <c r="N29" i="6"/>
  <c r="N31" i="6"/>
  <c r="N33" i="6"/>
  <c r="N35" i="6"/>
  <c r="N39" i="6"/>
  <c r="N41" i="6"/>
  <c r="N43" i="6"/>
  <c r="N45" i="6"/>
  <c r="N47" i="6"/>
  <c r="N49" i="6"/>
  <c r="N51" i="6"/>
  <c r="N53" i="6"/>
  <c r="N15" i="6"/>
  <c r="O15" i="6"/>
  <c r="O53" i="6"/>
  <c r="O21" i="6"/>
  <c r="O23" i="6"/>
  <c r="O25" i="6"/>
  <c r="O27" i="6"/>
  <c r="O29" i="6"/>
  <c r="O31" i="6"/>
  <c r="O33" i="6"/>
  <c r="O35" i="6"/>
  <c r="O37" i="6"/>
  <c r="O39" i="6"/>
  <c r="O41" i="6"/>
  <c r="O43" i="6"/>
  <c r="O45" i="6"/>
  <c r="O47" i="6"/>
  <c r="O49" i="6"/>
  <c r="O51" i="6"/>
  <c r="O17" i="6"/>
  <c r="O19" i="6"/>
  <c r="N13" i="6" l="1"/>
  <c r="O13" i="6" l="1"/>
  <c r="J26" i="6" l="1"/>
</calcChain>
</file>

<file path=xl/sharedStrings.xml><?xml version="1.0" encoding="utf-8"?>
<sst xmlns="http://schemas.openxmlformats.org/spreadsheetml/2006/main" count="151" uniqueCount="96">
  <si>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</si>
  <si>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</si>
  <si>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</si>
  <si>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</si>
  <si>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</si>
  <si>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</si>
  <si>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</si>
  <si>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</si>
  <si>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</si>
  <si>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</si>
  <si>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</si>
  <si>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</si>
  <si>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</si>
  <si>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</si>
  <si>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</si>
  <si>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</si>
  <si>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</si>
  <si>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</si>
  <si>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</si>
  <si>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Ascendente
Regular</t>
  </si>
  <si>
    <t xml:space="preserve">PROGRAMA PRESUPUESTARIO ANUAL: </t>
  </si>
  <si>
    <t>SENTIDO DEL INDICADOR 
( ascendente, descendente, regular o nominal)</t>
  </si>
  <si>
    <t>REVISÓ
Mtro. Enrique E. Encalada Sánchez
Dirección de Planeación de la DGPM</t>
  </si>
  <si>
    <t xml:space="preserve">Ascendente </t>
  </si>
  <si>
    <t>Trimestral</t>
  </si>
  <si>
    <t>SI</t>
  </si>
  <si>
    <t>Ascendente</t>
  </si>
  <si>
    <r>
      <rPr>
        <b/>
        <sz val="11"/>
        <color theme="1"/>
        <rFont val="Calibri"/>
        <family val="2"/>
        <scheme val="minor"/>
      </rPr>
      <t xml:space="preserve">PRS: </t>
    </r>
    <r>
      <rPr>
        <sz val="11"/>
        <color theme="1"/>
        <rFont val="Calibri"/>
        <family val="2"/>
        <scheme val="minor"/>
      </rPr>
      <t xml:space="preserve">Porcentaje de rutas de recolección de RSU supervisadas </t>
    </r>
  </si>
  <si>
    <r>
      <rPr>
        <b/>
        <sz val="11"/>
        <color theme="1"/>
        <rFont val="Calibri"/>
        <family val="2"/>
        <scheme val="minor"/>
      </rPr>
      <t xml:space="preserve">PQCA: </t>
    </r>
    <r>
      <rPr>
        <sz val="11"/>
        <color theme="1"/>
        <rFont val="Calibri"/>
        <family val="2"/>
        <scheme val="minor"/>
      </rPr>
      <t>Porcentaje de quejas ciudadanas atendidas.</t>
    </r>
  </si>
  <si>
    <t>Descendente</t>
  </si>
  <si>
    <r>
      <rPr>
        <b/>
        <sz val="11"/>
        <color theme="1"/>
        <rFont val="Calibri"/>
        <family val="2"/>
        <scheme val="minor"/>
      </rPr>
      <t xml:space="preserve">PBCC: </t>
    </r>
    <r>
      <rPr>
        <sz val="11"/>
        <color theme="1"/>
        <rFont val="Calibri"/>
        <family val="2"/>
        <scheme val="minor"/>
      </rPr>
      <t>Porcentaje de basureros clandestinos clausurados.</t>
    </r>
  </si>
  <si>
    <r>
      <rPr>
        <b/>
        <sz val="11"/>
        <color theme="1"/>
        <rFont val="Calibri"/>
        <family val="2"/>
        <scheme val="minor"/>
      </rPr>
      <t>PROR:</t>
    </r>
    <r>
      <rPr>
        <sz val="11"/>
        <color theme="1"/>
        <rFont val="Calibri"/>
        <family val="2"/>
        <scheme val="minor"/>
      </rPr>
      <t xml:space="preserve"> Porcentaje de reportes de Operación realizados. </t>
    </r>
  </si>
  <si>
    <r>
      <rPr>
        <b/>
        <sz val="11"/>
        <color theme="1"/>
        <rFont val="Calibri"/>
        <family val="2"/>
        <scheme val="minor"/>
      </rPr>
      <t xml:space="preserve">PSB: </t>
    </r>
    <r>
      <rPr>
        <sz val="11"/>
        <color theme="1"/>
        <rFont val="Calibri"/>
        <family val="2"/>
        <scheme val="minor"/>
      </rPr>
      <t>Porcentaje de botes de basura instalados</t>
    </r>
  </si>
  <si>
    <r>
      <rPr>
        <b/>
        <sz val="11"/>
        <color theme="1"/>
        <rFont val="Calibri"/>
        <family val="2"/>
        <scheme val="minor"/>
      </rPr>
      <t>PCCSRVI:</t>
    </r>
    <r>
      <rPr>
        <sz val="11"/>
        <color theme="1"/>
        <rFont val="Calibri"/>
        <family val="2"/>
        <scheme val="minor"/>
      </rPr>
      <t xml:space="preserve"> Porcentaje de colocación de contenedores de separación de residuos valorizables instalados.</t>
    </r>
  </si>
  <si>
    <t>E-PPA 3.15 PROGRAMA DE RECOLECCIÓN, TRASLADO Y DISPOSICIÓN FINAL DE RESIDUOS SÓLIDOS URBANOS</t>
  </si>
  <si>
    <t xml:space="preserve">                      </t>
  </si>
  <si>
    <t xml:space="preserve">ELABORO
L.F.C.P. Gerardo Arroyo Quezada 
Director Administrativo SIRESOL  Cancún         </t>
  </si>
  <si>
    <t>AUTORIZÓ
Lic. Franntz Johann Ancira Martínez
Director General
Solución Integral de Residuos Sólidos</t>
  </si>
  <si>
    <r>
      <rPr>
        <b/>
        <sz val="11"/>
        <color theme="1"/>
        <rFont val="Calibri"/>
        <family val="2"/>
        <scheme val="minor"/>
      </rPr>
      <t>F. 3.15.1</t>
    </r>
    <r>
      <rPr>
        <sz val="11"/>
        <color theme="1"/>
        <rFont val="Calibri"/>
        <family val="2"/>
        <scheme val="minor"/>
      </rPr>
      <t xml:space="preserve"> Contribuir a garantizar la preservación de la riqueza natural única que tiene nuestro municipio mediante un crecimiento ordenado, sostenible y con responsabilidad compartida mediante  la calidad del servicio de recolección y disposición final de los Residuos Sólidos Urbanos en el Municipio de Benito Juárez, fomentando la responsabilidad social, para la protección del medio ambiente.</t>
    </r>
  </si>
  <si>
    <r>
      <rPr>
        <b/>
        <sz val="11"/>
        <color theme="1"/>
        <rFont val="Calibri"/>
        <family val="2"/>
        <scheme val="minor"/>
      </rPr>
      <t>C.  3.15.1.1.1</t>
    </r>
    <r>
      <rPr>
        <sz val="11"/>
        <color theme="1"/>
        <rFont val="Calibri"/>
        <family val="2"/>
        <scheme val="minor"/>
      </rPr>
      <t>.Verificación de la recolección de Residuos Sólidos Urbanos en el municipio de Benito Juárez realizada</t>
    </r>
  </si>
  <si>
    <r>
      <rPr>
        <b/>
        <sz val="11"/>
        <color theme="1"/>
        <rFont val="Calibri"/>
        <family val="2"/>
        <scheme val="minor"/>
      </rPr>
      <t xml:space="preserve">A.3.15.1.1.1.1. </t>
    </r>
    <r>
      <rPr>
        <sz val="11"/>
        <color theme="1"/>
        <rFont val="Calibri"/>
        <family val="2"/>
        <scheme val="minor"/>
      </rPr>
      <t>Supervisar rutas de recolección de los Residuos Sólidos Urbanos.</t>
    </r>
  </si>
  <si>
    <r>
      <rPr>
        <b/>
        <sz val="11"/>
        <color theme="1"/>
        <rFont val="Calibri"/>
        <family val="2"/>
        <scheme val="minor"/>
      </rPr>
      <t>A.3.15.1.1.1.2.</t>
    </r>
    <r>
      <rPr>
        <sz val="11"/>
        <color theme="1"/>
        <rFont val="Calibri"/>
        <family val="2"/>
        <scheme val="minor"/>
      </rPr>
      <t xml:space="preserve"> Atender quejas ciudadanas respecto a la recolección de RSU con el propósito de mejorar el servicio.</t>
    </r>
  </si>
  <si>
    <r>
      <rPr>
        <b/>
        <sz val="11"/>
        <color theme="1"/>
        <rFont val="Calibri"/>
        <family val="2"/>
        <scheme val="minor"/>
      </rPr>
      <t xml:space="preserve">A.3.15.1.1.1.2. </t>
    </r>
    <r>
      <rPr>
        <sz val="11"/>
        <color theme="1"/>
        <rFont val="Calibri"/>
        <family val="2"/>
        <scheme val="minor"/>
      </rPr>
      <t xml:space="preserve"> Identificación y limpieza  de tiraderos clandestinos </t>
    </r>
  </si>
  <si>
    <r>
      <rPr>
        <b/>
        <sz val="11"/>
        <color theme="1"/>
        <rFont val="Calibri"/>
        <family val="2"/>
        <scheme val="minor"/>
      </rPr>
      <t>C. 3.15.1.1.2.</t>
    </r>
    <r>
      <rPr>
        <sz val="11"/>
        <color theme="1"/>
        <rFont val="Calibri"/>
        <family val="2"/>
        <scheme val="minor"/>
      </rPr>
      <t>Reportes de la operación de los sitios de la disposición final realizados</t>
    </r>
  </si>
  <si>
    <r>
      <rPr>
        <b/>
        <sz val="11"/>
        <color theme="1"/>
        <rFont val="Calibri"/>
        <family val="2"/>
        <scheme val="minor"/>
      </rPr>
      <t xml:space="preserve">A.3.15.1.1.2.1 </t>
    </r>
    <r>
      <rPr>
        <sz val="11"/>
        <color theme="1"/>
        <rFont val="Calibri"/>
        <family val="2"/>
        <scheme val="minor"/>
      </rPr>
      <t>Supervisar y realizar mantenimiento y saneamiento del sitio clausurado de la parcela 1113.</t>
    </r>
  </si>
  <si>
    <r>
      <rPr>
        <b/>
        <sz val="11"/>
        <color theme="1"/>
        <rFont val="Calibri"/>
        <family val="2"/>
        <scheme val="minor"/>
      </rPr>
      <t>A 3.15.1.1.2.2</t>
    </r>
    <r>
      <rPr>
        <sz val="11"/>
        <color theme="1"/>
        <rFont val="Calibri"/>
        <family val="2"/>
        <scheme val="minor"/>
      </rPr>
      <t xml:space="preserve"> Supervisar y realizar mantenimiento, equipamiento, saneamiento y estudios ambientales del sitio de disposición final en la parcela 196.</t>
    </r>
  </si>
  <si>
    <r>
      <rPr>
        <b/>
        <sz val="11"/>
        <color theme="1"/>
        <rFont val="Calibri"/>
        <family val="2"/>
        <scheme val="minor"/>
      </rPr>
      <t>C. 3.15.1.1.3.</t>
    </r>
    <r>
      <rPr>
        <sz val="11"/>
        <color theme="1"/>
        <rFont val="Calibri"/>
        <family val="2"/>
        <scheme val="minor"/>
      </rPr>
      <t xml:space="preserve"> Atenciones a contribuyentes en temas de  recolección de residuos sólidos  registradas.   </t>
    </r>
  </si>
  <si>
    <r>
      <rPr>
        <b/>
        <sz val="11"/>
        <color theme="1"/>
        <rFont val="Calibri"/>
        <family val="2"/>
        <scheme val="minor"/>
      </rPr>
      <t>A. 3.15.1.1.3.1.</t>
    </r>
    <r>
      <rPr>
        <sz val="11"/>
        <color theme="1"/>
        <rFont val="Calibri"/>
        <family val="2"/>
        <scheme val="minor"/>
      </rPr>
      <t xml:space="preserve"> Emision de pases de caja al contribuyente para el pago de los derechos de la recolección de residuos.</t>
    </r>
  </si>
  <si>
    <r>
      <rPr>
        <b/>
        <sz val="11"/>
        <color theme="1"/>
        <rFont val="Calibri"/>
        <family val="2"/>
        <scheme val="minor"/>
      </rPr>
      <t xml:space="preserve">A.3.15.1.1.3.2. </t>
    </r>
    <r>
      <rPr>
        <sz val="11"/>
        <color theme="1"/>
        <rFont val="Calibri"/>
        <family val="2"/>
        <scheme val="minor"/>
      </rPr>
      <t>Elaborar Planes de manejo de residuos sólidos a grandes Generadores.</t>
    </r>
  </si>
  <si>
    <r>
      <rPr>
        <b/>
        <sz val="11"/>
        <color theme="1"/>
        <rFont val="Calibri"/>
        <family val="2"/>
        <scheme val="minor"/>
      </rPr>
      <t>A.3.15.1.1.3.3.</t>
    </r>
    <r>
      <rPr>
        <sz val="11"/>
        <color theme="1"/>
        <rFont val="Calibri"/>
        <family val="2"/>
        <scheme val="minor"/>
      </rPr>
      <t xml:space="preserve"> Supervisar los pesajes de residuos declarados por los contribuyentes.</t>
    </r>
  </si>
  <si>
    <r>
      <rPr>
        <b/>
        <sz val="11"/>
        <color theme="1"/>
        <rFont val="Calibri"/>
        <family val="2"/>
        <scheme val="minor"/>
      </rPr>
      <t>C.  3.15.1.1.4.</t>
    </r>
    <r>
      <rPr>
        <sz val="11"/>
        <color theme="1"/>
        <rFont val="Calibri"/>
        <family val="2"/>
        <scheme val="minor"/>
      </rPr>
      <t xml:space="preserve"> Actividades de concientización sobre el manejo de residuos sólidos urbanos con la participación ciudadana registradas.</t>
    </r>
  </si>
  <si>
    <r>
      <rPr>
        <b/>
        <sz val="11"/>
        <color theme="1"/>
        <rFont val="Calibri"/>
        <family val="2"/>
        <scheme val="minor"/>
      </rPr>
      <t xml:space="preserve">A.3.15.1.1.4.1. </t>
    </r>
    <r>
      <rPr>
        <sz val="11"/>
        <color theme="1"/>
        <rFont val="Calibri"/>
        <family val="2"/>
        <scheme val="minor"/>
      </rPr>
      <t xml:space="preserve"> Impartir pláticas de capacitación y concientización enfocadas en la separación, clasificación y buen manejo de los RSU en los sectores empresarial y educativo</t>
    </r>
  </si>
  <si>
    <r>
      <rPr>
        <b/>
        <sz val="11"/>
        <color theme="1"/>
        <rFont val="Calibri"/>
        <family val="2"/>
        <scheme val="minor"/>
      </rPr>
      <t>A.3.15.1.1.4.2.</t>
    </r>
    <r>
      <rPr>
        <sz val="11"/>
        <color theme="1"/>
        <rFont val="Calibri"/>
        <family val="2"/>
        <scheme val="minor"/>
      </rPr>
      <t xml:space="preserve"> Implementar el programa Ciudadano Recapacicla en el Municipio de Benito Juárez.</t>
    </r>
  </si>
  <si>
    <r>
      <rPr>
        <b/>
        <sz val="11"/>
        <color theme="1"/>
        <rFont val="Calibri"/>
        <family val="2"/>
        <scheme val="minor"/>
      </rPr>
      <t xml:space="preserve">A.3.15.1.1.4.3.  </t>
    </r>
    <r>
      <rPr>
        <sz val="11"/>
        <color theme="1"/>
        <rFont val="Calibri"/>
        <family val="2"/>
        <scheme val="minor"/>
      </rPr>
      <t>Realizar capacitaciones prácticas en la correcta implementación de Planes de Manejo de Grandes Generadores registrados en el Padrón del Municipio de Benito Juárez.</t>
    </r>
  </si>
  <si>
    <r>
      <rPr>
        <b/>
        <sz val="11"/>
        <color theme="1"/>
        <rFont val="Calibri"/>
        <family val="2"/>
        <scheme val="minor"/>
      </rPr>
      <t xml:space="preserve">A.3.15.1.1.4.4.  </t>
    </r>
    <r>
      <rPr>
        <sz val="11"/>
        <color theme="1"/>
        <rFont val="Calibri"/>
        <family val="2"/>
        <scheme val="minor"/>
      </rPr>
      <t>Colocar botes en préstamo y/o donación para la clasificación y separación de los residuos sólidos en beneficio de la ciudadanía.</t>
    </r>
  </si>
  <si>
    <r>
      <rPr>
        <b/>
        <sz val="11"/>
        <color theme="1"/>
        <rFont val="Calibri"/>
        <family val="2"/>
        <scheme val="minor"/>
      </rPr>
      <t>3.15.1.1.4.4.5.</t>
    </r>
    <r>
      <rPr>
        <sz val="11"/>
        <color theme="1"/>
        <rFont val="Calibri"/>
        <family val="2"/>
        <scheme val="minor"/>
      </rPr>
      <t xml:space="preserve"> Colocar contenedores de separación de residuos valorizables (PET 1y2 y lata de aluminio) en los puntos de mayor afluencia del Municipio de Benito Juárez.</t>
    </r>
  </si>
  <si>
    <r>
      <rPr>
        <b/>
        <sz val="11"/>
        <color theme="1"/>
        <rFont val="Calibri"/>
        <family val="2"/>
        <scheme val="minor"/>
      </rPr>
      <t xml:space="preserve">C. 3.15.1.1.5. </t>
    </r>
    <r>
      <rPr>
        <sz val="11"/>
        <color theme="1"/>
        <rFont val="Calibri"/>
        <family val="2"/>
        <scheme val="minor"/>
      </rPr>
      <t>Verificación de una cuenta pública optimizada</t>
    </r>
  </si>
  <si>
    <r>
      <rPr>
        <b/>
        <sz val="11"/>
        <color theme="1"/>
        <rFont val="Calibri"/>
        <family val="2"/>
        <scheme val="minor"/>
      </rPr>
      <t xml:space="preserve">A.3.15.1.1.5.1. </t>
    </r>
    <r>
      <rPr>
        <sz val="11"/>
        <color theme="1"/>
        <rFont val="Calibri"/>
        <family val="2"/>
        <scheme val="minor"/>
      </rPr>
      <t>Elaboración de la información  administrativa para la rendición de cuentas del organismo.</t>
    </r>
  </si>
  <si>
    <r>
      <rPr>
        <b/>
        <sz val="11"/>
        <color theme="1"/>
        <rFont val="Calibri"/>
        <family val="2"/>
        <scheme val="minor"/>
      </rPr>
      <t xml:space="preserve">PRC: </t>
    </r>
    <r>
      <rPr>
        <sz val="11"/>
        <color theme="1"/>
        <rFont val="Calibri"/>
        <family val="2"/>
        <scheme val="minor"/>
      </rPr>
      <t>Porcentaje de Rendición  de cuenta.</t>
    </r>
  </si>
  <si>
    <r>
      <rPr>
        <b/>
        <sz val="11"/>
        <color theme="1"/>
        <rFont val="Calibri"/>
        <family val="2"/>
        <scheme val="minor"/>
      </rPr>
      <t>PRCP:</t>
    </r>
    <r>
      <rPr>
        <sz val="11"/>
        <color theme="1"/>
        <rFont val="Calibri"/>
        <family val="2"/>
        <scheme val="minor"/>
      </rPr>
      <t xml:space="preserve"> Porcentaje de reportes del presupuesto aprobado.</t>
    </r>
  </si>
  <si>
    <r>
      <rPr>
        <b/>
        <sz val="11"/>
        <color theme="1"/>
        <rFont val="Calibri"/>
        <family val="2"/>
        <scheme val="minor"/>
      </rPr>
      <t xml:space="preserve">PCPPMGGR: </t>
    </r>
    <r>
      <rPr>
        <sz val="11"/>
        <color theme="1"/>
        <rFont val="Calibri"/>
        <family val="2"/>
        <scheme val="minor"/>
      </rPr>
      <t>Porcentaje de capacitaciones prácticas de Planes de Manejo a Grandes Generadores realizados.</t>
    </r>
  </si>
  <si>
    <r>
      <rPr>
        <b/>
        <sz val="11"/>
        <color theme="1"/>
        <rFont val="Calibri"/>
        <family val="2"/>
        <scheme val="minor"/>
      </rPr>
      <t>PIPRR:</t>
    </r>
    <r>
      <rPr>
        <sz val="11"/>
        <color theme="1"/>
        <rFont val="Calibri"/>
        <family val="2"/>
        <scheme val="minor"/>
      </rPr>
      <t xml:space="preserve"> Porcentaje de instalación del programa Recapacicla realizados</t>
    </r>
  </si>
  <si>
    <r>
      <rPr>
        <b/>
        <sz val="11"/>
        <color theme="1"/>
        <rFont val="Calibri"/>
        <family val="2"/>
        <scheme val="minor"/>
      </rPr>
      <t>PIEC:</t>
    </r>
    <r>
      <rPr>
        <sz val="11"/>
        <color theme="1"/>
        <rFont val="Calibri"/>
        <family val="2"/>
        <scheme val="minor"/>
      </rPr>
      <t xml:space="preserve"> Porcentaje de empresas e instituciones educativas capacitadas</t>
    </r>
  </si>
  <si>
    <r>
      <rPr>
        <b/>
        <sz val="11"/>
        <color theme="1"/>
        <rFont val="Calibri"/>
        <family val="2"/>
        <scheme val="minor"/>
      </rPr>
      <t>PPR:</t>
    </r>
    <r>
      <rPr>
        <sz val="11"/>
        <color theme="1"/>
        <rFont val="Calibri"/>
        <family val="2"/>
        <scheme val="minor"/>
      </rPr>
      <t xml:space="preserve"> Porcentaje de participantes registrados</t>
    </r>
  </si>
  <si>
    <r>
      <rPr>
        <b/>
        <sz val="11"/>
        <color theme="1"/>
        <rFont val="Calibri"/>
        <family val="2"/>
        <scheme val="minor"/>
      </rPr>
      <t xml:space="preserve">PVEC:   </t>
    </r>
    <r>
      <rPr>
        <sz val="11"/>
        <color theme="1"/>
        <rFont val="Calibri"/>
        <family val="2"/>
        <scheme val="minor"/>
      </rPr>
      <t>Porcentaje de visitas empresas contribuyentes realizadas</t>
    </r>
  </si>
  <si>
    <r>
      <rPr>
        <b/>
        <sz val="11"/>
        <color theme="1"/>
        <rFont val="Calibri"/>
        <family val="2"/>
        <scheme val="minor"/>
      </rPr>
      <t xml:space="preserve">PPV: </t>
    </r>
    <r>
      <rPr>
        <sz val="11"/>
        <color theme="1"/>
        <rFont val="Calibri"/>
        <family val="2"/>
        <scheme val="minor"/>
      </rPr>
      <t>Porcentaje de aplicación de Planes de Manejo verificados</t>
    </r>
  </si>
  <si>
    <r>
      <rPr>
        <b/>
        <sz val="11"/>
        <color theme="1"/>
        <rFont val="Calibri"/>
        <family val="2"/>
        <scheme val="minor"/>
      </rPr>
      <t>PCA:</t>
    </r>
    <r>
      <rPr>
        <sz val="11"/>
        <color theme="1"/>
        <rFont val="Calibri"/>
        <family val="2"/>
        <scheme val="minor"/>
      </rPr>
      <t xml:space="preserve"> Porcentaje de  contribuyentes registrados </t>
    </r>
  </si>
  <si>
    <r>
      <rPr>
        <b/>
        <sz val="11"/>
        <color theme="1"/>
        <rFont val="Calibri"/>
        <family val="2"/>
        <scheme val="minor"/>
      </rPr>
      <t xml:space="preserve"> PCR:</t>
    </r>
    <r>
      <rPr>
        <sz val="11"/>
        <color theme="1"/>
        <rFont val="Calibri"/>
        <family val="2"/>
        <scheme val="minor"/>
      </rPr>
      <t xml:space="preserve"> Porcentaje de contribuyentes registrados.</t>
    </r>
  </si>
  <si>
    <r>
      <rPr>
        <b/>
        <sz val="11"/>
        <color theme="1"/>
        <rFont val="Calibri"/>
        <family val="2"/>
        <scheme val="minor"/>
      </rPr>
      <t>PRPA2:</t>
    </r>
    <r>
      <rPr>
        <sz val="11"/>
        <color theme="1"/>
        <rFont val="Calibri"/>
        <family val="2"/>
        <scheme val="minor"/>
      </rPr>
      <t xml:space="preserve"> Porcentaje de Reportes de la Parcela 196 atendidos</t>
    </r>
  </si>
  <si>
    <r>
      <rPr>
        <b/>
        <sz val="11"/>
        <color theme="1"/>
        <rFont val="Calibri"/>
        <family val="2"/>
        <scheme val="minor"/>
      </rPr>
      <t>PRPA1:</t>
    </r>
    <r>
      <rPr>
        <sz val="11"/>
        <color theme="1"/>
        <rFont val="Calibri"/>
        <family val="2"/>
        <scheme val="minor"/>
      </rPr>
      <t xml:space="preserve"> Porcentaje de Reportes de la Parcela 1113 atendidos         </t>
    </r>
  </si>
  <si>
    <r>
      <rPr>
        <b/>
        <sz val="11"/>
        <color theme="1"/>
        <rFont val="Calibri"/>
        <family val="2"/>
        <scheme val="minor"/>
      </rPr>
      <t>PRSUIRS:</t>
    </r>
    <r>
      <rPr>
        <sz val="11"/>
        <color theme="1"/>
        <rFont val="Calibri"/>
        <family val="2"/>
        <scheme val="minor"/>
      </rPr>
      <t xml:space="preserve"> Porcentaje Verificaciones de los Residuos Sólidos Urbanos que se generan mensualmente e ingresan al relleno sanitario</t>
    </r>
  </si>
  <si>
    <r>
      <rPr>
        <b/>
        <sz val="11"/>
        <color theme="1"/>
        <rFont val="Calibri"/>
        <family val="2"/>
        <scheme val="minor"/>
      </rPr>
      <t xml:space="preserve">P. 3.15.1.1. </t>
    </r>
    <r>
      <rPr>
        <sz val="11"/>
        <color theme="1"/>
        <rFont val="Calibri"/>
        <family val="2"/>
        <scheme val="minor"/>
      </rPr>
      <t>Garantizar la calidad del servicio de recolección y disposición final de los Residuos Sólidos Urbanos en el Municipio de Benito Juárez, fomentando la responsabilidad social, para la protección del medio ambiente.</t>
    </r>
  </si>
  <si>
    <r>
      <rPr>
        <b/>
        <sz val="11"/>
        <color theme="1"/>
        <rFont val="Calibri"/>
        <family val="2"/>
        <scheme val="minor"/>
      </rPr>
      <t>PRSU:</t>
    </r>
    <r>
      <rPr>
        <sz val="11"/>
        <color theme="1"/>
        <rFont val="Calibri"/>
        <family val="2"/>
        <scheme val="minor"/>
      </rPr>
      <t xml:space="preserve"> Porcentaje de verificaciones de la recolección de RSU realizadas.</t>
    </r>
  </si>
  <si>
    <r>
      <t>Meta Trimestral:</t>
    </r>
    <r>
      <rPr>
        <sz val="11"/>
        <color theme="1"/>
        <rFont val="Calibri"/>
        <family val="2"/>
        <scheme val="minor"/>
      </rPr>
      <t xml:space="preserve"> El Instituto Mexicano para la Competitividad A. C. IMCO actualiza y publica los índices y subíndices cada dos años.El índice obtuvo 47 puntos en 2022.
</t>
    </r>
    <r>
      <rPr>
        <b/>
        <sz val="11"/>
        <color theme="1"/>
        <rFont val="Calibri"/>
        <family val="2"/>
        <scheme val="minor"/>
      </rPr>
      <t xml:space="preserve">
Meta Anual: </t>
    </r>
    <r>
      <rPr>
        <sz val="11"/>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 indicadores NO acumulativos, se registra en el avance de la meta anual programada, el promedio de los porcentajes de cumplimiento alcanzados. Pag 23</t>
    </r>
    <r>
      <rPr>
        <b/>
        <sz val="11"/>
        <color theme="1"/>
        <rFont val="Calibri"/>
        <family val="2"/>
        <scheme val="minor"/>
      </rPr>
      <t xml:space="preserve"> https://www.aseqroo.mx/MARCO_JURIDICO/2023/Guias/GUIA%202023.pdf</t>
    </r>
  </si>
  <si>
    <t>3TRIM</t>
  </si>
  <si>
    <t>PERÍODO QUE SE INFORMA: DEL 1 DE ENERO AL 31 DE DICIEMBRE  2023</t>
  </si>
  <si>
    <r>
      <rPr>
        <b/>
        <sz val="11"/>
        <rFont val="Calibri"/>
        <family val="2"/>
        <scheme val="minor"/>
      </rPr>
      <t>Meta Trimestral:</t>
    </r>
    <r>
      <rPr>
        <sz val="11"/>
        <rFont val="Calibri"/>
        <family val="2"/>
        <scheme val="minor"/>
      </rPr>
      <t xml:space="preserve"> Se realizaron 550 verificaciones de la recolección de residuos sólidos en el Municipio de Benito Juárez, de las 550 que estaban programadas, teniendo el 100% de avance en el Cuarto Trimestre 2023.                                                                                                                                                         </t>
    </r>
    <r>
      <rPr>
        <b/>
        <sz val="11"/>
        <rFont val="Calibri"/>
        <family val="2"/>
        <scheme val="minor"/>
      </rPr>
      <t>Meta Anual:</t>
    </r>
    <r>
      <rPr>
        <sz val="11"/>
        <rFont val="Calibri"/>
        <family val="2"/>
        <scheme val="minor"/>
      </rPr>
      <t xml:space="preserve"> Se realizaron 2200 verificaciones de la recolección de residuos sólidos en el Municipio de Benito Juárez, de las programadas de las 2,200 que estaban programadas durante todo el 2023. Logrando un avance anual acumulado del 100%.</t>
    </r>
  </si>
  <si>
    <r>
      <t xml:space="preserve">Meta Trimestral: </t>
    </r>
    <r>
      <rPr>
        <sz val="11"/>
        <rFont val="Calibri"/>
        <family val="2"/>
        <scheme val="minor"/>
      </rPr>
      <t xml:space="preserve">Se realizaron 10,396 supervisiones de rutas de recolección de los residuos sólidos urbanos, de las 10,396 que estaban programadas, con un avance de  el 100%  en el Curto Trimestre 2023.             </t>
    </r>
    <r>
      <rPr>
        <b/>
        <sz val="11"/>
        <rFont val="Calibri"/>
        <family val="2"/>
        <scheme val="minor"/>
      </rPr>
      <t xml:space="preserve">                                                                                                                                                               Meta Anual:</t>
    </r>
    <r>
      <rPr>
        <sz val="11"/>
        <rFont val="Calibri"/>
        <family val="2"/>
        <scheme val="minor"/>
      </rPr>
      <t xml:space="preserve"> Se realizaron41,245 supervisiones de rutas de recolección de los residuos sólidos , de las 41245 programadas en todo el 2023, con un avanca anual acumulado del 100%.</t>
    </r>
  </si>
  <si>
    <r>
      <rPr>
        <b/>
        <sz val="11"/>
        <rFont val="Calibri"/>
        <family val="2"/>
        <scheme val="minor"/>
      </rPr>
      <t xml:space="preserve">Meta Trimestral: </t>
    </r>
    <r>
      <rPr>
        <sz val="11"/>
        <rFont val="Calibri"/>
        <family val="2"/>
        <scheme val="minor"/>
      </rPr>
      <t xml:space="preserve">Se realizaron 1 informe semestral de la operación de los sitios de la disposición final  de los residuos sólidos urbanos logrando, de las 1 que estaban programadas logrando el 100% de avance en el Cuarto Trimestre 2023.                                                                                                                                              </t>
    </r>
    <r>
      <rPr>
        <b/>
        <sz val="11"/>
        <rFont val="Calibri"/>
        <family val="2"/>
        <scheme val="minor"/>
      </rPr>
      <t>Meta Anual</t>
    </r>
    <r>
      <rPr>
        <sz val="11"/>
        <rFont val="Calibri"/>
        <family val="2"/>
        <scheme val="minor"/>
      </rPr>
      <t>: se realizaron 2 reportes de la operación de los sitios de la disposición final  de los residuos sólidos urbanos de las 2 programadas en todo el 2023, logrando el 100% de avance anual acumulada.                                                                                                                     Esto es debido a que los reportes son semestrales a SEMA y PPA del Gobierno del Estado.</t>
    </r>
  </si>
  <si>
    <r>
      <rPr>
        <b/>
        <sz val="11"/>
        <rFont val="Calibri"/>
        <family val="2"/>
        <scheme val="minor"/>
      </rPr>
      <t>Meta Trimestral</t>
    </r>
    <r>
      <rPr>
        <sz val="11"/>
        <rFont val="Calibri"/>
        <family val="2"/>
        <scheme val="minor"/>
      </rPr>
      <t xml:space="preserve">: Se realizaron 3 Supervisiones de mantenimiento y saneamiento del sitio clausurado de la Parcela 1113, de los 3 que estaban programadas teniendo el 100% de avance en el  Cuarto Trimestre 2023.                                                                                                                                                        </t>
    </r>
    <r>
      <rPr>
        <b/>
        <sz val="11"/>
        <rFont val="Calibri"/>
        <family val="2"/>
        <scheme val="minor"/>
      </rPr>
      <t>Meta Anual:</t>
    </r>
    <r>
      <rPr>
        <sz val="11"/>
        <rFont val="Calibri"/>
        <family val="2"/>
        <scheme val="minor"/>
      </rPr>
      <t xml:space="preserve"> Se realizaron 9 reportes de la operación de los sitios de la disposición final  de los residuos sólidos urbanos, de los 12 informes programados en todo el 2023, con un avanca anual acumulado del 100%.</t>
    </r>
  </si>
  <si>
    <r>
      <rPr>
        <b/>
        <sz val="11"/>
        <rFont val="Calibri"/>
        <family val="2"/>
        <scheme val="minor"/>
      </rPr>
      <t>Meta Trimestral:</t>
    </r>
    <r>
      <rPr>
        <sz val="11"/>
        <rFont val="Calibri"/>
        <family val="2"/>
        <scheme val="minor"/>
      </rPr>
      <t xml:space="preserve"> Se realizaron 3  informes ambientales del sitio de disposición final en la parcela 196, de las 3 que estaban programadas teniendo el 100% de avance en el  Cuarto Trimestre 2023.                                                                                                                                                    </t>
    </r>
    <r>
      <rPr>
        <b/>
        <sz val="11"/>
        <rFont val="Calibri"/>
        <family val="2"/>
        <scheme val="minor"/>
      </rPr>
      <t>Meta Anual:</t>
    </r>
    <r>
      <rPr>
        <sz val="11"/>
        <rFont val="Calibri"/>
        <family val="2"/>
        <scheme val="minor"/>
      </rPr>
      <t xml:space="preserve"> se realizaron 12 estudios ambientales del sitio de disposición final en la parcela 196. de las 12 informes programadas en todo el 2023, con un avance anual acumuladteniendo del 100%. </t>
    </r>
  </si>
  <si>
    <r>
      <rPr>
        <b/>
        <sz val="11"/>
        <rFont val="Calibri"/>
        <family val="2"/>
        <scheme val="minor"/>
      </rPr>
      <t xml:space="preserve">Meta trimestral: </t>
    </r>
    <r>
      <rPr>
        <sz val="11"/>
        <rFont val="Calibri"/>
        <family val="2"/>
        <scheme val="minor"/>
      </rPr>
      <t xml:space="preserve">Se ingresaron 109,952.97 toneladas de residuos sólidos urbanos en el C.I.M.R.S.I. B. J. e I. M. de las 155.,151.46 toneladas proyectadas, teniendo un 70.87%  de avance en el Cuarto Trimestre 2023.
</t>
    </r>
    <r>
      <rPr>
        <b/>
        <sz val="11"/>
        <rFont val="Calibri"/>
        <family val="2"/>
        <scheme val="minor"/>
      </rPr>
      <t>Meta Anual:</t>
    </r>
    <r>
      <rPr>
        <sz val="11"/>
        <rFont val="Calibri"/>
        <family val="2"/>
        <scheme val="minor"/>
      </rPr>
      <t xml:space="preserve"> Se ingresaron 443,327.81 toneladas de residuos sólidos urbanos en el C.I.M.R.S.I. B. J. e  I. M., de las 554,472.71 toneladas programadas en todo al año 2023, teniendo un avance anual  de 79.95 %. 
</t>
    </r>
  </si>
  <si>
    <r>
      <rPr>
        <b/>
        <sz val="11"/>
        <rFont val="Calibri"/>
        <family val="2"/>
        <scheme val="minor"/>
      </rPr>
      <t xml:space="preserve">Meta Trimestral: </t>
    </r>
    <r>
      <rPr>
        <sz val="11"/>
        <rFont val="Calibri"/>
        <family val="2"/>
        <scheme val="minor"/>
      </rPr>
      <t xml:space="preserve">Se recibieron 171 quejas  ciudadanas, de las 220 que estaban programadas con un avance 77.73% en el  Cuarto Trimestre 2023.                                                                                                                          </t>
    </r>
    <r>
      <rPr>
        <b/>
        <sz val="11"/>
        <rFont val="Calibri"/>
        <family val="2"/>
        <scheme val="minor"/>
      </rPr>
      <t>Meta Anual:</t>
    </r>
    <r>
      <rPr>
        <sz val="11"/>
        <rFont val="Calibri"/>
        <family val="2"/>
        <scheme val="minor"/>
      </rPr>
      <t xml:space="preserve"> Se registraron 710 quejas ciudadanas, de las 825 estimadas en todo el 2023 con un avanca anual acumulado del 86.06% de lo programado.                                                             A qui lo que se espera es que disminuyan las quejas por la recoleccion de los residuos. por lo que tenemos un  14% menos en las quejas ciudadanas.</t>
    </r>
  </si>
  <si>
    <r>
      <rPr>
        <b/>
        <sz val="11"/>
        <rFont val="Calibri"/>
        <family val="2"/>
        <scheme val="minor"/>
      </rPr>
      <t>Meta Trimestral:</t>
    </r>
    <r>
      <rPr>
        <sz val="11"/>
        <rFont val="Calibri"/>
        <family val="2"/>
        <scheme val="minor"/>
      </rPr>
      <t xml:space="preserve"> Se limpiaron170 basureros clandestinos, de las 75 que estaban programadas, teniendo el 226.67% de avance en el Cuarto Trimestre 2023.                                                                                                                                                                             </t>
    </r>
    <r>
      <rPr>
        <b/>
        <sz val="11"/>
        <rFont val="Calibri"/>
        <family val="2"/>
        <scheme val="minor"/>
      </rPr>
      <t xml:space="preserve">Meta Anual: </t>
    </r>
    <r>
      <rPr>
        <sz val="11"/>
        <rFont val="Calibri"/>
        <family val="2"/>
        <scheme val="minor"/>
      </rPr>
      <t xml:space="preserve">Se limpiaron 675 basureros clandestinos de las 235 programadas en todo el 2023, con un avanca anual acumulado del 287.23%.         </t>
    </r>
    <r>
      <rPr>
        <sz val="11"/>
        <color rgb="FFFF0000"/>
        <rFont val="Arial"/>
        <family val="2"/>
      </rPr>
      <t xml:space="preserve">          </t>
    </r>
  </si>
  <si>
    <r>
      <rPr>
        <b/>
        <sz val="11"/>
        <rFont val="Calibri"/>
        <family val="2"/>
        <scheme val="minor"/>
      </rPr>
      <t>Meta Trimestral:</t>
    </r>
    <r>
      <rPr>
        <sz val="11"/>
        <rFont val="Calibri"/>
        <family val="2"/>
        <scheme val="minor"/>
      </rPr>
      <t xml:space="preserve"> Se cuenta con 52004 ciudadanos registrados enfocados en las buenas prácticas sobre el manejo de residuos sólidos urbanos  de las 9116 que estaban programadas en el municipio de Benito Juárez. con un 570.40% de avance en el  Cuarto Trimestre 2023.                                                                                                                                             </t>
    </r>
    <r>
      <rPr>
        <b/>
        <sz val="11"/>
        <rFont val="Calibri"/>
        <family val="2"/>
        <scheme val="minor"/>
      </rPr>
      <t>Meta Anual:</t>
    </r>
    <r>
      <rPr>
        <sz val="11"/>
        <rFont val="Calibri"/>
        <family val="2"/>
        <scheme val="minor"/>
      </rPr>
      <t xml:space="preserve"> Se registraron 129774 ciudadanos enfocados en  buenas prácticas sobre el manejo de residuos sólidos urbanos, de las 60,770 que estaban programadas durante todo el 2023,  teniendo un 213.55% de avance anual acumulada.          </t>
    </r>
  </si>
  <si>
    <r>
      <t xml:space="preserve">Meta Trimestral: </t>
    </r>
    <r>
      <rPr>
        <sz val="11"/>
        <rFont val="Calibri"/>
        <family val="2"/>
        <scheme val="minor"/>
      </rPr>
      <t xml:space="preserve">Se realizaron 110 pláticas de capacitación y concientización enfocadas en la separación, clasificación y buen manejo de los RSU en los sectores empresarial y educativo de las 62  que estaban programadas en el municipio de Benito Juárez logrando el177.42% de avance en el Cuarto Trimestre 2023.               </t>
    </r>
    <r>
      <rPr>
        <b/>
        <sz val="11"/>
        <rFont val="Calibri"/>
        <family val="2"/>
        <scheme val="minor"/>
      </rPr>
      <t xml:space="preserve">                                                                                                                                         Meta Anual: </t>
    </r>
    <r>
      <rPr>
        <sz val="11"/>
        <rFont val="Calibri"/>
        <family val="2"/>
        <scheme val="minor"/>
      </rPr>
      <t>Se realizaron 536 pláticas de capacitación y concientización enfocadas en la separación, clasificación y buen manejo de los RSU en los sectores empresarial y educativo de las  410 que estaban programadas durante todo el 2023, con un avance anual acumulada de 130.73%.</t>
    </r>
  </si>
  <si>
    <r>
      <rPr>
        <b/>
        <sz val="11"/>
        <rFont val="Calibri"/>
        <family val="2"/>
        <scheme val="minor"/>
      </rPr>
      <t>Meta Trimestral:</t>
    </r>
    <r>
      <rPr>
        <sz val="11"/>
        <rFont val="Calibri"/>
        <family val="2"/>
        <scheme val="minor"/>
      </rPr>
      <t xml:space="preserve"> Se registraron 22 grupos de trabajo del Programa Ciudadano Recapacicla para fomentar el buen manejo de los residuos sólidos, de las 11 que estaban programadas, logrando el 200% de avance en el Cuarto Trimestre 2023.     </t>
    </r>
    <r>
      <rPr>
        <sz val="11"/>
        <color rgb="FFFF0000"/>
        <rFont val="Calibri"/>
        <family val="2"/>
        <scheme val="minor"/>
      </rPr>
      <t xml:space="preserve">                                                                                                                                        </t>
    </r>
    <r>
      <rPr>
        <b/>
        <sz val="11"/>
        <rFont val="Calibri"/>
        <family val="2"/>
        <scheme val="minor"/>
      </rPr>
      <t>Meta Anual</t>
    </r>
    <r>
      <rPr>
        <sz val="11"/>
        <rFont val="Calibri"/>
        <family val="2"/>
        <scheme val="minor"/>
      </rPr>
      <t xml:space="preserve">: Se registraron 63 grupos de trabajo del Programa Ciudadano Recapacicla para fomentar el buen manejo de los residuos dirigida a la población municipal, de las 71 que estaban programadas durante todo el 2023, teniendo un avance anual acumulad  de 88.73%.                                                                                                                                               </t>
    </r>
    <r>
      <rPr>
        <sz val="11"/>
        <color rgb="FFFF0000"/>
        <rFont val="Calibri"/>
        <family val="2"/>
        <scheme val="minor"/>
      </rPr>
      <t xml:space="preserve">       </t>
    </r>
  </si>
  <si>
    <r>
      <rPr>
        <b/>
        <sz val="11"/>
        <rFont val="Calibri"/>
        <family val="2"/>
        <scheme val="minor"/>
      </rPr>
      <t>Meta Trimestral:</t>
    </r>
    <r>
      <rPr>
        <sz val="11"/>
        <rFont val="Calibri"/>
        <family val="2"/>
        <scheme val="minor"/>
      </rPr>
      <t xml:space="preserve"> Se realizaron 10 capacitaciones prácticas en la correcta implementación de Planes de Manejo de Grandes Generadores registrados en el Padrón del Municipio de Benito Juárez, de las 10  que estaban programadas en el municipio de Benito Juárez logrando el 100% de avance en el Cuarto Trimestre 2023.                                                                                                                                                            </t>
    </r>
    <r>
      <rPr>
        <b/>
        <sz val="11"/>
        <rFont val="Calibri"/>
        <family val="2"/>
        <scheme val="minor"/>
      </rPr>
      <t>Meta Anual:</t>
    </r>
    <r>
      <rPr>
        <sz val="11"/>
        <rFont val="Calibri"/>
        <family val="2"/>
        <scheme val="minor"/>
      </rPr>
      <t xml:space="preserve"> Se atendieron a 53 capacitaciones prácticas en la correcta implementación de Planes de Manejo de Grandes Generadores registrados en el Padrón  del Municipio de Benito Juárez, de las 52 que estaban programadas durante todo el 2023, logrando el 101.92% un avance anual acumulada.          </t>
    </r>
  </si>
  <si>
    <r>
      <rPr>
        <b/>
        <sz val="11"/>
        <rFont val="Calibri"/>
        <family val="2"/>
        <scheme val="minor"/>
      </rPr>
      <t>Meta Trimestral:</t>
    </r>
    <r>
      <rPr>
        <sz val="11"/>
        <rFont val="Calibri"/>
        <family val="2"/>
        <scheme val="minor"/>
      </rPr>
      <t xml:space="preserve"> Se colocaron 2102  botes que se instalaron y/o prestaron  para el deposito de residuos sólidos,  de las 240  que estaban programadas en el Municipio de Benito Juárez logrando el 875.83% de avance en el  Cuarto Trimestre 2023.                                                                                                                        </t>
    </r>
    <r>
      <rPr>
        <b/>
        <sz val="11"/>
        <rFont val="Calibri"/>
        <family val="2"/>
        <scheme val="minor"/>
      </rPr>
      <t>Meta Anual:</t>
    </r>
    <r>
      <rPr>
        <sz val="11"/>
        <rFont val="Calibri"/>
        <family val="2"/>
        <scheme val="minor"/>
      </rPr>
      <t xml:space="preserve"> Se  instalaron y/o prestaron 3235 botes  para el deposito de residuos sólidos, de las 1200 que estaban programadas durante todo el 2023, teniendo el 269.58% de avance anual acumulada.   </t>
    </r>
  </si>
  <si>
    <r>
      <rPr>
        <b/>
        <sz val="11"/>
        <rFont val="Calibri"/>
        <family val="2"/>
        <scheme val="minor"/>
      </rPr>
      <t>Meta Trimestral:</t>
    </r>
    <r>
      <rPr>
        <sz val="11"/>
        <rFont val="Calibri"/>
        <family val="2"/>
        <scheme val="minor"/>
      </rPr>
      <t xml:space="preserve"> Se instalaron3 contenedores de las 3  que estaban programadas  . Logrando un 100% de avance en el Cuarto Trimestre 2023.                                                                                                                                                         </t>
    </r>
    <r>
      <rPr>
        <b/>
        <sz val="11"/>
        <rFont val="Calibri"/>
        <family val="2"/>
        <scheme val="minor"/>
      </rPr>
      <t xml:space="preserve">Meta Anual: </t>
    </r>
    <r>
      <rPr>
        <sz val="11"/>
        <rFont val="Calibri"/>
        <family val="2"/>
        <scheme val="minor"/>
      </rPr>
      <t xml:space="preserve">se instalaron 10 contenedores de los 12 que estaban programadas durante todo el 2023, logrando  el 83.33% de avance anual acumulada.     </t>
    </r>
    <r>
      <rPr>
        <sz val="11"/>
        <color rgb="FFFF0000"/>
        <rFont val="Calibri"/>
        <family val="2"/>
        <scheme val="minor"/>
      </rPr>
      <t xml:space="preserve">                                                                                                                                                                             </t>
    </r>
  </si>
  <si>
    <r>
      <rPr>
        <b/>
        <sz val="11"/>
        <rFont val="Calibri"/>
        <family val="2"/>
        <scheme val="minor"/>
      </rPr>
      <t xml:space="preserve">Meta Trimestral: </t>
    </r>
    <r>
      <rPr>
        <sz val="11"/>
        <rFont val="Calibri"/>
        <family val="2"/>
        <scheme val="minor"/>
      </rPr>
      <t xml:space="preserve">Se realizaron 3 reportes  del presupuesto aprobado, logrando 3 reportes que estaban programadas logrando el 100% de avance del Cuarto Trimestre 2023.                                                                                                                         </t>
    </r>
    <r>
      <rPr>
        <b/>
        <sz val="11"/>
        <rFont val="Calibri"/>
        <family val="2"/>
        <scheme val="minor"/>
      </rPr>
      <t xml:space="preserve">Meta Anual: </t>
    </r>
    <r>
      <rPr>
        <sz val="11"/>
        <rFont val="Calibri"/>
        <family val="2"/>
        <scheme val="minor"/>
      </rPr>
      <t>se realizaron  9 reportes del presupuesto aprobado, de las 12 programadas en todo el 2023 logrando el 75% de avance anual acumulada.</t>
    </r>
  </si>
  <si>
    <r>
      <rPr>
        <b/>
        <sz val="11"/>
        <rFont val="Calibri"/>
        <family val="2"/>
        <scheme val="minor"/>
      </rPr>
      <t>Meta Trimestral:</t>
    </r>
    <r>
      <rPr>
        <sz val="11"/>
        <rFont val="Calibri"/>
        <family val="2"/>
        <scheme val="minor"/>
      </rPr>
      <t xml:space="preserve"> Se realizo 1 reporte para la rendición de cuentas del organismo, de  1 que estaban programado, logrando el 100% de avance en el  Cuarto Trimestre 2023.                                                                                                                             </t>
    </r>
    <r>
      <rPr>
        <b/>
        <sz val="11"/>
        <rFont val="Calibri"/>
        <family val="2"/>
        <scheme val="minor"/>
      </rPr>
      <t>Meta Anual:</t>
    </r>
    <r>
      <rPr>
        <sz val="11"/>
        <rFont val="Calibri"/>
        <family val="2"/>
        <scheme val="minor"/>
      </rPr>
      <t xml:space="preserve"> se realizaron 4 reportes  del presupuesto aprobado, de los 4 programadas en todo el 2023 logrando el 100% de avance anual acumulada.</t>
    </r>
  </si>
  <si>
    <r>
      <rPr>
        <b/>
        <sz val="11"/>
        <rFont val="Calibri"/>
        <family val="2"/>
        <scheme val="minor"/>
      </rPr>
      <t>Meta Trimestral:</t>
    </r>
    <r>
      <rPr>
        <sz val="11"/>
        <rFont val="Calibri"/>
        <family val="2"/>
        <scheme val="minor"/>
      </rPr>
      <t xml:space="preserve"> Se atendieron a 43 contribuyentes rezagados por el pago de la recolección de residuos sólidos, deas 25 que estaban programadas en el municipio de Benito Juárez teniendo un avance del 172% en el Cuatro Trimestre 2023.                                                                                                                                              </t>
    </r>
    <r>
      <rPr>
        <b/>
        <sz val="11"/>
        <rFont val="Calibri"/>
        <family val="2"/>
        <scheme val="minor"/>
      </rPr>
      <t>Meta Anual</t>
    </r>
    <r>
      <rPr>
        <sz val="11"/>
        <rFont val="Calibri"/>
        <family val="2"/>
        <scheme val="minor"/>
      </rPr>
      <t xml:space="preserve">: Se atendieron a 1184   contribuyentes rezagados por el pago de la recolección de residuos sólidos de la recolección de residuos sólidos  de las 1150 que estaban programadas durante todo el 2023, con un avanca anual acumulado del  102.96%.                                              </t>
    </r>
  </si>
  <si>
    <r>
      <rPr>
        <b/>
        <sz val="11"/>
        <rFont val="Calibri"/>
        <family val="2"/>
        <scheme val="minor"/>
      </rPr>
      <t>Meta Trimestral:</t>
    </r>
    <r>
      <rPr>
        <sz val="11"/>
        <rFont val="Calibri"/>
        <family val="2"/>
        <scheme val="minor"/>
      </rPr>
      <t xml:space="preserve"> Se atendieron a 3035  contribuyentes que se les entrego su pase de caja para realizar el pago por la recolección del residuos, de las 500  que estaban programadas en el municipio de Benito Juárez logrando el 607% de avance en el  Cuarto Trimestre 2023.                                                                                                                                                               </t>
    </r>
    <r>
      <rPr>
        <b/>
        <sz val="11"/>
        <rFont val="Calibri"/>
        <family val="2"/>
        <scheme val="minor"/>
      </rPr>
      <t>Meta Anual:</t>
    </r>
    <r>
      <rPr>
        <sz val="11"/>
        <rFont val="Calibri"/>
        <family val="2"/>
        <scheme val="minor"/>
      </rPr>
      <t xml:space="preserve"> Se entregaron a 47793 pases de caja para realizar el pago por la recolección del residuo, de las 18,000 que estaban programadas durante todo el 2023, con un avance anual acumulada de265.52%.                                                                                                                        </t>
    </r>
    <r>
      <rPr>
        <b/>
        <sz val="11"/>
        <rFont val="Calibri"/>
        <family val="2"/>
        <scheme val="minor"/>
      </rPr>
      <t>Debido  al que pase de caja tiene vencimiento el contribuyente gestiona de 2 a 3  pases hasta que realiza el pago,  por lo que se refleja un incremento en número registrado en el sistema  del OperGOB Municipal .</t>
    </r>
  </si>
  <si>
    <r>
      <rPr>
        <b/>
        <sz val="11"/>
        <rFont val="Calibri"/>
        <family val="2"/>
        <scheme val="minor"/>
      </rPr>
      <t xml:space="preserve">Meta Trimestral: </t>
    </r>
    <r>
      <rPr>
        <sz val="11"/>
        <rFont val="Calibri"/>
        <family val="2"/>
        <scheme val="minor"/>
      </rPr>
      <t xml:space="preserve">Se engtregaron 43 Formatos del Planes de Manejoa recolección de residuos sólidos, de las 25 que estaban programadas en el municipio de Benito Juárez logrando el 172 % de avance en el  Cuarto Trimestre 2023.                                                                                                                                          </t>
    </r>
    <r>
      <rPr>
        <b/>
        <sz val="11"/>
        <rFont val="Calibri"/>
        <family val="2"/>
        <scheme val="minor"/>
      </rPr>
      <t xml:space="preserve">                                                                                                                                            Meta Anual: </t>
    </r>
    <r>
      <rPr>
        <sz val="11"/>
        <rFont val="Calibri"/>
        <family val="2"/>
        <scheme val="minor"/>
      </rPr>
      <t>Se entregaron a 1184 Planes de manejo por el pago de la recolección de residuos sólidos de la recolección de residuos sólidos  de las 1150 que estaban programadas durante todo el 2023, con un avanca anual acumulado del 102.96%</t>
    </r>
    <r>
      <rPr>
        <b/>
        <sz val="11"/>
        <rFont val="Calibri"/>
        <family val="2"/>
        <scheme val="minor"/>
      </rPr>
      <t xml:space="preserve">.               Nota:Se ajustaron los datos  por que estaban mal los datos   </t>
    </r>
  </si>
  <si>
    <r>
      <rPr>
        <b/>
        <sz val="11"/>
        <rFont val="Calibri"/>
        <family val="2"/>
        <scheme val="minor"/>
      </rPr>
      <t>Meta Trimestral</t>
    </r>
    <r>
      <rPr>
        <sz val="11"/>
        <rFont val="Calibri"/>
        <family val="2"/>
        <scheme val="minor"/>
      </rPr>
      <t xml:space="preserve">: Se realizaron 71 Verificación de las autodeterminaciones de los residuos sólidos urbanos a las empresas contribuyentes,  de las 110 que estaban programadas en el Municipio de Benito Juárez, teniendo un avance del 64.55%, en el  Cuarto Trimestre 2023.                                                                                                                                                                                       </t>
    </r>
    <r>
      <rPr>
        <b/>
        <sz val="11"/>
        <rFont val="Calibri"/>
        <family val="2"/>
        <scheme val="minor"/>
      </rPr>
      <t>Meta Anual:</t>
    </r>
    <r>
      <rPr>
        <sz val="11"/>
        <rFont val="Calibri"/>
        <family val="2"/>
        <scheme val="minor"/>
      </rPr>
      <t xml:space="preserve"> Se atendieron a  175 Verificación de las autodeterminaciones de los residuos sólidos urbanos a las empresas, de las 300 que estaban programadas durante todo el 2023, con un avance anual acumulad de 58.33%.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</si>
</sst>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9"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sz val="11"/>
      <color theme="1"/>
      <name val="Arial"/>
      <family val="2"/>
    </font>
    <font>
      <b/>
      <sz val="12"/>
      <color theme="1"/>
      <name val="Calibri"/>
      <family val="2"/>
      <scheme val="minor"/>
    </font>
    <font>
      <sz val="11"/>
      <color rgb="FFFF0000"/>
      <name val="Calibri"/>
      <family val="2"/>
      <scheme val="minor"/>
    </font>
    <font>
      <sz val="11"/>
      <color rgb="FFFF0000"/>
      <name val="Arial"/>
      <family val="2"/>
    </font>
    <font>
      <b/>
      <sz val="11"/>
      <name val="Calibri"/>
      <family val="2"/>
      <scheme val="minor"/>
    </font>
    <font>
      <sz val="11"/>
      <name val="Calibri"/>
      <family val="2"/>
      <scheme val="minor"/>
    </font>
    <font>
      <b/>
      <sz val="16"/>
      <color theme="1"/>
      <name val="Arial"/>
      <family val="2"/>
    </font>
    <font>
      <b/>
      <sz val="18"/>
      <color theme="1"/>
      <name val="Arial"/>
      <family val="2"/>
    </font>
  </fonts>
  <fills count="5">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s>
  <borders count="66">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thin">
        <color indexed="64"/>
      </left>
      <right style="dotted">
        <color indexed="64"/>
      </right>
      <top/>
      <bottom style="dotted">
        <color indexed="64"/>
      </bottom>
      <diagonal/>
    </border>
    <border>
      <left style="dotted">
        <color indexed="64"/>
      </left>
      <right style="dotted">
        <color indexed="64"/>
      </right>
      <top/>
      <bottom/>
      <diagonal/>
    </border>
    <border>
      <left/>
      <right style="medium">
        <color indexed="64"/>
      </right>
      <top/>
      <bottom/>
      <diagonal/>
    </border>
    <border>
      <left style="dashed">
        <color indexed="64"/>
      </left>
      <right style="dotted">
        <color indexed="64"/>
      </right>
      <top style="dotted">
        <color indexed="64"/>
      </top>
      <bottom/>
      <diagonal/>
    </border>
    <border>
      <left style="dashed">
        <color indexed="64"/>
      </left>
      <right style="dotted">
        <color indexed="64"/>
      </right>
      <top/>
      <bottom style="dotted">
        <color indexed="64"/>
      </bottom>
      <diagonal/>
    </border>
    <border>
      <left style="dotted">
        <color indexed="64"/>
      </left>
      <right/>
      <top style="dotted">
        <color indexed="64"/>
      </top>
      <bottom/>
      <diagonal/>
    </border>
    <border>
      <left style="dotted">
        <color indexed="64"/>
      </left>
      <right/>
      <top/>
      <bottom/>
      <diagonal/>
    </border>
    <border>
      <left style="thin">
        <color indexed="64"/>
      </left>
      <right style="dotted">
        <color indexed="64"/>
      </right>
      <top style="dotted">
        <color indexed="64"/>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style="medium">
        <color indexed="64"/>
      </left>
      <right style="dotted">
        <color indexed="64"/>
      </right>
      <top style="medium">
        <color indexed="64"/>
      </top>
      <bottom/>
      <diagonal/>
    </border>
    <border>
      <left style="dotted">
        <color indexed="64"/>
      </left>
      <right style="dotted">
        <color indexed="64"/>
      </right>
      <top style="medium">
        <color indexed="64"/>
      </top>
      <bottom style="dotted">
        <color indexed="64"/>
      </bottom>
      <diagonal/>
    </border>
    <border>
      <left style="thin">
        <color indexed="64"/>
      </left>
      <right style="dotted">
        <color indexed="64"/>
      </right>
      <top style="medium">
        <color indexed="64"/>
      </top>
      <bottom/>
      <diagonal/>
    </border>
    <border>
      <left style="dotted">
        <color indexed="64"/>
      </left>
      <right style="thin">
        <color indexed="64"/>
      </right>
      <top style="medium">
        <color indexed="64"/>
      </top>
      <bottom style="dotted">
        <color indexed="64"/>
      </bottom>
      <diagonal/>
    </border>
    <border>
      <left style="dotted">
        <color indexed="64"/>
      </left>
      <right style="dotted">
        <color indexed="64"/>
      </right>
      <top style="medium">
        <color indexed="64"/>
      </top>
      <bottom/>
      <diagonal/>
    </border>
  </borders>
  <cellStyleXfs count="3">
    <xf numFmtId="0" fontId="0" fillId="0" borderId="0"/>
    <xf numFmtId="43" fontId="10" fillId="0" borderId="0" applyFont="0" applyFill="0" applyBorder="0" applyAlignment="0" applyProtection="0"/>
    <xf numFmtId="9" fontId="10" fillId="0" borderId="0" applyFont="0" applyFill="0" applyBorder="0" applyAlignment="0" applyProtection="0"/>
  </cellStyleXfs>
  <cellXfs count="178">
    <xf numFmtId="0" fontId="0" fillId="0" borderId="0" xfId="0"/>
    <xf numFmtId="0" fontId="0" fillId="0" borderId="12" xfId="0" applyBorder="1"/>
    <xf numFmtId="0" fontId="0" fillId="0" borderId="4" xfId="0" applyBorder="1"/>
    <xf numFmtId="10" fontId="0" fillId="0" borderId="0" xfId="0" applyNumberFormat="1"/>
    <xf numFmtId="1" fontId="7" fillId="3" borderId="17" xfId="2" applyNumberFormat="1" applyFont="1" applyFill="1" applyBorder="1" applyAlignment="1">
      <alignment horizontal="center" vertical="center" wrapText="1"/>
    </xf>
    <xf numFmtId="0" fontId="7" fillId="3" borderId="13" xfId="1" applyNumberFormat="1" applyFont="1" applyFill="1" applyBorder="1" applyAlignment="1">
      <alignment horizontal="center" vertical="center" wrapText="1"/>
    </xf>
    <xf numFmtId="0" fontId="12" fillId="0" borderId="0" xfId="0" applyFont="1" applyAlignment="1">
      <alignment vertical="top"/>
    </xf>
    <xf numFmtId="0" fontId="0" fillId="0" borderId="0" xfId="0" applyAlignment="1">
      <alignment vertical="center"/>
    </xf>
    <xf numFmtId="1" fontId="7" fillId="3" borderId="24" xfId="2" applyNumberFormat="1" applyFont="1" applyFill="1" applyBorder="1" applyAlignment="1">
      <alignment horizontal="center" vertical="center" wrapText="1"/>
    </xf>
    <xf numFmtId="0" fontId="7" fillId="3" borderId="13" xfId="0" applyFont="1" applyFill="1" applyBorder="1" applyAlignment="1">
      <alignment horizontal="center" vertical="center" wrapText="1"/>
    </xf>
    <xf numFmtId="4" fontId="7" fillId="2" borderId="13" xfId="2" applyNumberFormat="1" applyFont="1" applyFill="1" applyBorder="1" applyAlignment="1">
      <alignment horizontal="center" vertical="center"/>
    </xf>
    <xf numFmtId="0" fontId="4" fillId="3" borderId="13" xfId="1" applyNumberFormat="1" applyFont="1" applyFill="1" applyBorder="1" applyAlignment="1">
      <alignment horizontal="center" vertical="center" wrapText="1"/>
    </xf>
    <xf numFmtId="0" fontId="4" fillId="3" borderId="13" xfId="0" applyFont="1" applyFill="1" applyBorder="1" applyAlignment="1">
      <alignment horizontal="center" vertical="center" wrapText="1"/>
    </xf>
    <xf numFmtId="4" fontId="7" fillId="2" borderId="41" xfId="2" applyNumberFormat="1" applyFont="1" applyFill="1" applyBorder="1" applyAlignment="1">
      <alignment horizontal="center" vertical="center"/>
    </xf>
    <xf numFmtId="4" fontId="7" fillId="2" borderId="16" xfId="2" applyNumberFormat="1" applyFont="1" applyFill="1" applyBorder="1" applyAlignment="1">
      <alignment horizontal="center" vertical="center"/>
    </xf>
    <xf numFmtId="4" fontId="5" fillId="2" borderId="16" xfId="2" applyNumberFormat="1" applyFont="1" applyFill="1" applyBorder="1" applyAlignment="1">
      <alignment horizontal="center" vertical="center"/>
    </xf>
    <xf numFmtId="4" fontId="7" fillId="2" borderId="47" xfId="2" applyNumberFormat="1" applyFont="1" applyFill="1" applyBorder="1" applyAlignment="1">
      <alignment horizontal="center" vertical="center"/>
    </xf>
    <xf numFmtId="0" fontId="11" fillId="4" borderId="13" xfId="0" applyFont="1" applyFill="1" applyBorder="1" applyAlignment="1">
      <alignment horizontal="center" vertical="center" wrapText="1"/>
    </xf>
    <xf numFmtId="0" fontId="11" fillId="4" borderId="40" xfId="0" applyFont="1" applyFill="1" applyBorder="1" applyAlignment="1">
      <alignment horizontal="center" vertical="center" wrapText="1"/>
    </xf>
    <xf numFmtId="0" fontId="5" fillId="3" borderId="13" xfId="0" applyFont="1" applyFill="1" applyBorder="1" applyAlignment="1">
      <alignment horizontal="center" vertical="center" wrapText="1"/>
    </xf>
    <xf numFmtId="0" fontId="7" fillId="3" borderId="40" xfId="0" applyFont="1" applyFill="1" applyBorder="1" applyAlignment="1">
      <alignment horizontal="center" vertical="center" wrapText="1"/>
    </xf>
    <xf numFmtId="0" fontId="4" fillId="4" borderId="13" xfId="0" applyFont="1" applyFill="1" applyBorder="1" applyAlignment="1">
      <alignment horizontal="center" vertical="center" wrapText="1"/>
    </xf>
    <xf numFmtId="0" fontId="4" fillId="4" borderId="40" xfId="0" applyFont="1" applyFill="1" applyBorder="1" applyAlignment="1">
      <alignment horizontal="center" vertical="center" wrapText="1"/>
    </xf>
    <xf numFmtId="0" fontId="4" fillId="3" borderId="40" xfId="1" applyNumberFormat="1" applyFont="1" applyFill="1" applyBorder="1" applyAlignment="1">
      <alignment horizontal="center" vertical="center" wrapText="1"/>
    </xf>
    <xf numFmtId="0" fontId="4" fillId="3" borderId="40" xfId="0" applyFont="1" applyFill="1" applyBorder="1" applyAlignment="1">
      <alignment horizontal="center" vertical="center" wrapText="1"/>
    </xf>
    <xf numFmtId="0" fontId="4" fillId="3" borderId="50" xfId="0" applyFont="1" applyFill="1" applyBorder="1" applyAlignment="1">
      <alignment horizontal="center" vertical="center" wrapText="1"/>
    </xf>
    <xf numFmtId="0" fontId="4" fillId="3" borderId="51" xfId="0" applyFont="1" applyFill="1" applyBorder="1" applyAlignment="1">
      <alignment horizontal="center" vertical="center" wrapText="1"/>
    </xf>
    <xf numFmtId="0" fontId="9" fillId="2" borderId="53" xfId="0" applyFont="1" applyFill="1" applyBorder="1" applyAlignment="1">
      <alignment horizontal="center" vertical="center" wrapText="1"/>
    </xf>
    <xf numFmtId="0" fontId="0" fillId="0" borderId="56" xfId="0" applyBorder="1"/>
    <xf numFmtId="0" fontId="0" fillId="0" borderId="57" xfId="0" applyBorder="1"/>
    <xf numFmtId="0" fontId="0" fillId="0" borderId="58" xfId="0" applyBorder="1"/>
    <xf numFmtId="0" fontId="0" fillId="0" borderId="59" xfId="0" applyBorder="1"/>
    <xf numFmtId="0" fontId="0" fillId="0" borderId="44" xfId="0" applyBorder="1"/>
    <xf numFmtId="0" fontId="0" fillId="0" borderId="60" xfId="0" applyBorder="1"/>
    <xf numFmtId="0" fontId="0" fillId="0" borderId="38" xfId="0" applyBorder="1"/>
    <xf numFmtId="0" fontId="0" fillId="0" borderId="39" xfId="0" applyBorder="1"/>
    <xf numFmtId="3" fontId="4" fillId="4" borderId="13" xfId="0" applyNumberFormat="1" applyFont="1" applyFill="1" applyBorder="1" applyAlignment="1">
      <alignment horizontal="center" vertical="center" wrapText="1"/>
    </xf>
    <xf numFmtId="1" fontId="7" fillId="3" borderId="62" xfId="2" applyNumberFormat="1" applyFont="1" applyFill="1" applyBorder="1" applyAlignment="1">
      <alignment horizontal="center" vertical="center" wrapText="1"/>
    </xf>
    <xf numFmtId="0" fontId="9" fillId="2" borderId="2" xfId="0" applyFont="1" applyFill="1" applyBorder="1" applyAlignment="1">
      <alignment horizontal="center" vertical="center" wrapText="1"/>
    </xf>
    <xf numFmtId="0" fontId="9" fillId="2" borderId="53" xfId="0" applyFont="1" applyFill="1" applyBorder="1" applyAlignment="1">
      <alignment horizontal="center" vertical="center" wrapText="1"/>
    </xf>
    <xf numFmtId="0" fontId="18" fillId="0" borderId="0" xfId="0" applyFont="1" applyAlignment="1">
      <alignment horizontal="center"/>
    </xf>
    <xf numFmtId="0" fontId="18" fillId="0" borderId="44" xfId="0" applyFont="1" applyBorder="1" applyAlignment="1">
      <alignment horizontal="center"/>
    </xf>
    <xf numFmtId="0" fontId="18" fillId="0" borderId="0" xfId="0" applyFont="1" applyAlignment="1">
      <alignment horizontal="center" vertical="center"/>
    </xf>
    <xf numFmtId="0" fontId="18" fillId="0" borderId="44" xfId="0" applyFont="1" applyBorder="1" applyAlignment="1">
      <alignment horizontal="center" vertical="center"/>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17" fillId="0" borderId="20" xfId="0" applyFont="1" applyBorder="1" applyAlignment="1">
      <alignment horizontal="center" vertical="center"/>
    </xf>
    <xf numFmtId="0" fontId="17" fillId="0" borderId="21" xfId="0" applyFont="1" applyBorder="1" applyAlignment="1">
      <alignment horizontal="center" vertical="center"/>
    </xf>
    <xf numFmtId="0" fontId="17" fillId="0" borderId="22" xfId="0" applyFont="1" applyBorder="1" applyAlignment="1">
      <alignment horizontal="center" vertical="center"/>
    </xf>
    <xf numFmtId="0" fontId="9" fillId="2" borderId="33" xfId="0" applyFont="1" applyFill="1" applyBorder="1" applyAlignment="1">
      <alignment horizontal="center" vertical="center" wrapText="1"/>
    </xf>
    <xf numFmtId="0" fontId="9" fillId="2" borderId="34" xfId="0" applyFont="1" applyFill="1" applyBorder="1" applyAlignment="1">
      <alignment horizontal="center" vertical="center" wrapText="1"/>
    </xf>
    <xf numFmtId="0" fontId="9" fillId="2" borderId="52" xfId="0" applyFont="1" applyFill="1" applyBorder="1" applyAlignment="1">
      <alignment horizontal="center" vertical="center" wrapText="1"/>
    </xf>
    <xf numFmtId="0" fontId="9" fillId="2" borderId="5" xfId="0" applyFont="1" applyFill="1" applyBorder="1" applyAlignment="1">
      <alignment horizontal="center" vertical="center" wrapText="1"/>
    </xf>
    <xf numFmtId="0" fontId="9" fillId="2" borderId="18" xfId="0" applyFont="1" applyFill="1" applyBorder="1" applyAlignment="1">
      <alignment horizontal="center" vertical="center" wrapText="1"/>
    </xf>
    <xf numFmtId="0" fontId="9" fillId="2" borderId="19" xfId="0" applyFont="1" applyFill="1" applyBorder="1" applyAlignment="1">
      <alignment horizontal="center" vertical="center" wrapText="1"/>
    </xf>
    <xf numFmtId="0" fontId="9" fillId="2" borderId="54" xfId="0" applyFont="1" applyFill="1" applyBorder="1" applyAlignment="1">
      <alignment horizontal="center" vertical="center" wrapText="1"/>
    </xf>
    <xf numFmtId="0" fontId="9" fillId="2" borderId="10" xfId="0" applyFont="1" applyFill="1" applyBorder="1" applyAlignment="1">
      <alignment horizontal="center" vertical="center"/>
    </xf>
    <xf numFmtId="0" fontId="9" fillId="2" borderId="5" xfId="0" applyFont="1" applyFill="1" applyBorder="1" applyAlignment="1">
      <alignment horizontal="center" vertical="center"/>
    </xf>
    <xf numFmtId="0" fontId="9" fillId="2" borderId="11" xfId="0" applyFont="1" applyFill="1" applyBorder="1" applyAlignment="1">
      <alignment horizontal="center" vertical="center"/>
    </xf>
    <xf numFmtId="0" fontId="9" fillId="2" borderId="6" xfId="0" applyFont="1" applyFill="1" applyBorder="1" applyAlignment="1">
      <alignment horizontal="center" vertical="center"/>
    </xf>
    <xf numFmtId="0" fontId="9" fillId="2" borderId="2" xfId="0" applyFont="1" applyFill="1" applyBorder="1" applyAlignment="1">
      <alignment horizontal="center" vertical="center"/>
    </xf>
    <xf numFmtId="0" fontId="9" fillId="2" borderId="7" xfId="0" applyFont="1" applyFill="1" applyBorder="1" applyAlignment="1">
      <alignment horizontal="center" vertical="center"/>
    </xf>
    <xf numFmtId="0" fontId="9" fillId="2" borderId="53" xfId="0" applyFont="1" applyFill="1" applyBorder="1" applyAlignment="1">
      <alignment horizontal="center" vertical="center"/>
    </xf>
    <xf numFmtId="0" fontId="9" fillId="2" borderId="55" xfId="0" applyFont="1" applyFill="1" applyBorder="1" applyAlignment="1">
      <alignment horizontal="center" vertical="center"/>
    </xf>
    <xf numFmtId="0" fontId="9" fillId="2" borderId="3" xfId="0" applyFont="1" applyFill="1" applyBorder="1" applyAlignment="1">
      <alignment horizontal="center" vertical="center"/>
    </xf>
    <xf numFmtId="0" fontId="4" fillId="3" borderId="61" xfId="0" applyFont="1" applyFill="1" applyBorder="1" applyAlignment="1">
      <alignment horizontal="justify" vertical="center" wrapText="1"/>
    </xf>
    <xf numFmtId="0" fontId="5" fillId="3" borderId="28" xfId="0" applyFont="1" applyFill="1" applyBorder="1" applyAlignment="1">
      <alignment horizontal="justify" vertical="center" wrapText="1"/>
    </xf>
    <xf numFmtId="0" fontId="7" fillId="3" borderId="65" xfId="0" applyFont="1" applyFill="1" applyBorder="1" applyAlignment="1">
      <alignment horizontal="center" vertical="center" wrapText="1"/>
    </xf>
    <xf numFmtId="0" fontId="7" fillId="3" borderId="17" xfId="0" applyFont="1" applyFill="1" applyBorder="1" applyAlignment="1">
      <alignment horizontal="center" vertical="center" wrapText="1"/>
    </xf>
    <xf numFmtId="10" fontId="4" fillId="3" borderId="63" xfId="0" applyNumberFormat="1" applyFont="1" applyFill="1" applyBorder="1" applyAlignment="1">
      <alignment horizontal="center" vertical="center" wrapText="1"/>
    </xf>
    <xf numFmtId="10" fontId="4" fillId="3" borderId="42" xfId="0" applyNumberFormat="1" applyFont="1" applyFill="1" applyBorder="1" applyAlignment="1">
      <alignment horizontal="center" vertical="center" wrapText="1"/>
    </xf>
    <xf numFmtId="10" fontId="4" fillId="3" borderId="64" xfId="0" applyNumberFormat="1" applyFont="1" applyFill="1" applyBorder="1" applyAlignment="1">
      <alignment horizontal="center" vertical="center" wrapText="1"/>
    </xf>
    <xf numFmtId="10" fontId="4" fillId="3" borderId="40" xfId="0" applyNumberFormat="1" applyFont="1" applyFill="1" applyBorder="1" applyAlignment="1">
      <alignment horizontal="center" vertical="center" wrapText="1"/>
    </xf>
    <xf numFmtId="0" fontId="9" fillId="3" borderId="57" xfId="0" applyFont="1" applyFill="1" applyBorder="1" applyAlignment="1">
      <alignment horizontal="justify" vertical="center" wrapText="1"/>
    </xf>
    <xf numFmtId="0" fontId="7" fillId="3" borderId="57" xfId="0" applyFont="1" applyFill="1" applyBorder="1" applyAlignment="1">
      <alignment horizontal="justify" vertical="center" wrapText="1"/>
    </xf>
    <xf numFmtId="0" fontId="7" fillId="3" borderId="58" xfId="0" applyFont="1" applyFill="1" applyBorder="1" applyAlignment="1">
      <alignment horizontal="justify" vertical="center" wrapText="1"/>
    </xf>
    <xf numFmtId="0" fontId="7" fillId="3" borderId="25" xfId="0" applyFont="1" applyFill="1" applyBorder="1" applyAlignment="1">
      <alignment horizontal="justify" vertical="center" wrapText="1"/>
    </xf>
    <xf numFmtId="0" fontId="7" fillId="3" borderId="26" xfId="0" applyFont="1" applyFill="1" applyBorder="1" applyAlignment="1">
      <alignment horizontal="justify" vertical="center" wrapText="1"/>
    </xf>
    <xf numFmtId="0" fontId="7" fillId="3" borderId="65" xfId="0" applyFont="1" applyFill="1" applyBorder="1" applyAlignment="1">
      <alignment horizontal="justify" vertical="center" wrapText="1"/>
    </xf>
    <xf numFmtId="0" fontId="7" fillId="3" borderId="17" xfId="0" applyFont="1" applyFill="1" applyBorder="1" applyAlignment="1">
      <alignment horizontal="justify" vertical="center" wrapText="1"/>
    </xf>
    <xf numFmtId="0" fontId="6" fillId="3" borderId="65" xfId="0" applyFont="1" applyFill="1" applyBorder="1" applyAlignment="1">
      <alignment horizontal="center" vertical="center" wrapText="1"/>
    </xf>
    <xf numFmtId="1" fontId="7" fillId="3" borderId="65" xfId="0" applyNumberFormat="1" applyFont="1" applyFill="1" applyBorder="1" applyAlignment="1">
      <alignment horizontal="center" vertical="center" wrapText="1"/>
    </xf>
    <xf numFmtId="1" fontId="7" fillId="3" borderId="17" xfId="0" applyNumberFormat="1" applyFont="1" applyFill="1" applyBorder="1" applyAlignment="1">
      <alignment horizontal="center" vertical="center" wrapText="1"/>
    </xf>
    <xf numFmtId="0" fontId="5" fillId="3" borderId="16" xfId="0" applyFont="1" applyFill="1" applyBorder="1" applyAlignment="1">
      <alignment horizontal="center" vertical="center" wrapText="1"/>
    </xf>
    <xf numFmtId="0" fontId="5" fillId="3" borderId="17" xfId="0" applyFont="1" applyFill="1" applyBorder="1" applyAlignment="1">
      <alignment horizontal="center" vertical="center" wrapText="1"/>
    </xf>
    <xf numFmtId="0" fontId="5" fillId="3" borderId="47" xfId="0" applyFont="1" applyFill="1" applyBorder="1" applyAlignment="1">
      <alignment horizontal="center" vertical="center" wrapText="1"/>
    </xf>
    <xf numFmtId="0" fontId="5" fillId="3" borderId="24" xfId="0" applyFont="1" applyFill="1" applyBorder="1" applyAlignment="1">
      <alignment horizontal="center" vertical="center" wrapText="1"/>
    </xf>
    <xf numFmtId="0" fontId="7" fillId="3" borderId="13" xfId="0" applyFont="1" applyFill="1" applyBorder="1" applyAlignment="1">
      <alignment horizontal="center" vertical="center" wrapText="1"/>
    </xf>
    <xf numFmtId="10" fontId="4" fillId="3" borderId="49" xfId="0" applyNumberFormat="1" applyFont="1" applyFill="1" applyBorder="1" applyAlignment="1">
      <alignment horizontal="center" vertical="center" wrapText="1"/>
    </xf>
    <xf numFmtId="0" fontId="16" fillId="2" borderId="30" xfId="0" applyFont="1" applyFill="1" applyBorder="1" applyAlignment="1">
      <alignment horizontal="left" vertical="center" wrapText="1"/>
    </xf>
    <xf numFmtId="0" fontId="7" fillId="2" borderId="13" xfId="0" applyFont="1" applyFill="1" applyBorder="1" applyAlignment="1">
      <alignment horizontal="left" vertical="center" wrapText="1"/>
    </xf>
    <xf numFmtId="0" fontId="7" fillId="2" borderId="14" xfId="0" applyFont="1" applyFill="1" applyBorder="1" applyAlignment="1">
      <alignment horizontal="left" vertical="center" wrapText="1"/>
    </xf>
    <xf numFmtId="0" fontId="7" fillId="2" borderId="30" xfId="0" applyFont="1" applyFill="1" applyBorder="1" applyAlignment="1">
      <alignment horizontal="left" vertical="center" wrapText="1"/>
    </xf>
    <xf numFmtId="0" fontId="16" fillId="4" borderId="47" xfId="0" applyFont="1" applyFill="1" applyBorder="1" applyAlignment="1">
      <alignment horizontal="left" vertical="center" wrapText="1"/>
    </xf>
    <xf numFmtId="0" fontId="13" fillId="4" borderId="15" xfId="0" applyFont="1" applyFill="1" applyBorder="1" applyAlignment="1">
      <alignment horizontal="left" vertical="center" wrapText="1"/>
    </xf>
    <xf numFmtId="0" fontId="13" fillId="4" borderId="23" xfId="0" applyFont="1" applyFill="1" applyBorder="1" applyAlignment="1">
      <alignment horizontal="left" vertical="center" wrapText="1"/>
    </xf>
    <xf numFmtId="0" fontId="13" fillId="4" borderId="24" xfId="0" applyFont="1" applyFill="1" applyBorder="1" applyAlignment="1">
      <alignment horizontal="left" vertical="center" wrapText="1"/>
    </xf>
    <xf numFmtId="0" fontId="13" fillId="4" borderId="25" xfId="0" applyFont="1" applyFill="1" applyBorder="1" applyAlignment="1">
      <alignment horizontal="left" vertical="center" wrapText="1"/>
    </xf>
    <xf numFmtId="0" fontId="13" fillId="4" borderId="26" xfId="0" applyFont="1" applyFill="1" applyBorder="1" applyAlignment="1">
      <alignment horizontal="left" vertical="center" wrapText="1"/>
    </xf>
    <xf numFmtId="0" fontId="5" fillId="3" borderId="13" xfId="0" applyFont="1" applyFill="1" applyBorder="1" applyAlignment="1">
      <alignment horizontal="center" vertical="center" wrapText="1"/>
    </xf>
    <xf numFmtId="0" fontId="5" fillId="4" borderId="13" xfId="0" applyFont="1" applyFill="1" applyBorder="1" applyAlignment="1">
      <alignment horizontal="center" vertical="center" wrapText="1"/>
    </xf>
    <xf numFmtId="0" fontId="15" fillId="3" borderId="47" xfId="0" applyFont="1" applyFill="1" applyBorder="1" applyAlignment="1">
      <alignment horizontal="left" vertical="center" wrapText="1"/>
    </xf>
    <xf numFmtId="0" fontId="15" fillId="3" borderId="15" xfId="0" applyFont="1" applyFill="1" applyBorder="1" applyAlignment="1">
      <alignment horizontal="left" vertical="center" wrapText="1"/>
    </xf>
    <xf numFmtId="0" fontId="15" fillId="3" borderId="23" xfId="0" applyFont="1" applyFill="1" applyBorder="1" applyAlignment="1">
      <alignment horizontal="left" vertical="center" wrapText="1"/>
    </xf>
    <xf numFmtId="0" fontId="15" fillId="3" borderId="24" xfId="0" applyFont="1" applyFill="1" applyBorder="1" applyAlignment="1">
      <alignment horizontal="left" vertical="center" wrapText="1"/>
    </xf>
    <xf numFmtId="0" fontId="15" fillId="3" borderId="25" xfId="0" applyFont="1" applyFill="1" applyBorder="1" applyAlignment="1">
      <alignment horizontal="left" vertical="center" wrapText="1"/>
    </xf>
    <xf numFmtId="0" fontId="15" fillId="3" borderId="26" xfId="0" applyFont="1" applyFill="1" applyBorder="1" applyAlignment="1">
      <alignment horizontal="left" vertical="center" wrapText="1"/>
    </xf>
    <xf numFmtId="4" fontId="5" fillId="2" borderId="13" xfId="0" applyNumberFormat="1" applyFont="1" applyFill="1" applyBorder="1" applyAlignment="1">
      <alignment horizontal="center" vertical="center"/>
    </xf>
    <xf numFmtId="4" fontId="7" fillId="2" borderId="16" xfId="0" applyNumberFormat="1" applyFont="1" applyFill="1" applyBorder="1" applyAlignment="1">
      <alignment horizontal="center" vertical="center"/>
    </xf>
    <xf numFmtId="0" fontId="16" fillId="3" borderId="47" xfId="0" applyFont="1" applyFill="1" applyBorder="1" applyAlignment="1">
      <alignment horizontal="left" vertical="center" wrapText="1"/>
    </xf>
    <xf numFmtId="0" fontId="13" fillId="3" borderId="15" xfId="0" applyFont="1" applyFill="1" applyBorder="1" applyAlignment="1">
      <alignment horizontal="left" vertical="center" wrapText="1"/>
    </xf>
    <xf numFmtId="0" fontId="13" fillId="3" borderId="23" xfId="0" applyFont="1" applyFill="1" applyBorder="1" applyAlignment="1">
      <alignment horizontal="left" vertical="center" wrapText="1"/>
    </xf>
    <xf numFmtId="0" fontId="13" fillId="3" borderId="48" xfId="0" applyFont="1" applyFill="1" applyBorder="1" applyAlignment="1">
      <alignment horizontal="left" vertical="center" wrapText="1"/>
    </xf>
    <xf numFmtId="0" fontId="13" fillId="3" borderId="0" xfId="0" applyFont="1" applyFill="1" applyAlignment="1">
      <alignment horizontal="left" vertical="center" wrapText="1"/>
    </xf>
    <xf numFmtId="0" fontId="13" fillId="3" borderId="44" xfId="0" applyFont="1" applyFill="1" applyBorder="1" applyAlignment="1">
      <alignment horizontal="left" vertical="center" wrapText="1"/>
    </xf>
    <xf numFmtId="0" fontId="14" fillId="3" borderId="48" xfId="0" applyFont="1" applyFill="1" applyBorder="1" applyAlignment="1">
      <alignment horizontal="left" vertical="center" wrapText="1"/>
    </xf>
    <xf numFmtId="0" fontId="14" fillId="3" borderId="0" xfId="0" applyFont="1" applyFill="1" applyAlignment="1">
      <alignment horizontal="left" vertical="center" wrapText="1"/>
    </xf>
    <xf numFmtId="0" fontId="14" fillId="3" borderId="44" xfId="0" applyFont="1" applyFill="1" applyBorder="1" applyAlignment="1">
      <alignment horizontal="left" vertical="center" wrapText="1"/>
    </xf>
    <xf numFmtId="0" fontId="14" fillId="3" borderId="24" xfId="0" applyFont="1" applyFill="1" applyBorder="1" applyAlignment="1">
      <alignment horizontal="left" vertical="center" wrapText="1"/>
    </xf>
    <xf numFmtId="0" fontId="14" fillId="3" borderId="25" xfId="0" applyFont="1" applyFill="1" applyBorder="1" applyAlignment="1">
      <alignment horizontal="left" vertical="center" wrapText="1"/>
    </xf>
    <xf numFmtId="0" fontId="14" fillId="3" borderId="26" xfId="0" applyFont="1" applyFill="1" applyBorder="1" applyAlignment="1">
      <alignment horizontal="left" vertical="center" wrapText="1"/>
    </xf>
    <xf numFmtId="0" fontId="2" fillId="2" borderId="31" xfId="0" applyFont="1" applyFill="1" applyBorder="1" applyAlignment="1">
      <alignment horizontal="justify" vertical="center" wrapText="1"/>
    </xf>
    <xf numFmtId="0" fontId="5" fillId="2" borderId="32" xfId="0" applyFont="1" applyFill="1" applyBorder="1" applyAlignment="1">
      <alignment horizontal="justify" vertical="center" wrapText="1"/>
    </xf>
    <xf numFmtId="0" fontId="4" fillId="2" borderId="30" xfId="0" applyFont="1" applyFill="1" applyBorder="1" applyAlignment="1">
      <alignment horizontal="justify" vertical="center" wrapText="1"/>
    </xf>
    <xf numFmtId="0" fontId="7" fillId="2" borderId="30" xfId="0" applyFont="1" applyFill="1" applyBorder="1" applyAlignment="1">
      <alignment horizontal="justify" vertical="center" wrapText="1"/>
    </xf>
    <xf numFmtId="0" fontId="5" fillId="2" borderId="16" xfId="0" applyFont="1" applyFill="1" applyBorder="1" applyAlignment="1">
      <alignment horizontal="center" vertical="center"/>
    </xf>
    <xf numFmtId="0" fontId="7" fillId="2" borderId="17" xfId="0" applyFont="1" applyFill="1" applyBorder="1" applyAlignment="1">
      <alignment horizontal="center" vertical="center"/>
    </xf>
    <xf numFmtId="0" fontId="5" fillId="2" borderId="13" xfId="0" applyFont="1" applyFill="1" applyBorder="1" applyAlignment="1">
      <alignment horizontal="center" vertical="center"/>
    </xf>
    <xf numFmtId="0" fontId="7" fillId="2" borderId="13" xfId="0" applyFont="1" applyFill="1" applyBorder="1" applyAlignment="1">
      <alignment horizontal="center" vertical="center"/>
    </xf>
    <xf numFmtId="4" fontId="7" fillId="2" borderId="43" xfId="0" applyNumberFormat="1" applyFont="1" applyFill="1" applyBorder="1" applyAlignment="1">
      <alignment horizontal="center" vertical="center"/>
    </xf>
    <xf numFmtId="0" fontId="4" fillId="3" borderId="28" xfId="0" applyFont="1" applyFill="1" applyBorder="1" applyAlignment="1">
      <alignment horizontal="justify" vertical="center" wrapText="1"/>
    </xf>
    <xf numFmtId="0" fontId="4" fillId="3" borderId="29" xfId="0" applyFont="1" applyFill="1" applyBorder="1" applyAlignment="1">
      <alignment horizontal="justify" vertical="center" wrapText="1"/>
    </xf>
    <xf numFmtId="0" fontId="5" fillId="3" borderId="16" xfId="0" applyFont="1" applyFill="1" applyBorder="1" applyAlignment="1">
      <alignment horizontal="justify" vertical="center" wrapText="1"/>
    </xf>
    <xf numFmtId="0" fontId="5" fillId="3" borderId="17" xfId="0" applyFont="1" applyFill="1" applyBorder="1" applyAlignment="1">
      <alignment horizontal="justify" vertical="center" wrapText="1"/>
    </xf>
    <xf numFmtId="0" fontId="12" fillId="0" borderId="1" xfId="0" applyFont="1" applyBorder="1" applyAlignment="1">
      <alignment horizontal="center" vertical="top" wrapText="1"/>
    </xf>
    <xf numFmtId="0" fontId="5" fillId="3" borderId="50" xfId="0" applyFont="1" applyFill="1" applyBorder="1" applyAlignment="1">
      <alignment horizontal="center" vertical="center" wrapText="1"/>
    </xf>
    <xf numFmtId="10" fontId="4" fillId="3" borderId="51" xfId="0" applyNumberFormat="1" applyFont="1" applyFill="1" applyBorder="1" applyAlignment="1">
      <alignment horizontal="center" vertical="center" wrapText="1"/>
    </xf>
    <xf numFmtId="0" fontId="13" fillId="3" borderId="37" xfId="0" applyFont="1" applyFill="1" applyBorder="1" applyAlignment="1">
      <alignment horizontal="left" vertical="center" wrapText="1"/>
    </xf>
    <xf numFmtId="0" fontId="13" fillId="3" borderId="38" xfId="0" applyFont="1" applyFill="1" applyBorder="1" applyAlignment="1">
      <alignment horizontal="left" vertical="center" wrapText="1"/>
    </xf>
    <xf numFmtId="0" fontId="13" fillId="3" borderId="39" xfId="0" applyFont="1" applyFill="1" applyBorder="1" applyAlignment="1">
      <alignment horizontal="left" vertical="center" wrapText="1"/>
    </xf>
    <xf numFmtId="0" fontId="4" fillId="3" borderId="16" xfId="0" applyFont="1" applyFill="1" applyBorder="1" applyAlignment="1">
      <alignment horizontal="justify" vertical="center" wrapText="1"/>
    </xf>
    <xf numFmtId="0" fontId="5" fillId="3" borderId="36" xfId="0" applyFont="1" applyFill="1" applyBorder="1" applyAlignment="1">
      <alignment horizontal="justify" vertical="center" wrapText="1"/>
    </xf>
    <xf numFmtId="0" fontId="5" fillId="3" borderId="36" xfId="0" applyFont="1" applyFill="1" applyBorder="1" applyAlignment="1">
      <alignment horizontal="center" vertical="center" wrapText="1"/>
    </xf>
    <xf numFmtId="0" fontId="5" fillId="3" borderId="37" xfId="0" applyFont="1" applyFill="1" applyBorder="1" applyAlignment="1">
      <alignment horizontal="center" vertical="center" wrapText="1"/>
    </xf>
    <xf numFmtId="0" fontId="2" fillId="4" borderId="31" xfId="0" applyFont="1" applyFill="1" applyBorder="1" applyAlignment="1">
      <alignment horizontal="justify" vertical="center" wrapText="1"/>
    </xf>
    <xf numFmtId="0" fontId="4" fillId="4" borderId="32" xfId="0" applyFont="1" applyFill="1" applyBorder="1" applyAlignment="1">
      <alignment horizontal="justify" vertical="center" wrapText="1"/>
    </xf>
    <xf numFmtId="0" fontId="4" fillId="4" borderId="45" xfId="0" applyFont="1" applyFill="1" applyBorder="1" applyAlignment="1">
      <alignment horizontal="justify" vertical="center" wrapText="1"/>
    </xf>
    <xf numFmtId="0" fontId="5" fillId="4" borderId="46" xfId="0" applyFont="1" applyFill="1" applyBorder="1" applyAlignment="1">
      <alignment horizontal="justify" vertical="center" wrapText="1"/>
    </xf>
    <xf numFmtId="0" fontId="5" fillId="4" borderId="16" xfId="0" applyFont="1" applyFill="1" applyBorder="1" applyAlignment="1">
      <alignment horizontal="center" vertical="center" wrapText="1"/>
    </xf>
    <xf numFmtId="0" fontId="5" fillId="4" borderId="17" xfId="0" applyFont="1" applyFill="1" applyBorder="1" applyAlignment="1">
      <alignment horizontal="center" vertical="center" wrapText="1"/>
    </xf>
    <xf numFmtId="0" fontId="5" fillId="4" borderId="41" xfId="0" applyFont="1" applyFill="1" applyBorder="1" applyAlignment="1">
      <alignment horizontal="center" vertical="center" wrapText="1"/>
    </xf>
    <xf numFmtId="0" fontId="11" fillId="4" borderId="13" xfId="0" applyFont="1" applyFill="1" applyBorder="1" applyAlignment="1">
      <alignment horizontal="center" vertical="center" wrapText="1"/>
    </xf>
    <xf numFmtId="0" fontId="7" fillId="3" borderId="50" xfId="0" applyFont="1" applyFill="1" applyBorder="1" applyAlignment="1">
      <alignment horizontal="center" vertical="center" wrapText="1"/>
    </xf>
    <xf numFmtId="0" fontId="4" fillId="3" borderId="27" xfId="0" applyFont="1" applyFill="1" applyBorder="1" applyAlignment="1">
      <alignment horizontal="justify" vertical="center" wrapText="1"/>
    </xf>
    <xf numFmtId="0" fontId="4" fillId="3" borderId="35"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0" borderId="1" xfId="0" applyFont="1"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5" fillId="4" borderId="45" xfId="0" applyFont="1" applyFill="1" applyBorder="1" applyAlignment="1">
      <alignment horizontal="justify" vertical="center" wrapText="1"/>
    </xf>
    <xf numFmtId="0" fontId="16" fillId="3" borderId="48" xfId="0" applyFont="1" applyFill="1" applyBorder="1" applyAlignment="1">
      <alignment horizontal="left" vertical="center" wrapText="1"/>
    </xf>
    <xf numFmtId="0" fontId="13" fillId="3" borderId="24" xfId="0" applyFont="1" applyFill="1" applyBorder="1" applyAlignment="1">
      <alignment horizontal="left" vertical="center" wrapText="1"/>
    </xf>
    <xf numFmtId="0" fontId="13" fillId="3" borderId="25" xfId="0" applyFont="1" applyFill="1" applyBorder="1" applyAlignment="1">
      <alignment horizontal="left" vertical="center" wrapText="1"/>
    </xf>
    <xf numFmtId="0" fontId="13" fillId="3" borderId="26" xfId="0" applyFont="1" applyFill="1" applyBorder="1" applyAlignment="1">
      <alignment horizontal="left" vertical="center" wrapText="1"/>
    </xf>
    <xf numFmtId="0" fontId="16" fillId="3" borderId="15" xfId="0" applyFont="1" applyFill="1" applyBorder="1" applyAlignment="1">
      <alignment horizontal="left" vertical="top" wrapText="1"/>
    </xf>
    <xf numFmtId="0" fontId="16" fillId="3" borderId="23" xfId="0" applyFont="1" applyFill="1" applyBorder="1" applyAlignment="1">
      <alignment horizontal="left" vertical="top" wrapText="1"/>
    </xf>
    <xf numFmtId="0" fontId="16" fillId="3" borderId="48" xfId="0" applyFont="1" applyFill="1" applyBorder="1" applyAlignment="1">
      <alignment horizontal="left" vertical="top" wrapText="1"/>
    </xf>
    <xf numFmtId="0" fontId="16" fillId="3" borderId="0" xfId="0" applyFont="1" applyFill="1" applyAlignment="1">
      <alignment horizontal="left" vertical="top" wrapText="1"/>
    </xf>
    <xf numFmtId="0" fontId="16" fillId="3" borderId="44" xfId="0" applyFont="1" applyFill="1" applyBorder="1" applyAlignment="1">
      <alignment horizontal="left" vertical="top" wrapText="1"/>
    </xf>
    <xf numFmtId="0" fontId="4" fillId="4" borderId="31" xfId="0" applyFont="1" applyFill="1" applyBorder="1" applyAlignment="1">
      <alignment horizontal="justify" vertical="center" wrapText="1"/>
    </xf>
    <xf numFmtId="0" fontId="16" fillId="4" borderId="13" xfId="0" applyFont="1" applyFill="1" applyBorder="1" applyAlignment="1">
      <alignment horizontal="left" vertical="center" wrapText="1"/>
    </xf>
    <xf numFmtId="0" fontId="13" fillId="4" borderId="13" xfId="0" applyFont="1" applyFill="1" applyBorder="1" applyAlignment="1">
      <alignment horizontal="left" vertical="center" wrapText="1"/>
    </xf>
    <xf numFmtId="0" fontId="13" fillId="4" borderId="14" xfId="0" applyFont="1" applyFill="1" applyBorder="1" applyAlignment="1">
      <alignment horizontal="left" vertical="center" wrapText="1"/>
    </xf>
    <xf numFmtId="0" fontId="3" fillId="3" borderId="28" xfId="0" applyFont="1" applyFill="1" applyBorder="1" applyAlignment="1">
      <alignment horizontal="justify" vertical="center" wrapText="1"/>
    </xf>
    <xf numFmtId="0" fontId="16" fillId="3" borderId="0" xfId="0" applyFont="1" applyFill="1" applyAlignment="1">
      <alignment horizontal="left" vertical="center" wrapText="1"/>
    </xf>
    <xf numFmtId="0" fontId="16" fillId="4" borderId="30" xfId="0" applyFont="1" applyFill="1" applyBorder="1" applyAlignment="1">
      <alignment horizontal="left" vertical="center" wrapText="1"/>
    </xf>
    <xf numFmtId="0" fontId="13" fillId="4" borderId="30" xfId="0" applyFont="1" applyFill="1" applyBorder="1" applyAlignment="1">
      <alignment horizontal="left" vertical="center" wrapText="1"/>
    </xf>
    <xf numFmtId="0" fontId="16" fillId="3" borderId="47" xfId="0" applyFont="1" applyFill="1" applyBorder="1" applyAlignment="1">
      <alignment horizontal="left" vertical="top" wrapText="1"/>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517526</xdr:colOff>
      <xdr:row>3</xdr:row>
      <xdr:rowOff>23064</xdr:rowOff>
    </xdr:from>
    <xdr:to>
      <xdr:col>3</xdr:col>
      <xdr:colOff>1438276</xdr:colOff>
      <xdr:row>6</xdr:row>
      <xdr:rowOff>72614</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32126" y="632664"/>
          <a:ext cx="920750" cy="969652"/>
        </a:xfrm>
        <a:prstGeom prst="rect">
          <a:avLst/>
        </a:prstGeom>
      </xdr:spPr>
    </xdr:pic>
    <xdr:clientData/>
  </xdr:twoCellAnchor>
  <xdr:twoCellAnchor editAs="oneCell">
    <xdr:from>
      <xdr:col>16</xdr:col>
      <xdr:colOff>1511466</xdr:colOff>
      <xdr:row>2</xdr:row>
      <xdr:rowOff>106690</xdr:rowOff>
    </xdr:from>
    <xdr:to>
      <xdr:col>17</xdr:col>
      <xdr:colOff>892607</xdr:colOff>
      <xdr:row>6</xdr:row>
      <xdr:rowOff>139960</xdr:rowOff>
    </xdr:to>
    <xdr:pic>
      <xdr:nvPicPr>
        <xdr:cNvPr id="3" name="Imagen 2">
          <a:extLst>
            <a:ext uri="{FF2B5EF4-FFF2-40B4-BE49-F238E27FC236}">
              <a16:creationId xmlns:a16="http://schemas.microsoft.com/office/drawing/2014/main" id="{BCAACE64-CD3A-47AF-A561-38FD059671D5}"/>
            </a:ext>
          </a:extLst>
        </xdr:cNvPr>
        <xdr:cNvPicPr>
          <a:picLocks noChangeAspect="1"/>
        </xdr:cNvPicPr>
      </xdr:nvPicPr>
      <xdr:blipFill rotWithShape="1">
        <a:blip xmlns:r="http://schemas.openxmlformats.org/officeDocument/2006/relationships" r:embed="rId2"/>
        <a:srcRect l="25953" t="32381" r="46785" b="17037"/>
        <a:stretch/>
      </xdr:blipFill>
      <xdr:spPr>
        <a:xfrm>
          <a:off x="22598650" y="511017"/>
          <a:ext cx="1185060" cy="1121841"/>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2:T61"/>
  <sheetViews>
    <sheetView tabSelected="1" topLeftCell="H33" zoomScale="75" zoomScaleNormal="75" workbookViewId="0">
      <selection activeCell="N33" sqref="N33:N34"/>
    </sheetView>
  </sheetViews>
  <sheetFormatPr baseColWidth="10" defaultColWidth="11" defaultRowHeight="15.5" x14ac:dyDescent="0.35"/>
  <cols>
    <col min="4" max="4" width="36.08203125" customWidth="1"/>
    <col min="5" max="5" width="21.08203125" customWidth="1"/>
    <col min="6" max="6" width="18.58203125" customWidth="1"/>
    <col min="7" max="7" width="18" customWidth="1"/>
    <col min="8" max="9" width="17.83203125" customWidth="1"/>
    <col min="10" max="13" width="12.83203125" customWidth="1"/>
    <col min="14" max="15" width="22.08203125" customWidth="1"/>
    <col min="16" max="18" width="23.58203125" customWidth="1"/>
  </cols>
  <sheetData>
    <row r="2" spans="4:20" ht="16" thickBot="1" x14ac:dyDescent="0.4"/>
    <row r="3" spans="4:20" x14ac:dyDescent="0.35">
      <c r="D3" s="28"/>
      <c r="E3" s="29"/>
      <c r="F3" s="29"/>
      <c r="G3" s="29"/>
      <c r="H3" s="29"/>
      <c r="I3" s="29"/>
      <c r="J3" s="29"/>
      <c r="K3" s="29"/>
      <c r="L3" s="29"/>
      <c r="M3" s="29"/>
      <c r="N3" s="29"/>
      <c r="O3" s="29"/>
      <c r="P3" s="29"/>
      <c r="Q3" s="29"/>
      <c r="R3" s="30"/>
    </row>
    <row r="4" spans="4:20" ht="23" x14ac:dyDescent="0.5">
      <c r="D4" s="31"/>
      <c r="E4" s="40" t="s">
        <v>0</v>
      </c>
      <c r="F4" s="40"/>
      <c r="G4" s="40"/>
      <c r="H4" s="40"/>
      <c r="I4" s="40"/>
      <c r="J4" s="40"/>
      <c r="K4" s="40"/>
      <c r="L4" s="40"/>
      <c r="M4" s="40"/>
      <c r="N4" s="40"/>
      <c r="O4" s="40"/>
      <c r="P4" s="40"/>
      <c r="Q4" s="40"/>
      <c r="R4" s="41"/>
    </row>
    <row r="5" spans="4:20" ht="23" x14ac:dyDescent="0.5">
      <c r="D5" s="31"/>
      <c r="E5" s="40" t="s">
        <v>1</v>
      </c>
      <c r="F5" s="40"/>
      <c r="G5" s="40"/>
      <c r="H5" s="40"/>
      <c r="I5" s="40"/>
      <c r="J5" s="40"/>
      <c r="K5" s="40"/>
      <c r="L5" s="40"/>
      <c r="M5" s="40"/>
      <c r="N5" s="40"/>
      <c r="O5" s="40"/>
      <c r="P5" s="40"/>
      <c r="Q5" s="40"/>
      <c r="R5" s="41"/>
    </row>
    <row r="6" spans="4:20" ht="23" x14ac:dyDescent="0.35">
      <c r="D6" s="31"/>
      <c r="E6" s="42" t="s">
        <v>75</v>
      </c>
      <c r="F6" s="42"/>
      <c r="G6" s="42"/>
      <c r="H6" s="42"/>
      <c r="I6" s="42"/>
      <c r="J6" s="42"/>
      <c r="K6" s="42"/>
      <c r="L6" s="42"/>
      <c r="M6" s="42"/>
      <c r="N6" s="42"/>
      <c r="O6" s="42"/>
      <c r="P6" s="42"/>
      <c r="Q6" s="42"/>
      <c r="R6" s="43"/>
    </row>
    <row r="7" spans="4:20" x14ac:dyDescent="0.35">
      <c r="D7" s="31"/>
      <c r="R7" s="32"/>
    </row>
    <row r="8" spans="4:20" ht="16" thickBot="1" x14ac:dyDescent="0.4">
      <c r="D8" s="33"/>
      <c r="E8" s="34"/>
      <c r="F8" s="34"/>
      <c r="G8" s="34"/>
      <c r="H8" s="34"/>
      <c r="I8" s="34"/>
      <c r="J8" s="34"/>
      <c r="K8" s="34"/>
      <c r="L8" s="34"/>
      <c r="M8" s="34"/>
      <c r="N8" s="34"/>
      <c r="O8" s="34"/>
      <c r="P8" s="34"/>
      <c r="Q8" s="34"/>
      <c r="R8" s="35"/>
    </row>
    <row r="9" spans="4:20" ht="43.5" customHeight="1" thickBot="1" x14ac:dyDescent="0.4">
      <c r="D9" s="44" t="s">
        <v>20</v>
      </c>
      <c r="E9" s="45"/>
      <c r="F9" s="46" t="s">
        <v>34</v>
      </c>
      <c r="G9" s="47"/>
      <c r="H9" s="47"/>
      <c r="I9" s="47"/>
      <c r="J9" s="47"/>
      <c r="K9" s="47"/>
      <c r="L9" s="47"/>
      <c r="M9" s="47"/>
      <c r="N9" s="47"/>
      <c r="O9" s="47"/>
      <c r="P9" s="47"/>
      <c r="Q9" s="47"/>
      <c r="R9" s="48"/>
    </row>
    <row r="10" spans="4:20" ht="28" customHeight="1" x14ac:dyDescent="0.35">
      <c r="D10" s="49" t="s">
        <v>2</v>
      </c>
      <c r="E10" s="52" t="s">
        <v>3</v>
      </c>
      <c r="F10" s="53" t="s">
        <v>21</v>
      </c>
      <c r="G10" s="52" t="s">
        <v>4</v>
      </c>
      <c r="H10" s="56" t="s">
        <v>5</v>
      </c>
      <c r="I10" s="57"/>
      <c r="J10" s="57"/>
      <c r="K10" s="57"/>
      <c r="L10" s="57"/>
      <c r="M10" s="57"/>
      <c r="N10" s="57"/>
      <c r="O10" s="58"/>
      <c r="P10" s="57" t="s">
        <v>6</v>
      </c>
      <c r="Q10" s="57"/>
      <c r="R10" s="59"/>
    </row>
    <row r="11" spans="4:20" ht="32.15" customHeight="1" x14ac:dyDescent="0.35">
      <c r="D11" s="50"/>
      <c r="E11" s="38"/>
      <c r="F11" s="54"/>
      <c r="G11" s="38"/>
      <c r="H11" s="38" t="s">
        <v>7</v>
      </c>
      <c r="I11" s="38" t="s">
        <v>8</v>
      </c>
      <c r="J11" s="60" t="s">
        <v>9</v>
      </c>
      <c r="K11" s="60"/>
      <c r="L11" s="60"/>
      <c r="M11" s="60"/>
      <c r="N11" s="60" t="s">
        <v>10</v>
      </c>
      <c r="O11" s="64"/>
      <c r="P11" s="60"/>
      <c r="Q11" s="60"/>
      <c r="R11" s="61"/>
    </row>
    <row r="12" spans="4:20" ht="29.5" thickBot="1" x14ac:dyDescent="0.4">
      <c r="D12" s="51"/>
      <c r="E12" s="39"/>
      <c r="F12" s="55"/>
      <c r="G12" s="39"/>
      <c r="H12" s="39"/>
      <c r="I12" s="39"/>
      <c r="J12" s="27" t="s">
        <v>11</v>
      </c>
      <c r="K12" s="27" t="s">
        <v>12</v>
      </c>
      <c r="L12" s="27" t="s">
        <v>13</v>
      </c>
      <c r="M12" s="27" t="s">
        <v>14</v>
      </c>
      <c r="N12" s="27" t="s">
        <v>74</v>
      </c>
      <c r="O12" s="27" t="s">
        <v>15</v>
      </c>
      <c r="P12" s="62"/>
      <c r="Q12" s="62"/>
      <c r="R12" s="63"/>
    </row>
    <row r="13" spans="4:20" ht="84.75" customHeight="1" x14ac:dyDescent="0.35">
      <c r="D13" s="65" t="s">
        <v>38</v>
      </c>
      <c r="E13" s="78" t="s">
        <v>16</v>
      </c>
      <c r="F13" s="80" t="s">
        <v>19</v>
      </c>
      <c r="G13" s="67" t="s">
        <v>17</v>
      </c>
      <c r="H13" s="81">
        <v>54</v>
      </c>
      <c r="I13" s="67" t="s">
        <v>18</v>
      </c>
      <c r="J13" s="37">
        <v>47</v>
      </c>
      <c r="K13" s="37">
        <v>47</v>
      </c>
      <c r="L13" s="37">
        <v>47</v>
      </c>
      <c r="M13" s="37">
        <v>47</v>
      </c>
      <c r="N13" s="69">
        <f>IFERROR(L13/L14,"ND")</f>
        <v>0.87037037037037035</v>
      </c>
      <c r="O13" s="71">
        <f>((J13/J14)+(K13/K14))/2</f>
        <v>0.87037037037037035</v>
      </c>
      <c r="P13" s="73" t="s">
        <v>73</v>
      </c>
      <c r="Q13" s="74"/>
      <c r="R13" s="75"/>
    </row>
    <row r="14" spans="4:20" ht="101.15" customHeight="1" x14ac:dyDescent="0.35">
      <c r="D14" s="66"/>
      <c r="E14" s="79"/>
      <c r="F14" s="68"/>
      <c r="G14" s="68"/>
      <c r="H14" s="82"/>
      <c r="I14" s="68"/>
      <c r="J14" s="4">
        <v>54</v>
      </c>
      <c r="K14" s="4">
        <v>54</v>
      </c>
      <c r="L14" s="4">
        <v>54</v>
      </c>
      <c r="M14" s="8">
        <v>54</v>
      </c>
      <c r="N14" s="70"/>
      <c r="O14" s="72"/>
      <c r="P14" s="76"/>
      <c r="Q14" s="76"/>
      <c r="R14" s="77"/>
      <c r="S14" s="3"/>
      <c r="T14" s="3"/>
    </row>
    <row r="15" spans="4:20" ht="103" customHeight="1" x14ac:dyDescent="0.35">
      <c r="D15" s="121" t="s">
        <v>71</v>
      </c>
      <c r="E15" s="123" t="s">
        <v>70</v>
      </c>
      <c r="F15" s="125" t="s">
        <v>23</v>
      </c>
      <c r="G15" s="127" t="s">
        <v>24</v>
      </c>
      <c r="H15" s="108">
        <v>554472.71</v>
      </c>
      <c r="I15" s="107" t="s">
        <v>25</v>
      </c>
      <c r="J15" s="10">
        <v>114119.53</v>
      </c>
      <c r="K15" s="10">
        <v>112812.32</v>
      </c>
      <c r="L15" s="10">
        <v>106442.99</v>
      </c>
      <c r="M15" s="13">
        <v>109952.97</v>
      </c>
      <c r="N15" s="88">
        <f>IFERROR(M15/M16,"ND")</f>
        <v>0.70868150386725337</v>
      </c>
      <c r="O15" s="72">
        <f>IFERROR(((J15+K15+L15+M15)/H15),"ND")</f>
        <v>0.79954847552370989</v>
      </c>
      <c r="P15" s="89" t="s">
        <v>81</v>
      </c>
      <c r="Q15" s="90"/>
      <c r="R15" s="91"/>
    </row>
    <row r="16" spans="4:20" ht="65" customHeight="1" x14ac:dyDescent="0.35">
      <c r="D16" s="122"/>
      <c r="E16" s="124"/>
      <c r="F16" s="126"/>
      <c r="G16" s="128"/>
      <c r="H16" s="129"/>
      <c r="I16" s="108"/>
      <c r="J16" s="14">
        <v>111545.66</v>
      </c>
      <c r="K16" s="14">
        <v>152472.4</v>
      </c>
      <c r="L16" s="15">
        <v>135303.19</v>
      </c>
      <c r="M16" s="16">
        <v>155151.46</v>
      </c>
      <c r="N16" s="88"/>
      <c r="O16" s="72"/>
      <c r="P16" s="92"/>
      <c r="Q16" s="90"/>
      <c r="R16" s="91"/>
    </row>
    <row r="17" spans="4:18" ht="81" customHeight="1" x14ac:dyDescent="0.35">
      <c r="D17" s="144" t="s">
        <v>39</v>
      </c>
      <c r="E17" s="146" t="s">
        <v>72</v>
      </c>
      <c r="F17" s="148" t="s">
        <v>26</v>
      </c>
      <c r="G17" s="150" t="s">
        <v>24</v>
      </c>
      <c r="H17" s="151">
        <v>2200</v>
      </c>
      <c r="I17" s="100" t="s">
        <v>25</v>
      </c>
      <c r="J17" s="17">
        <v>550</v>
      </c>
      <c r="K17" s="17">
        <v>550</v>
      </c>
      <c r="L17" s="17">
        <v>550</v>
      </c>
      <c r="M17" s="18">
        <v>550</v>
      </c>
      <c r="N17" s="88">
        <f t="shared" ref="N17" si="0">IFERROR(M17/M18,"ND")</f>
        <v>1</v>
      </c>
      <c r="O17" s="72">
        <f>IFERROR(((J17+K17+L17+M17)/H17),"ND")</f>
        <v>1</v>
      </c>
      <c r="P17" s="93" t="s">
        <v>76</v>
      </c>
      <c r="Q17" s="94"/>
      <c r="R17" s="95"/>
    </row>
    <row r="18" spans="4:18" ht="73" customHeight="1" x14ac:dyDescent="0.35">
      <c r="D18" s="145"/>
      <c r="E18" s="147"/>
      <c r="F18" s="149"/>
      <c r="G18" s="150"/>
      <c r="H18" s="151"/>
      <c r="I18" s="100"/>
      <c r="J18" s="17">
        <v>550</v>
      </c>
      <c r="K18" s="17">
        <v>550</v>
      </c>
      <c r="L18" s="17">
        <v>550</v>
      </c>
      <c r="M18" s="18">
        <v>550</v>
      </c>
      <c r="N18" s="88"/>
      <c r="O18" s="72"/>
      <c r="P18" s="96"/>
      <c r="Q18" s="97"/>
      <c r="R18" s="98"/>
    </row>
    <row r="19" spans="4:18" ht="79.5" customHeight="1" x14ac:dyDescent="0.35">
      <c r="D19" s="130" t="s">
        <v>40</v>
      </c>
      <c r="E19" s="132" t="s">
        <v>27</v>
      </c>
      <c r="F19" s="83" t="s">
        <v>26</v>
      </c>
      <c r="G19" s="85" t="s">
        <v>24</v>
      </c>
      <c r="H19" s="87">
        <v>41245</v>
      </c>
      <c r="I19" s="99" t="s">
        <v>25</v>
      </c>
      <c r="J19" s="5">
        <v>10170</v>
      </c>
      <c r="K19" s="5">
        <v>10283</v>
      </c>
      <c r="L19" s="5">
        <v>10396</v>
      </c>
      <c r="M19" s="5">
        <v>10396</v>
      </c>
      <c r="N19" s="88">
        <f t="shared" ref="N19" si="1">IFERROR(M19/M20,"ND")</f>
        <v>1</v>
      </c>
      <c r="O19" s="72">
        <f>IFERROR(((J19+K19+L19+M19)/H19),"ND")</f>
        <v>1</v>
      </c>
      <c r="P19" s="101" t="s">
        <v>77</v>
      </c>
      <c r="Q19" s="102"/>
      <c r="R19" s="103"/>
    </row>
    <row r="20" spans="4:18" ht="82.5" customHeight="1" x14ac:dyDescent="0.35">
      <c r="D20" s="131"/>
      <c r="E20" s="133"/>
      <c r="F20" s="84"/>
      <c r="G20" s="86"/>
      <c r="H20" s="87"/>
      <c r="I20" s="99"/>
      <c r="J20" s="9">
        <v>10170</v>
      </c>
      <c r="K20" s="9">
        <v>10283</v>
      </c>
      <c r="L20" s="9">
        <v>10396</v>
      </c>
      <c r="M20" s="20">
        <v>10396</v>
      </c>
      <c r="N20" s="88"/>
      <c r="O20" s="72"/>
      <c r="P20" s="104"/>
      <c r="Q20" s="105"/>
      <c r="R20" s="106"/>
    </row>
    <row r="21" spans="4:18" ht="82.5" customHeight="1" x14ac:dyDescent="0.35">
      <c r="D21" s="130" t="s">
        <v>41</v>
      </c>
      <c r="E21" s="132" t="s">
        <v>28</v>
      </c>
      <c r="F21" s="83" t="s">
        <v>29</v>
      </c>
      <c r="G21" s="85" t="s">
        <v>24</v>
      </c>
      <c r="H21" s="87">
        <v>825</v>
      </c>
      <c r="I21" s="99" t="s">
        <v>25</v>
      </c>
      <c r="J21" s="5">
        <v>136</v>
      </c>
      <c r="K21" s="5">
        <v>178</v>
      </c>
      <c r="L21" s="5">
        <v>225</v>
      </c>
      <c r="M21" s="5">
        <v>171</v>
      </c>
      <c r="N21" s="88">
        <f t="shared" ref="N21" si="2">IFERROR(M21/M22,"ND")</f>
        <v>0.77727272727272723</v>
      </c>
      <c r="O21" s="72">
        <f t="shared" ref="O21" si="3">IFERROR(((J21+K21+L21+M21)/H21),"ND")</f>
        <v>0.8606060606060606</v>
      </c>
      <c r="P21" s="109" t="s">
        <v>82</v>
      </c>
      <c r="Q21" s="110"/>
      <c r="R21" s="111"/>
    </row>
    <row r="22" spans="4:18" ht="82.5" customHeight="1" x14ac:dyDescent="0.35">
      <c r="D22" s="131"/>
      <c r="E22" s="133"/>
      <c r="F22" s="84"/>
      <c r="G22" s="86"/>
      <c r="H22" s="87"/>
      <c r="I22" s="99"/>
      <c r="J22" s="9">
        <v>155</v>
      </c>
      <c r="K22" s="9">
        <v>205</v>
      </c>
      <c r="L22" s="9">
        <v>245</v>
      </c>
      <c r="M22" s="20">
        <v>220</v>
      </c>
      <c r="N22" s="88"/>
      <c r="O22" s="72"/>
      <c r="P22" s="112"/>
      <c r="Q22" s="113"/>
      <c r="R22" s="114"/>
    </row>
    <row r="23" spans="4:18" ht="82.5" customHeight="1" x14ac:dyDescent="0.35">
      <c r="D23" s="130" t="s">
        <v>42</v>
      </c>
      <c r="E23" s="132" t="s">
        <v>30</v>
      </c>
      <c r="F23" s="83" t="s">
        <v>23</v>
      </c>
      <c r="G23" s="85" t="s">
        <v>24</v>
      </c>
      <c r="H23" s="87">
        <v>235</v>
      </c>
      <c r="I23" s="99" t="s">
        <v>25</v>
      </c>
      <c r="J23" s="5">
        <v>137</v>
      </c>
      <c r="K23" s="5">
        <v>150</v>
      </c>
      <c r="L23" s="5">
        <v>218</v>
      </c>
      <c r="M23" s="5">
        <v>170</v>
      </c>
      <c r="N23" s="88">
        <f t="shared" ref="N23" si="4">IFERROR(M23/M24,"ND")</f>
        <v>2.2666666666666666</v>
      </c>
      <c r="O23" s="72">
        <f t="shared" ref="O23" si="5">IFERROR(((J23+K23+L23+M23)/H23),"ND")</f>
        <v>2.8723404255319149</v>
      </c>
      <c r="P23" s="115" t="s">
        <v>83</v>
      </c>
      <c r="Q23" s="116"/>
      <c r="R23" s="117"/>
    </row>
    <row r="24" spans="4:18" ht="82.5" customHeight="1" x14ac:dyDescent="0.35">
      <c r="D24" s="131"/>
      <c r="E24" s="133"/>
      <c r="F24" s="84"/>
      <c r="G24" s="86"/>
      <c r="H24" s="87"/>
      <c r="I24" s="99"/>
      <c r="J24" s="9">
        <v>30</v>
      </c>
      <c r="K24" s="9">
        <v>60</v>
      </c>
      <c r="L24" s="19">
        <v>70</v>
      </c>
      <c r="M24" s="20">
        <v>75</v>
      </c>
      <c r="N24" s="88"/>
      <c r="O24" s="72"/>
      <c r="P24" s="118"/>
      <c r="Q24" s="119"/>
      <c r="R24" s="120"/>
    </row>
    <row r="25" spans="4:18" ht="82.5" customHeight="1" x14ac:dyDescent="0.35">
      <c r="D25" s="144" t="s">
        <v>43</v>
      </c>
      <c r="E25" s="159" t="s">
        <v>31</v>
      </c>
      <c r="F25" s="148" t="s">
        <v>26</v>
      </c>
      <c r="G25" s="150" t="s">
        <v>24</v>
      </c>
      <c r="H25" s="151">
        <v>2</v>
      </c>
      <c r="I25" s="100" t="s">
        <v>25</v>
      </c>
      <c r="J25" s="21">
        <v>0</v>
      </c>
      <c r="K25" s="21">
        <v>1</v>
      </c>
      <c r="L25" s="21">
        <v>0</v>
      </c>
      <c r="M25" s="22">
        <v>1</v>
      </c>
      <c r="N25" s="88">
        <f t="shared" ref="N25" si="6">IFERROR(M25/M26,"ND")</f>
        <v>1</v>
      </c>
      <c r="O25" s="72">
        <f t="shared" ref="O25" si="7">IFERROR(((J25+K25+L25+M25)/H25),"ND")</f>
        <v>1</v>
      </c>
      <c r="P25" s="93" t="s">
        <v>78</v>
      </c>
      <c r="Q25" s="94"/>
      <c r="R25" s="95"/>
    </row>
    <row r="26" spans="4:18" ht="82.5" customHeight="1" x14ac:dyDescent="0.35">
      <c r="D26" s="145"/>
      <c r="E26" s="147"/>
      <c r="F26" s="149"/>
      <c r="G26" s="150"/>
      <c r="H26" s="151"/>
      <c r="I26" s="100"/>
      <c r="J26" s="21">
        <f>K27</f>
        <v>3</v>
      </c>
      <c r="K26" s="21">
        <v>1</v>
      </c>
      <c r="L26" s="21">
        <v>0</v>
      </c>
      <c r="M26" s="22">
        <v>1</v>
      </c>
      <c r="N26" s="88"/>
      <c r="O26" s="72"/>
      <c r="P26" s="96"/>
      <c r="Q26" s="97"/>
      <c r="R26" s="98"/>
    </row>
    <row r="27" spans="4:18" ht="82.5" customHeight="1" x14ac:dyDescent="0.35">
      <c r="D27" s="130" t="s">
        <v>44</v>
      </c>
      <c r="E27" s="140" t="s">
        <v>69</v>
      </c>
      <c r="F27" s="83" t="s">
        <v>26</v>
      </c>
      <c r="G27" s="85" t="s">
        <v>24</v>
      </c>
      <c r="H27" s="87">
        <v>12</v>
      </c>
      <c r="I27" s="99" t="s">
        <v>25</v>
      </c>
      <c r="J27" s="9">
        <v>3</v>
      </c>
      <c r="K27" s="5">
        <v>3</v>
      </c>
      <c r="L27" s="5">
        <v>3</v>
      </c>
      <c r="M27" s="5">
        <v>3</v>
      </c>
      <c r="N27" s="88">
        <f t="shared" ref="N27" si="8">IFERROR(M27/M28,"ND")</f>
        <v>1</v>
      </c>
      <c r="O27" s="72">
        <f t="shared" ref="O27" si="9">IFERROR(((J27+K27+L27+M27)/H27),"ND")</f>
        <v>1</v>
      </c>
      <c r="P27" s="109" t="s">
        <v>79</v>
      </c>
      <c r="Q27" s="110"/>
      <c r="R27" s="111"/>
    </row>
    <row r="28" spans="4:18" ht="82.5" customHeight="1" x14ac:dyDescent="0.35">
      <c r="D28" s="131"/>
      <c r="E28" s="133"/>
      <c r="F28" s="84"/>
      <c r="G28" s="86"/>
      <c r="H28" s="87"/>
      <c r="I28" s="99"/>
      <c r="J28" s="9">
        <v>3</v>
      </c>
      <c r="K28" s="9">
        <v>3</v>
      </c>
      <c r="L28" s="9">
        <v>3</v>
      </c>
      <c r="M28" s="20">
        <v>3</v>
      </c>
      <c r="N28" s="88"/>
      <c r="O28" s="72"/>
      <c r="P28" s="112"/>
      <c r="Q28" s="113"/>
      <c r="R28" s="114"/>
    </row>
    <row r="29" spans="4:18" ht="82.5" customHeight="1" x14ac:dyDescent="0.35">
      <c r="D29" s="130" t="s">
        <v>45</v>
      </c>
      <c r="E29" s="140" t="s">
        <v>68</v>
      </c>
      <c r="F29" s="83" t="s">
        <v>26</v>
      </c>
      <c r="G29" s="85" t="s">
        <v>24</v>
      </c>
      <c r="H29" s="87">
        <v>12</v>
      </c>
      <c r="I29" s="99" t="s">
        <v>25</v>
      </c>
      <c r="J29" s="9">
        <v>3</v>
      </c>
      <c r="K29" s="5">
        <v>3</v>
      </c>
      <c r="L29" s="5">
        <v>3</v>
      </c>
      <c r="M29" s="5">
        <v>3</v>
      </c>
      <c r="N29" s="88">
        <f t="shared" ref="N29" si="10">IFERROR(M29/M30,"ND")</f>
        <v>1</v>
      </c>
      <c r="O29" s="72">
        <f t="shared" ref="O29" si="11">IFERROR(((J29+K29+L29+M29)/H29),"ND")</f>
        <v>1</v>
      </c>
      <c r="P29" s="160" t="s">
        <v>80</v>
      </c>
      <c r="Q29" s="113"/>
      <c r="R29" s="114"/>
    </row>
    <row r="30" spans="4:18" ht="82.5" customHeight="1" x14ac:dyDescent="0.35">
      <c r="D30" s="131"/>
      <c r="E30" s="133"/>
      <c r="F30" s="84"/>
      <c r="G30" s="86"/>
      <c r="H30" s="87"/>
      <c r="I30" s="99"/>
      <c r="J30" s="9">
        <v>3</v>
      </c>
      <c r="K30" s="9">
        <v>3</v>
      </c>
      <c r="L30" s="9">
        <v>3</v>
      </c>
      <c r="M30" s="20">
        <v>3</v>
      </c>
      <c r="N30" s="88"/>
      <c r="O30" s="72"/>
      <c r="P30" s="161"/>
      <c r="Q30" s="162"/>
      <c r="R30" s="163"/>
    </row>
    <row r="31" spans="4:18" ht="82.5" customHeight="1" x14ac:dyDescent="0.35">
      <c r="D31" s="144" t="s">
        <v>46</v>
      </c>
      <c r="E31" s="146" t="s">
        <v>67</v>
      </c>
      <c r="F31" s="148" t="s">
        <v>23</v>
      </c>
      <c r="G31" s="150" t="s">
        <v>24</v>
      </c>
      <c r="H31" s="151">
        <v>1150</v>
      </c>
      <c r="I31" s="100" t="s">
        <v>25</v>
      </c>
      <c r="J31" s="21">
        <v>995</v>
      </c>
      <c r="K31" s="21">
        <v>73</v>
      </c>
      <c r="L31" s="21">
        <v>73</v>
      </c>
      <c r="M31" s="22">
        <v>43</v>
      </c>
      <c r="N31" s="88">
        <f t="shared" ref="N31" si="12">IFERROR(M31/M32,"ND")</f>
        <v>1.72</v>
      </c>
      <c r="O31" s="72">
        <f t="shared" ref="O31" si="13">IFERROR(((J31+K31+L31+M31)/H31),"ND")</f>
        <v>1.0295652173913044</v>
      </c>
      <c r="P31" s="93" t="s">
        <v>92</v>
      </c>
      <c r="Q31" s="94"/>
      <c r="R31" s="95"/>
    </row>
    <row r="32" spans="4:18" ht="82.5" customHeight="1" x14ac:dyDescent="0.35">
      <c r="D32" s="145"/>
      <c r="E32" s="147"/>
      <c r="F32" s="149"/>
      <c r="G32" s="150"/>
      <c r="H32" s="151"/>
      <c r="I32" s="100"/>
      <c r="J32" s="21">
        <v>890</v>
      </c>
      <c r="K32" s="21">
        <v>210</v>
      </c>
      <c r="L32" s="21">
        <v>25</v>
      </c>
      <c r="M32" s="22">
        <v>25</v>
      </c>
      <c r="N32" s="88"/>
      <c r="O32" s="72"/>
      <c r="P32" s="96"/>
      <c r="Q32" s="97"/>
      <c r="R32" s="98"/>
    </row>
    <row r="33" spans="4:18" ht="82.5" customHeight="1" x14ac:dyDescent="0.35">
      <c r="D33" s="130" t="s">
        <v>47</v>
      </c>
      <c r="E33" s="140" t="s">
        <v>66</v>
      </c>
      <c r="F33" s="83" t="s">
        <v>26</v>
      </c>
      <c r="G33" s="85" t="s">
        <v>24</v>
      </c>
      <c r="H33" s="87">
        <v>18000</v>
      </c>
      <c r="I33" s="99" t="s">
        <v>25</v>
      </c>
      <c r="J33" s="11">
        <v>34492</v>
      </c>
      <c r="K33" s="11">
        <v>6055</v>
      </c>
      <c r="L33" s="11">
        <v>4211</v>
      </c>
      <c r="M33" s="11">
        <v>3035</v>
      </c>
      <c r="N33" s="88">
        <f t="shared" ref="N33" si="14">IFERROR(M33/M34,"ND")</f>
        <v>6.07</v>
      </c>
      <c r="O33" s="72">
        <f t="shared" ref="O33" si="15">IFERROR(((J33+K33+L33+M33)/H33),"ND")</f>
        <v>2.6551666666666667</v>
      </c>
      <c r="P33" s="177" t="s">
        <v>93</v>
      </c>
      <c r="Q33" s="164"/>
      <c r="R33" s="165"/>
    </row>
    <row r="34" spans="4:18" ht="82.5" customHeight="1" x14ac:dyDescent="0.35">
      <c r="D34" s="131"/>
      <c r="E34" s="133"/>
      <c r="F34" s="84"/>
      <c r="G34" s="86"/>
      <c r="H34" s="87"/>
      <c r="I34" s="99"/>
      <c r="J34" s="11">
        <v>15000</v>
      </c>
      <c r="K34" s="11">
        <v>1700</v>
      </c>
      <c r="L34" s="11">
        <v>800</v>
      </c>
      <c r="M34" s="23">
        <v>500</v>
      </c>
      <c r="N34" s="88"/>
      <c r="O34" s="72"/>
      <c r="P34" s="166"/>
      <c r="Q34" s="167"/>
      <c r="R34" s="168"/>
    </row>
    <row r="35" spans="4:18" ht="82.5" customHeight="1" x14ac:dyDescent="0.35">
      <c r="D35" s="130" t="s">
        <v>48</v>
      </c>
      <c r="E35" s="140" t="s">
        <v>65</v>
      </c>
      <c r="F35" s="83" t="s">
        <v>26</v>
      </c>
      <c r="G35" s="85" t="s">
        <v>24</v>
      </c>
      <c r="H35" s="87">
        <v>1150</v>
      </c>
      <c r="I35" s="99" t="s">
        <v>25</v>
      </c>
      <c r="J35" s="12">
        <v>995</v>
      </c>
      <c r="K35" s="11">
        <v>73</v>
      </c>
      <c r="L35" s="11">
        <v>73</v>
      </c>
      <c r="M35" s="11">
        <v>43</v>
      </c>
      <c r="N35" s="88">
        <f t="shared" ref="N35:N37" si="16">IFERROR(M35/M36,"ND")</f>
        <v>1.72</v>
      </c>
      <c r="O35" s="72">
        <f t="shared" ref="O35" si="17">IFERROR(((J35+K35+L35+M35)/H35),"ND")</f>
        <v>1.0295652173913044</v>
      </c>
      <c r="P35" s="160" t="s">
        <v>94</v>
      </c>
      <c r="Q35" s="113"/>
      <c r="R35" s="114"/>
    </row>
    <row r="36" spans="4:18" ht="82.5" customHeight="1" x14ac:dyDescent="0.35">
      <c r="D36" s="131"/>
      <c r="E36" s="133"/>
      <c r="F36" s="84"/>
      <c r="G36" s="86"/>
      <c r="H36" s="87"/>
      <c r="I36" s="99"/>
      <c r="J36" s="11">
        <v>890</v>
      </c>
      <c r="K36" s="11">
        <v>210</v>
      </c>
      <c r="L36" s="11">
        <v>25</v>
      </c>
      <c r="M36" s="23">
        <v>25</v>
      </c>
      <c r="N36" s="88"/>
      <c r="O36" s="72"/>
      <c r="P36" s="112"/>
      <c r="Q36" s="113"/>
      <c r="R36" s="114"/>
    </row>
    <row r="37" spans="4:18" ht="82.5" customHeight="1" x14ac:dyDescent="0.35">
      <c r="D37" s="173" t="s">
        <v>49</v>
      </c>
      <c r="E37" s="140" t="s">
        <v>64</v>
      </c>
      <c r="F37" s="83" t="s">
        <v>26</v>
      </c>
      <c r="G37" s="85" t="s">
        <v>24</v>
      </c>
      <c r="H37" s="87">
        <v>300</v>
      </c>
      <c r="I37" s="99" t="s">
        <v>25</v>
      </c>
      <c r="J37" s="11">
        <v>0</v>
      </c>
      <c r="K37" s="11">
        <v>59</v>
      </c>
      <c r="L37" s="11">
        <v>45</v>
      </c>
      <c r="M37" s="11">
        <v>71</v>
      </c>
      <c r="N37" s="88">
        <f t="shared" si="16"/>
        <v>0.6454545454545455</v>
      </c>
      <c r="O37" s="72">
        <f t="shared" ref="O37" si="18">IFERROR(((J37+K37+L37+M37)/H37),"ND")</f>
        <v>0.58333333333333337</v>
      </c>
      <c r="P37" s="160" t="s">
        <v>95</v>
      </c>
      <c r="Q37" s="113"/>
      <c r="R37" s="114"/>
    </row>
    <row r="38" spans="4:18" ht="82.5" customHeight="1" x14ac:dyDescent="0.35">
      <c r="D38" s="131"/>
      <c r="E38" s="133"/>
      <c r="F38" s="84"/>
      <c r="G38" s="86"/>
      <c r="H38" s="87"/>
      <c r="I38" s="99"/>
      <c r="J38" s="11">
        <v>10</v>
      </c>
      <c r="K38" s="11">
        <v>100</v>
      </c>
      <c r="L38" s="11">
        <v>80</v>
      </c>
      <c r="M38" s="23">
        <v>110</v>
      </c>
      <c r="N38" s="88"/>
      <c r="O38" s="72"/>
      <c r="P38" s="161"/>
      <c r="Q38" s="162"/>
      <c r="R38" s="163"/>
    </row>
    <row r="39" spans="4:18" ht="82.5" customHeight="1" x14ac:dyDescent="0.35">
      <c r="D39" s="169" t="s">
        <v>50</v>
      </c>
      <c r="E39" s="146" t="s">
        <v>63</v>
      </c>
      <c r="F39" s="148" t="s">
        <v>23</v>
      </c>
      <c r="G39" s="150" t="s">
        <v>24</v>
      </c>
      <c r="H39" s="151">
        <v>60770</v>
      </c>
      <c r="I39" s="100" t="s">
        <v>25</v>
      </c>
      <c r="J39" s="21">
        <v>27005</v>
      </c>
      <c r="K39" s="21">
        <v>25342</v>
      </c>
      <c r="L39" s="36">
        <v>25423</v>
      </c>
      <c r="M39" s="22">
        <v>52004</v>
      </c>
      <c r="N39" s="88">
        <f t="shared" ref="N39" si="19">IFERROR(M39/M40,"ND")</f>
        <v>5.7046950416849498</v>
      </c>
      <c r="O39" s="72">
        <f t="shared" ref="O39" si="20">IFERROR(((J39+K39+L39+M39)/H39),"ND")</f>
        <v>2.1354944874115516</v>
      </c>
      <c r="P39" s="170" t="s">
        <v>84</v>
      </c>
      <c r="Q39" s="171"/>
      <c r="R39" s="172"/>
    </row>
    <row r="40" spans="4:18" ht="82.5" customHeight="1" x14ac:dyDescent="0.35">
      <c r="D40" s="145"/>
      <c r="E40" s="147"/>
      <c r="F40" s="149"/>
      <c r="G40" s="150"/>
      <c r="H40" s="151"/>
      <c r="I40" s="100"/>
      <c r="J40" s="21">
        <v>15192</v>
      </c>
      <c r="K40" s="21">
        <v>18231</v>
      </c>
      <c r="L40" s="21">
        <v>18231</v>
      </c>
      <c r="M40" s="22">
        <v>9116</v>
      </c>
      <c r="N40" s="88"/>
      <c r="O40" s="72"/>
      <c r="P40" s="171"/>
      <c r="Q40" s="171"/>
      <c r="R40" s="172"/>
    </row>
    <row r="41" spans="4:18" ht="82.5" customHeight="1" x14ac:dyDescent="0.35">
      <c r="D41" s="130" t="s">
        <v>51</v>
      </c>
      <c r="E41" s="140" t="s">
        <v>62</v>
      </c>
      <c r="F41" s="83" t="s">
        <v>26</v>
      </c>
      <c r="G41" s="85" t="s">
        <v>24</v>
      </c>
      <c r="H41" s="87">
        <v>410</v>
      </c>
      <c r="I41" s="99" t="s">
        <v>25</v>
      </c>
      <c r="J41" s="11">
        <v>138</v>
      </c>
      <c r="K41" s="11">
        <v>116</v>
      </c>
      <c r="L41" s="11">
        <v>172</v>
      </c>
      <c r="M41" s="11">
        <v>110</v>
      </c>
      <c r="N41" s="88">
        <f t="shared" ref="N41" si="21">IFERROR(M41/M42,"ND")</f>
        <v>1.7741935483870968</v>
      </c>
      <c r="O41" s="72">
        <f t="shared" ref="O41" si="22">IFERROR(((J41+K41+L41+M41)/H41),"ND")</f>
        <v>1.3073170731707318</v>
      </c>
      <c r="P41" s="101" t="s">
        <v>85</v>
      </c>
      <c r="Q41" s="110"/>
      <c r="R41" s="111"/>
    </row>
    <row r="42" spans="4:18" ht="82.5" customHeight="1" x14ac:dyDescent="0.35">
      <c r="D42" s="131"/>
      <c r="E42" s="133"/>
      <c r="F42" s="84"/>
      <c r="G42" s="86"/>
      <c r="H42" s="87"/>
      <c r="I42" s="99"/>
      <c r="J42" s="12">
        <v>62</v>
      </c>
      <c r="K42" s="12">
        <v>143</v>
      </c>
      <c r="L42" s="12">
        <v>143</v>
      </c>
      <c r="M42" s="24">
        <v>62</v>
      </c>
      <c r="N42" s="88"/>
      <c r="O42" s="72"/>
      <c r="P42" s="112"/>
      <c r="Q42" s="113"/>
      <c r="R42" s="114"/>
    </row>
    <row r="43" spans="4:18" ht="82.5" customHeight="1" x14ac:dyDescent="0.35">
      <c r="D43" s="130" t="s">
        <v>52</v>
      </c>
      <c r="E43" s="140" t="s">
        <v>61</v>
      </c>
      <c r="F43" s="83" t="s">
        <v>26</v>
      </c>
      <c r="G43" s="85" t="s">
        <v>24</v>
      </c>
      <c r="H43" s="87">
        <v>71</v>
      </c>
      <c r="I43" s="99" t="s">
        <v>25</v>
      </c>
      <c r="J43" s="11">
        <v>15</v>
      </c>
      <c r="K43" s="11">
        <v>12</v>
      </c>
      <c r="L43" s="11">
        <v>14</v>
      </c>
      <c r="M43" s="11">
        <v>22</v>
      </c>
      <c r="N43" s="88">
        <f t="shared" ref="N43" si="23">IFERROR(M43/M44,"ND")</f>
        <v>2</v>
      </c>
      <c r="O43" s="72">
        <f t="shared" ref="O43" si="24">IFERROR(((J43+K43+L43+M43)/H43),"ND")</f>
        <v>0.88732394366197187</v>
      </c>
      <c r="P43" s="113" t="s">
        <v>86</v>
      </c>
      <c r="Q43" s="113"/>
      <c r="R43" s="114"/>
    </row>
    <row r="44" spans="4:18" ht="82.5" customHeight="1" x14ac:dyDescent="0.35">
      <c r="D44" s="131"/>
      <c r="E44" s="133"/>
      <c r="F44" s="84"/>
      <c r="G44" s="86"/>
      <c r="H44" s="87"/>
      <c r="I44" s="99"/>
      <c r="J44" s="11">
        <v>18</v>
      </c>
      <c r="K44" s="11">
        <v>21</v>
      </c>
      <c r="L44" s="11">
        <v>21</v>
      </c>
      <c r="M44" s="24">
        <v>11</v>
      </c>
      <c r="N44" s="88"/>
      <c r="O44" s="72"/>
      <c r="P44" s="113"/>
      <c r="Q44" s="113"/>
      <c r="R44" s="114"/>
    </row>
    <row r="45" spans="4:18" ht="82.5" customHeight="1" x14ac:dyDescent="0.35">
      <c r="D45" s="130" t="s">
        <v>53</v>
      </c>
      <c r="E45" s="140" t="s">
        <v>60</v>
      </c>
      <c r="F45" s="83" t="s">
        <v>26</v>
      </c>
      <c r="G45" s="85" t="s">
        <v>24</v>
      </c>
      <c r="H45" s="87">
        <v>52</v>
      </c>
      <c r="I45" s="99" t="s">
        <v>25</v>
      </c>
      <c r="J45" s="11">
        <v>8</v>
      </c>
      <c r="K45" s="11">
        <v>18</v>
      </c>
      <c r="L45" s="11">
        <v>17</v>
      </c>
      <c r="M45" s="11">
        <v>10</v>
      </c>
      <c r="N45" s="88">
        <f t="shared" ref="N45" si="25">IFERROR(M45/M46,"ND")</f>
        <v>1</v>
      </c>
      <c r="O45" s="72">
        <f t="shared" ref="O45" si="26">IFERROR(((J45+K45+L45+M45)/H45),"ND")</f>
        <v>1.0192307692307692</v>
      </c>
      <c r="P45" s="160" t="s">
        <v>87</v>
      </c>
      <c r="Q45" s="113"/>
      <c r="R45" s="114"/>
    </row>
    <row r="46" spans="4:18" ht="82.5" customHeight="1" x14ac:dyDescent="0.35">
      <c r="D46" s="131"/>
      <c r="E46" s="133"/>
      <c r="F46" s="84"/>
      <c r="G46" s="86"/>
      <c r="H46" s="87"/>
      <c r="I46" s="99"/>
      <c r="J46" s="11">
        <v>8</v>
      </c>
      <c r="K46" s="11">
        <v>17</v>
      </c>
      <c r="L46" s="11">
        <v>17</v>
      </c>
      <c r="M46" s="24">
        <v>10</v>
      </c>
      <c r="N46" s="88"/>
      <c r="O46" s="72"/>
      <c r="P46" s="112"/>
      <c r="Q46" s="113"/>
      <c r="R46" s="114"/>
    </row>
    <row r="47" spans="4:18" ht="82.5" customHeight="1" x14ac:dyDescent="0.35">
      <c r="D47" s="130" t="s">
        <v>54</v>
      </c>
      <c r="E47" s="132" t="s">
        <v>32</v>
      </c>
      <c r="F47" s="83" t="s">
        <v>26</v>
      </c>
      <c r="G47" s="85" t="s">
        <v>24</v>
      </c>
      <c r="H47" s="87">
        <v>1200</v>
      </c>
      <c r="I47" s="99" t="s">
        <v>25</v>
      </c>
      <c r="J47" s="11">
        <v>377</v>
      </c>
      <c r="K47" s="11">
        <v>389</v>
      </c>
      <c r="L47" s="11">
        <v>367</v>
      </c>
      <c r="M47" s="11">
        <v>2102</v>
      </c>
      <c r="N47" s="88">
        <f t="shared" ref="N47" si="27">IFERROR(M47/M48,"ND")</f>
        <v>8.7583333333333329</v>
      </c>
      <c r="O47" s="72">
        <f t="shared" ref="O47" si="28">IFERROR(((J47+K47+L47+M47)/H47),"ND")</f>
        <v>2.6958333333333333</v>
      </c>
      <c r="P47" s="174" t="s">
        <v>88</v>
      </c>
      <c r="Q47" s="113"/>
      <c r="R47" s="114"/>
    </row>
    <row r="48" spans="4:18" ht="82.5" customHeight="1" x14ac:dyDescent="0.35">
      <c r="D48" s="131"/>
      <c r="E48" s="133"/>
      <c r="F48" s="84"/>
      <c r="G48" s="86"/>
      <c r="H48" s="87"/>
      <c r="I48" s="99"/>
      <c r="J48" s="12">
        <v>180</v>
      </c>
      <c r="K48" s="11">
        <v>420</v>
      </c>
      <c r="L48" s="11">
        <v>360</v>
      </c>
      <c r="M48" s="24">
        <v>240</v>
      </c>
      <c r="N48" s="88"/>
      <c r="O48" s="72"/>
      <c r="P48" s="113"/>
      <c r="Q48" s="113"/>
      <c r="R48" s="114"/>
    </row>
    <row r="49" spans="4:18" ht="82.5" customHeight="1" x14ac:dyDescent="0.35">
      <c r="D49" s="130" t="s">
        <v>55</v>
      </c>
      <c r="E49" s="132" t="s">
        <v>33</v>
      </c>
      <c r="F49" s="83" t="s">
        <v>26</v>
      </c>
      <c r="G49" s="85" t="s">
        <v>24</v>
      </c>
      <c r="H49" s="87">
        <v>12</v>
      </c>
      <c r="I49" s="99" t="s">
        <v>25</v>
      </c>
      <c r="J49" s="11">
        <v>2</v>
      </c>
      <c r="K49" s="11">
        <v>2</v>
      </c>
      <c r="L49" s="11">
        <v>3</v>
      </c>
      <c r="M49" s="11">
        <v>3</v>
      </c>
      <c r="N49" s="88">
        <f t="shared" ref="N49" si="29">IFERROR(M49/M50,"ND")</f>
        <v>1</v>
      </c>
      <c r="O49" s="72">
        <f t="shared" ref="O49" si="30">IFERROR(((J49+K49+L49+M49)/H49),"ND")</f>
        <v>0.83333333333333337</v>
      </c>
      <c r="P49" s="112" t="s">
        <v>89</v>
      </c>
      <c r="Q49" s="113"/>
      <c r="R49" s="114"/>
    </row>
    <row r="50" spans="4:18" ht="82.5" customHeight="1" x14ac:dyDescent="0.35">
      <c r="D50" s="131"/>
      <c r="E50" s="133"/>
      <c r="F50" s="84"/>
      <c r="G50" s="86"/>
      <c r="H50" s="87"/>
      <c r="I50" s="99"/>
      <c r="J50" s="12">
        <v>3</v>
      </c>
      <c r="K50" s="12">
        <v>3</v>
      </c>
      <c r="L50" s="12">
        <v>3</v>
      </c>
      <c r="M50" s="24">
        <v>3</v>
      </c>
      <c r="N50" s="88"/>
      <c r="O50" s="72"/>
      <c r="P50" s="161"/>
      <c r="Q50" s="162"/>
      <c r="R50" s="163"/>
    </row>
    <row r="51" spans="4:18" ht="82.5" customHeight="1" x14ac:dyDescent="0.35">
      <c r="D51" s="169" t="s">
        <v>56</v>
      </c>
      <c r="E51" s="146" t="s">
        <v>59</v>
      </c>
      <c r="F51" s="148" t="s">
        <v>23</v>
      </c>
      <c r="G51" s="150" t="s">
        <v>24</v>
      </c>
      <c r="H51" s="151">
        <v>12</v>
      </c>
      <c r="I51" s="100" t="s">
        <v>25</v>
      </c>
      <c r="J51" s="21">
        <v>3</v>
      </c>
      <c r="K51" s="21">
        <v>3</v>
      </c>
      <c r="L51" s="21">
        <v>3</v>
      </c>
      <c r="M51" s="22">
        <v>3</v>
      </c>
      <c r="N51" s="88">
        <f t="shared" ref="N51" si="31">IFERROR(M51/M52,"ND")</f>
        <v>1</v>
      </c>
      <c r="O51" s="72">
        <f t="shared" ref="O51:O53" si="32">IFERROR(((J51+K51+L51+M51)/H51),"ND")</f>
        <v>1</v>
      </c>
      <c r="P51" s="175" t="s">
        <v>90</v>
      </c>
      <c r="Q51" s="171"/>
      <c r="R51" s="172"/>
    </row>
    <row r="52" spans="4:18" ht="82.5" customHeight="1" x14ac:dyDescent="0.35">
      <c r="D52" s="145"/>
      <c r="E52" s="147"/>
      <c r="F52" s="149"/>
      <c r="G52" s="150"/>
      <c r="H52" s="151"/>
      <c r="I52" s="100"/>
      <c r="J52" s="21">
        <v>3</v>
      </c>
      <c r="K52" s="21">
        <v>3</v>
      </c>
      <c r="L52" s="21">
        <v>3</v>
      </c>
      <c r="M52" s="22">
        <v>3</v>
      </c>
      <c r="N52" s="88"/>
      <c r="O52" s="72"/>
      <c r="P52" s="176"/>
      <c r="Q52" s="171"/>
      <c r="R52" s="172"/>
    </row>
    <row r="53" spans="4:18" ht="63" customHeight="1" x14ac:dyDescent="0.35">
      <c r="D53" s="153" t="s">
        <v>57</v>
      </c>
      <c r="E53" s="140" t="s">
        <v>58</v>
      </c>
      <c r="F53" s="83" t="s">
        <v>26</v>
      </c>
      <c r="G53" s="85" t="s">
        <v>24</v>
      </c>
      <c r="H53" s="87">
        <v>4</v>
      </c>
      <c r="I53" s="99" t="s">
        <v>25</v>
      </c>
      <c r="J53" s="11">
        <v>1</v>
      </c>
      <c r="K53" s="11">
        <v>1</v>
      </c>
      <c r="L53" s="11">
        <v>1</v>
      </c>
      <c r="M53" s="11">
        <v>1</v>
      </c>
      <c r="N53" s="88">
        <f t="shared" ref="N53" si="33">IFERROR(M53/M54,"ND")</f>
        <v>1</v>
      </c>
      <c r="O53" s="72">
        <f t="shared" si="32"/>
        <v>1</v>
      </c>
      <c r="P53" s="109" t="s">
        <v>91</v>
      </c>
      <c r="Q53" s="110"/>
      <c r="R53" s="111"/>
    </row>
    <row r="54" spans="4:18" ht="60.75" customHeight="1" thickBot="1" x14ac:dyDescent="0.4">
      <c r="D54" s="154"/>
      <c r="E54" s="141"/>
      <c r="F54" s="142"/>
      <c r="G54" s="143"/>
      <c r="H54" s="152"/>
      <c r="I54" s="135"/>
      <c r="J54" s="25">
        <v>1</v>
      </c>
      <c r="K54" s="25">
        <v>1</v>
      </c>
      <c r="L54" s="25">
        <v>1</v>
      </c>
      <c r="M54" s="26">
        <v>1</v>
      </c>
      <c r="N54" s="88"/>
      <c r="O54" s="136"/>
      <c r="P54" s="137"/>
      <c r="Q54" s="138"/>
      <c r="R54" s="139"/>
    </row>
    <row r="55" spans="4:18" x14ac:dyDescent="0.35">
      <c r="D55" s="1"/>
      <c r="R55" s="2"/>
    </row>
    <row r="60" spans="4:18" ht="57.75" customHeight="1" x14ac:dyDescent="0.35">
      <c r="D60" s="155" t="s">
        <v>36</v>
      </c>
      <c r="E60" s="155"/>
      <c r="F60" s="155"/>
      <c r="G60" s="155"/>
      <c r="I60" s="134" t="s">
        <v>22</v>
      </c>
      <c r="J60" s="134"/>
      <c r="K60" s="134"/>
      <c r="L60" s="134"/>
      <c r="M60" s="134"/>
      <c r="N60" s="6"/>
      <c r="O60" s="155" t="s">
        <v>37</v>
      </c>
      <c r="P60" s="156"/>
      <c r="Q60" s="156"/>
      <c r="R60" s="7"/>
    </row>
    <row r="61" spans="4:18" x14ac:dyDescent="0.35">
      <c r="D61" s="157" t="s">
        <v>35</v>
      </c>
      <c r="E61" s="157"/>
      <c r="F61" s="157"/>
      <c r="G61" s="157"/>
      <c r="I61" s="157"/>
      <c r="J61" s="158"/>
      <c r="K61" s="158"/>
      <c r="L61" s="158"/>
      <c r="M61" s="158"/>
      <c r="O61" s="157"/>
      <c r="P61" s="158"/>
      <c r="Q61" s="158"/>
      <c r="R61" s="158"/>
    </row>
  </sheetData>
  <mergeCells count="210">
    <mergeCell ref="I51:I52"/>
    <mergeCell ref="N51:N52"/>
    <mergeCell ref="O51:O52"/>
    <mergeCell ref="P51:R52"/>
    <mergeCell ref="I49:I50"/>
    <mergeCell ref="N49:N50"/>
    <mergeCell ref="O49:O50"/>
    <mergeCell ref="D51:D52"/>
    <mergeCell ref="E51:E52"/>
    <mergeCell ref="F51:F52"/>
    <mergeCell ref="G51:G52"/>
    <mergeCell ref="H51:H52"/>
    <mergeCell ref="D49:D50"/>
    <mergeCell ref="E49:E50"/>
    <mergeCell ref="F49:F50"/>
    <mergeCell ref="G49:G50"/>
    <mergeCell ref="H49:H50"/>
    <mergeCell ref="P49:R50"/>
    <mergeCell ref="I45:I46"/>
    <mergeCell ref="P45:R46"/>
    <mergeCell ref="D47:D48"/>
    <mergeCell ref="E47:E48"/>
    <mergeCell ref="F47:F48"/>
    <mergeCell ref="G47:G48"/>
    <mergeCell ref="H47:H48"/>
    <mergeCell ref="I47:I48"/>
    <mergeCell ref="P47:R48"/>
    <mergeCell ref="N45:N46"/>
    <mergeCell ref="O45:O46"/>
    <mergeCell ref="N47:N48"/>
    <mergeCell ref="O47:O48"/>
    <mergeCell ref="D45:D46"/>
    <mergeCell ref="E45:E46"/>
    <mergeCell ref="F45:F46"/>
    <mergeCell ref="G45:G46"/>
    <mergeCell ref="H45:H46"/>
    <mergeCell ref="I41:I42"/>
    <mergeCell ref="P41:R42"/>
    <mergeCell ref="D43:D44"/>
    <mergeCell ref="E43:E44"/>
    <mergeCell ref="F43:F44"/>
    <mergeCell ref="G43:G44"/>
    <mergeCell ref="H43:H44"/>
    <mergeCell ref="I43:I44"/>
    <mergeCell ref="P43:R44"/>
    <mergeCell ref="N41:N42"/>
    <mergeCell ref="O41:O42"/>
    <mergeCell ref="N43:N44"/>
    <mergeCell ref="O43:O44"/>
    <mergeCell ref="D41:D42"/>
    <mergeCell ref="E41:E42"/>
    <mergeCell ref="F41:F42"/>
    <mergeCell ref="G41:G42"/>
    <mergeCell ref="H41:H42"/>
    <mergeCell ref="I37:I38"/>
    <mergeCell ref="P37:R38"/>
    <mergeCell ref="D39:D40"/>
    <mergeCell ref="E39:E40"/>
    <mergeCell ref="F39:F40"/>
    <mergeCell ref="G39:G40"/>
    <mergeCell ref="H39:H40"/>
    <mergeCell ref="I39:I40"/>
    <mergeCell ref="N39:N40"/>
    <mergeCell ref="O39:O40"/>
    <mergeCell ref="P39:R40"/>
    <mergeCell ref="N37:N38"/>
    <mergeCell ref="O37:O38"/>
    <mergeCell ref="D37:D38"/>
    <mergeCell ref="E37:E38"/>
    <mergeCell ref="F37:F38"/>
    <mergeCell ref="G37:G38"/>
    <mergeCell ref="H37:H38"/>
    <mergeCell ref="P33:R34"/>
    <mergeCell ref="D35:D36"/>
    <mergeCell ref="E35:E36"/>
    <mergeCell ref="F35:F36"/>
    <mergeCell ref="G35:G36"/>
    <mergeCell ref="H35:H36"/>
    <mergeCell ref="I35:I36"/>
    <mergeCell ref="P35:R36"/>
    <mergeCell ref="N33:N34"/>
    <mergeCell ref="O33:O34"/>
    <mergeCell ref="N35:N36"/>
    <mergeCell ref="O35:O36"/>
    <mergeCell ref="F31:F32"/>
    <mergeCell ref="G31:G32"/>
    <mergeCell ref="H31:H32"/>
    <mergeCell ref="D27:D28"/>
    <mergeCell ref="D29:D30"/>
    <mergeCell ref="E27:E28"/>
    <mergeCell ref="E29:E30"/>
    <mergeCell ref="F29:F30"/>
    <mergeCell ref="G29:G30"/>
    <mergeCell ref="H29:H30"/>
    <mergeCell ref="P27:R28"/>
    <mergeCell ref="P29:R30"/>
    <mergeCell ref="N27:N28"/>
    <mergeCell ref="O27:O28"/>
    <mergeCell ref="N29:N30"/>
    <mergeCell ref="P25:R26"/>
    <mergeCell ref="I23:I24"/>
    <mergeCell ref="I25:I26"/>
    <mergeCell ref="I29:I30"/>
    <mergeCell ref="I27:I28"/>
    <mergeCell ref="N25:N26"/>
    <mergeCell ref="O25:O26"/>
    <mergeCell ref="D61:G61"/>
    <mergeCell ref="I61:M61"/>
    <mergeCell ref="O61:R61"/>
    <mergeCell ref="H27:H28"/>
    <mergeCell ref="G27:G28"/>
    <mergeCell ref="O29:O30"/>
    <mergeCell ref="D25:D26"/>
    <mergeCell ref="E25:E26"/>
    <mergeCell ref="F25:F26"/>
    <mergeCell ref="G25:G26"/>
    <mergeCell ref="H25:H26"/>
    <mergeCell ref="N31:N32"/>
    <mergeCell ref="D60:G60"/>
    <mergeCell ref="P31:R32"/>
    <mergeCell ref="D33:D34"/>
    <mergeCell ref="E33:E34"/>
    <mergeCell ref="F33:F34"/>
    <mergeCell ref="G33:G34"/>
    <mergeCell ref="H33:H34"/>
    <mergeCell ref="I33:I34"/>
    <mergeCell ref="F27:F28"/>
    <mergeCell ref="I31:I32"/>
    <mergeCell ref="D31:D32"/>
    <mergeCell ref="E31:E32"/>
    <mergeCell ref="I60:M60"/>
    <mergeCell ref="I53:I54"/>
    <mergeCell ref="N53:N54"/>
    <mergeCell ref="O53:O54"/>
    <mergeCell ref="P53:R54"/>
    <mergeCell ref="E53:E54"/>
    <mergeCell ref="F53:F54"/>
    <mergeCell ref="G53:G54"/>
    <mergeCell ref="D17:D18"/>
    <mergeCell ref="E17:E18"/>
    <mergeCell ref="F17:F18"/>
    <mergeCell ref="G17:G18"/>
    <mergeCell ref="H17:H18"/>
    <mergeCell ref="H53:H54"/>
    <mergeCell ref="D53:D54"/>
    <mergeCell ref="O31:O32"/>
    <mergeCell ref="D21:D22"/>
    <mergeCell ref="E21:E22"/>
    <mergeCell ref="F21:F22"/>
    <mergeCell ref="G21:G22"/>
    <mergeCell ref="H21:H22"/>
    <mergeCell ref="O60:Q60"/>
    <mergeCell ref="D23:D24"/>
    <mergeCell ref="E23:E24"/>
    <mergeCell ref="D15:D16"/>
    <mergeCell ref="E15:E16"/>
    <mergeCell ref="F15:F16"/>
    <mergeCell ref="G15:G16"/>
    <mergeCell ref="H15:H16"/>
    <mergeCell ref="O19:O20"/>
    <mergeCell ref="D19:D20"/>
    <mergeCell ref="E19:E20"/>
    <mergeCell ref="F19:F20"/>
    <mergeCell ref="G19:G20"/>
    <mergeCell ref="H19:H20"/>
    <mergeCell ref="F23:F24"/>
    <mergeCell ref="G23:G24"/>
    <mergeCell ref="H23:H24"/>
    <mergeCell ref="N21:N22"/>
    <mergeCell ref="O21:O22"/>
    <mergeCell ref="N23:N24"/>
    <mergeCell ref="O23:O24"/>
    <mergeCell ref="P15:R16"/>
    <mergeCell ref="O17:O18"/>
    <mergeCell ref="P17:R18"/>
    <mergeCell ref="I19:I20"/>
    <mergeCell ref="N19:N20"/>
    <mergeCell ref="I17:I18"/>
    <mergeCell ref="N17:N18"/>
    <mergeCell ref="P19:R20"/>
    <mergeCell ref="I21:I22"/>
    <mergeCell ref="I15:I16"/>
    <mergeCell ref="N15:N16"/>
    <mergeCell ref="O15:O16"/>
    <mergeCell ref="P21:R22"/>
    <mergeCell ref="P23:R24"/>
    <mergeCell ref="D13:D14"/>
    <mergeCell ref="I13:I14"/>
    <mergeCell ref="N13:N14"/>
    <mergeCell ref="O13:O14"/>
    <mergeCell ref="P13:R14"/>
    <mergeCell ref="E13:E14"/>
    <mergeCell ref="F13:F14"/>
    <mergeCell ref="H13:H14"/>
    <mergeCell ref="G13:G14"/>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s>
  <printOptions horizontalCentered="1" verticalCentered="1"/>
  <pageMargins left="0.70866141732283472" right="0.70866141732283472" top="0.74803149606299213" bottom="0.74803149606299213" header="0.31496062992125984" footer="0.31496062992125984"/>
  <pageSetup paperSize="190" scale="40"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DPM</dc:creator>
  <cp:keywords/>
  <dc:description/>
  <cp:lastModifiedBy>Usuario</cp:lastModifiedBy>
  <cp:revision/>
  <cp:lastPrinted>2023-10-05T14:01:31Z</cp:lastPrinted>
  <dcterms:created xsi:type="dcterms:W3CDTF">2020-03-29T23:09:10Z</dcterms:created>
  <dcterms:modified xsi:type="dcterms:W3CDTF">2024-01-08T20:02:31Z</dcterms:modified>
  <cp:category/>
  <cp:contentStatus/>
</cp:coreProperties>
</file>