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06"/>
  <workbookPr defaultThemeVersion="166925"/>
  <mc:AlternateContent xmlns:mc="http://schemas.openxmlformats.org/markup-compatibility/2006">
    <mc:Choice Requires="x15">
      <x15ac:absPath xmlns:x15ac="http://schemas.microsoft.com/office/spreadsheetml/2010/11/ac" url="C:\Users\User\Desktop\MIR 4TRI 2023\2. CEDULA DE AVANCE\"/>
    </mc:Choice>
  </mc:AlternateContent>
  <xr:revisionPtr revIDLastSave="0" documentId="13_ncr:1_{0EEC6803-5279-467D-A0C1-FE3A80080273}" xr6:coauthVersionLast="47" xr6:coauthVersionMax="47" xr10:uidLastSave="{00000000-0000-0000-0000-000000000000}"/>
  <bookViews>
    <workbookView xWindow="-120" yWindow="-120" windowWidth="29040" windowHeight="15720" xr2:uid="{00000000-000D-0000-FFFF-FFFF00000000}"/>
  </bookViews>
  <sheets>
    <sheet name="CEDULA 2Tr23"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7" i="5" l="1"/>
  <c r="G77" i="5"/>
  <c r="N77" i="5" s="1"/>
  <c r="M75" i="5"/>
  <c r="G75" i="5"/>
  <c r="N75" i="5" s="1"/>
  <c r="M73" i="5"/>
  <c r="G73" i="5"/>
  <c r="N73" i="5" s="1"/>
  <c r="M71" i="5"/>
  <c r="G71" i="5"/>
  <c r="N71" i="5" s="1"/>
  <c r="M69" i="5"/>
  <c r="G69" i="5"/>
  <c r="N69" i="5" s="1"/>
  <c r="N67" i="5"/>
  <c r="M67" i="5"/>
  <c r="N65" i="5"/>
  <c r="M65" i="5"/>
  <c r="M63" i="5"/>
  <c r="G63" i="5"/>
  <c r="N63" i="5" s="1"/>
  <c r="M61" i="5"/>
  <c r="G61" i="5"/>
  <c r="N61" i="5" s="1"/>
  <c r="N19" i="5"/>
  <c r="M19" i="5"/>
  <c r="M109" i="5"/>
  <c r="M79" i="5" l="1"/>
  <c r="M161" i="5" l="1"/>
  <c r="M153" i="5"/>
  <c r="M155" i="5"/>
  <c r="M157" i="5"/>
  <c r="M159" i="5"/>
  <c r="N143" i="5"/>
  <c r="N145" i="5"/>
  <c r="N147" i="5"/>
  <c r="N149" i="5"/>
  <c r="N151" i="5"/>
  <c r="M143" i="5"/>
  <c r="M145" i="5"/>
  <c r="M147" i="5"/>
  <c r="M149" i="5"/>
  <c r="M151" i="5"/>
  <c r="N133" i="5"/>
  <c r="N135" i="5"/>
  <c r="N137" i="5"/>
  <c r="N139" i="5"/>
  <c r="N141" i="5"/>
  <c r="M133" i="5"/>
  <c r="M135" i="5"/>
  <c r="M137" i="5"/>
  <c r="M139" i="5"/>
  <c r="M141" i="5"/>
  <c r="N131" i="5"/>
  <c r="M131" i="5"/>
  <c r="M123" i="5"/>
  <c r="M125" i="5"/>
  <c r="M127" i="5"/>
  <c r="M129" i="5"/>
  <c r="N111" i="5"/>
  <c r="N113" i="5"/>
  <c r="N115" i="5"/>
  <c r="M111" i="5"/>
  <c r="M113" i="5"/>
  <c r="M115" i="5"/>
  <c r="M117" i="5"/>
  <c r="M119" i="5"/>
  <c r="M121" i="5"/>
  <c r="N105" i="5"/>
  <c r="N107" i="5"/>
  <c r="N109" i="5"/>
  <c r="N99" i="5"/>
  <c r="N95" i="5"/>
  <c r="N97" i="5"/>
  <c r="N101" i="5"/>
  <c r="N103" i="5"/>
  <c r="M105" i="5"/>
  <c r="M107" i="5"/>
  <c r="M95" i="5"/>
  <c r="M97" i="5"/>
  <c r="M99" i="5"/>
  <c r="M101" i="5"/>
  <c r="M103" i="5"/>
  <c r="N89" i="5"/>
  <c r="N91" i="5"/>
  <c r="N93" i="5"/>
  <c r="M89" i="5"/>
  <c r="M91" i="5"/>
  <c r="M93" i="5"/>
  <c r="N81" i="5"/>
  <c r="N83" i="5"/>
  <c r="N85" i="5"/>
  <c r="N87" i="5"/>
  <c r="M81" i="5"/>
  <c r="M83" i="5"/>
  <c r="M85" i="5"/>
  <c r="M87" i="5"/>
  <c r="N79" i="5"/>
  <c r="N58" i="5"/>
  <c r="N55" i="5"/>
  <c r="N52" i="5"/>
  <c r="N49" i="5"/>
  <c r="N47" i="5"/>
  <c r="M58" i="5"/>
  <c r="M55" i="5"/>
  <c r="M52" i="5"/>
  <c r="M49" i="5"/>
  <c r="M47" i="5"/>
  <c r="N39" i="5" l="1"/>
  <c r="N41" i="5"/>
  <c r="N43" i="5"/>
  <c r="N45" i="5"/>
  <c r="M39" i="5"/>
  <c r="M41" i="5"/>
  <c r="M43" i="5"/>
  <c r="M45" i="5"/>
  <c r="M37" i="5"/>
  <c r="N37" i="5"/>
  <c r="M35" i="5"/>
  <c r="M27" i="5"/>
  <c r="M29" i="5"/>
  <c r="M31" i="5"/>
  <c r="M33" i="5"/>
  <c r="M25" i="5"/>
  <c r="N23" i="5" l="1"/>
  <c r="N25" i="5"/>
  <c r="M23" i="5"/>
  <c r="N21" i="5"/>
  <c r="M21" i="5"/>
  <c r="N15" i="5" l="1"/>
  <c r="N17" i="5"/>
  <c r="N13" i="5"/>
  <c r="M17" i="5"/>
  <c r="M15" i="5"/>
  <c r="M13" i="5"/>
  <c r="G161" i="5"/>
  <c r="N161" i="5" s="1"/>
  <c r="G159" i="5"/>
  <c r="N159" i="5" s="1"/>
  <c r="G157" i="5"/>
  <c r="N157" i="5" s="1"/>
  <c r="G155" i="5"/>
  <c r="N155" i="5" s="1"/>
  <c r="G153" i="5"/>
  <c r="N153" i="5" s="1"/>
  <c r="G129" i="5"/>
  <c r="N129" i="5" s="1"/>
  <c r="G127" i="5"/>
  <c r="N127" i="5" s="1"/>
  <c r="G125" i="5"/>
  <c r="N125" i="5" s="1"/>
  <c r="G123" i="5"/>
  <c r="N123" i="5" s="1"/>
  <c r="G121" i="5"/>
  <c r="N121" i="5" s="1"/>
  <c r="G119" i="5"/>
  <c r="N119" i="5" s="1"/>
  <c r="G117" i="5"/>
  <c r="N117" i="5" s="1"/>
  <c r="G35" i="5"/>
  <c r="N35" i="5" s="1"/>
  <c r="G33" i="5"/>
  <c r="N33" i="5" s="1"/>
  <c r="G31" i="5"/>
  <c r="N31" i="5" s="1"/>
  <c r="G29" i="5"/>
  <c r="N29" i="5" s="1"/>
  <c r="G27" i="5"/>
  <c r="N27" i="5" s="1"/>
</calcChain>
</file>

<file path=xl/sharedStrings.xml><?xml version="1.0" encoding="utf-8"?>
<sst xmlns="http://schemas.openxmlformats.org/spreadsheetml/2006/main" count="474" uniqueCount="256">
  <si>
    <t>CÉDULA DE AVANCE DE CUMPLIMIENTO DE LOS OBJETIVOS Y METAS</t>
  </si>
  <si>
    <t>MUNICIPIO DE BENITO JUÁREZ QUINTANA ROO</t>
  </si>
  <si>
    <t>PERÍODO QUE SE INFORMA: DEL 1 DE ENERO AL 31 DE DICIEMRE 2023.</t>
  </si>
  <si>
    <t xml:space="preserve">PROGRAMA PRESUPUESTARIO ANUAL: </t>
  </si>
  <si>
    <t>P-PPA 1.01 PROGRAMA DE CONSOLIDACIÓN DE LA GESTIÓN MUNICIPAL</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</si>
  <si>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</si>
  <si>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</si>
  <si>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</si>
  <si>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</si>
  <si>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</si>
  <si>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</si>
  <si>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</si>
  <si>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</si>
  <si>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</si>
  <si>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</si>
  <si>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</si>
  <si>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</si>
  <si>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</si>
  <si>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</si>
  <si>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</si>
  <si>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</si>
  <si>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color theme="1"/>
        <rFont val="Calibri"/>
        <family val="2"/>
        <scheme val="minor"/>
      </rPr>
      <t>F 1.01.1</t>
    </r>
    <r>
      <rPr>
        <sz val="12"/>
        <color theme="1"/>
        <rFont val="Calibri"/>
        <family val="2"/>
        <scheme val="minor"/>
      </rPr>
      <t xml:space="preserve">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</si>
  <si>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rPr>
        <b/>
        <sz val="12"/>
        <color theme="1"/>
        <rFont val="Calibri"/>
        <family val="2"/>
        <scheme val="minor"/>
      </rPr>
      <t>PSCSPM</t>
    </r>
    <r>
      <rPr>
        <sz val="12"/>
        <color theme="1"/>
        <rFont val="Calibri"/>
        <family val="2"/>
        <scheme val="minor"/>
      </rPr>
      <t>: Porcentaje de la población que se siente muy satisfecha con los servicios municipales de agua potable, drenaje y alcantarillado, alumbrado público, parques y jardines, recolección de basura, policía y mantenimiento de calles y avenidas.</t>
    </r>
  </si>
  <si>
    <t>Ascendente
Regular</t>
  </si>
  <si>
    <t>Bienal</t>
  </si>
  <si>
    <t>NO</t>
  </si>
  <si>
    <r>
      <rPr>
        <b/>
        <sz val="12"/>
        <color theme="1"/>
        <rFont val="Calibri"/>
        <family val="2"/>
        <scheme val="minor"/>
      </rPr>
      <t>Meta Trimestral:</t>
    </r>
    <r>
      <rPr>
        <sz val="12"/>
        <color theme="1"/>
        <rFont val="Calibri"/>
        <family val="2"/>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color theme="1"/>
        <rFont val="Calibri"/>
        <family val="2"/>
        <scheme val="minor"/>
      </rPr>
      <t xml:space="preserve"> de población encuestada que se siente muy satisfecha y safisfecha.  Sin embargo...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</si>
  <si>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 xml:space="preserve">IBG: </t>
    </r>
    <r>
      <rPr>
        <sz val="12"/>
        <color theme="1"/>
        <rFont val="Calibri"/>
        <family val="2"/>
        <scheme val="minor"/>
      </rPr>
      <t xml:space="preserve">Índice de Buen Gobierno. </t>
    </r>
  </si>
  <si>
    <r>
      <rPr>
        <b/>
        <sz val="12"/>
        <color theme="1"/>
        <rFont val="Calibri"/>
        <family val="2"/>
        <scheme val="minor"/>
      </rPr>
      <t xml:space="preserve">Meta Trimestral: </t>
    </r>
    <r>
      <rPr>
        <sz val="12"/>
        <color theme="1"/>
        <rFont val="Calibri"/>
        <family val="2"/>
        <scheme val="minor"/>
      </rPr>
      <t xml:space="preserve">El Instituto Mexicano para la Competitividad A. C. IMCO actualiza y publica los índices y subíndices cada dos años. </t>
    </r>
    <r>
      <rPr>
        <b/>
        <sz val="12"/>
        <color theme="1"/>
        <rFont val="Calibri"/>
        <family val="2"/>
        <scheme val="minor"/>
      </rPr>
      <t>El índice se actualizó en 2022 obteniendo una calificación de 59 puntos.</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se registra en el avance de la meta anual programada,</t>
    </r>
    <r>
      <rPr>
        <b/>
        <sz val="12"/>
        <color theme="1"/>
        <rFont val="Calibri"/>
        <family val="2"/>
        <scheme val="minor"/>
      </rPr>
      <t xml:space="preserve"> el promedio de los porcentajes de cumplimiento alcanzados</t>
    </r>
    <r>
      <rPr>
        <sz val="12"/>
        <color theme="1"/>
        <rFont val="Calibri"/>
        <family val="2"/>
        <scheme val="minor"/>
      </rPr>
      <t>. Pag 23 https://www.aseqroo.mx/MARCO_JURIDICO/2023/Guias/GUIA%202023.pdf</t>
    </r>
  </si>
  <si>
    <r>
      <rPr>
        <b/>
        <sz val="12"/>
        <color theme="1"/>
        <rFont val="Calibri"/>
        <family val="2"/>
        <scheme val="minor"/>
      </rPr>
      <t>CDCOP18GM:</t>
    </r>
    <r>
      <rPr>
        <sz val="12"/>
        <color theme="1"/>
        <rFont val="Calibri"/>
        <family val="2"/>
        <scheme val="minor"/>
      </rPr>
      <t xml:space="preserve"> Calificación de confianza otorgada por la población de 18 años y más al gobierno municipal </t>
    </r>
  </si>
  <si>
    <t>-</t>
  </si>
  <si>
    <r>
      <rPr>
        <b/>
        <sz val="12"/>
        <color theme="1"/>
        <rFont val="Calibri"/>
        <family val="2"/>
        <scheme val="minor"/>
      </rPr>
      <t xml:space="preserve">Meta Trimestral: </t>
    </r>
    <r>
      <rPr>
        <sz val="12"/>
        <color theme="1"/>
        <rFont val="Calibri"/>
        <family val="2"/>
        <scheme val="minor"/>
      </rP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2"/>
        <color theme="1"/>
        <rFont val="Calibri"/>
        <family val="2"/>
        <scheme val="minor"/>
      </rPr>
      <t>En diciembre 2021 se obtuvo la Calificación de Confianza al Gobierno Municipal de 5.0.</t>
    </r>
    <r>
      <rPr>
        <sz val="12"/>
        <color theme="1"/>
        <rFont val="Calibri"/>
        <family val="2"/>
        <scheme val="minor"/>
      </rPr>
      <t xml:space="preserve">
</t>
    </r>
    <r>
      <rPr>
        <b/>
        <sz val="12"/>
        <color theme="1"/>
        <rFont val="Calibri"/>
        <family val="2"/>
        <scheme val="minor"/>
      </rPr>
      <t>Meta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https://www.aseqroo.mx/MARCO_JURIDICO/2023/Guias/GUIA%202023.pdf</t>
    </r>
  </si>
  <si>
    <r>
      <t>P. 1.01.1.1.</t>
    </r>
    <r>
      <rPr>
        <sz val="12"/>
        <color theme="1"/>
        <rFont val="Calibri"/>
        <family val="2"/>
        <scheme val="minor"/>
      </rPr>
      <t xml:space="preserve"> Las dependencias y entidades del municipio de Benito Juárez dependientes directas de la Presidencia Municipal fortalecen la vinculación secuencial entre las etapas de planeación, programación y presupuestación.</t>
    </r>
  </si>
  <si>
    <r>
      <rPr>
        <b/>
        <sz val="12"/>
        <color theme="1"/>
        <rFont val="Calibri"/>
        <family val="2"/>
        <scheme val="minor"/>
      </rPr>
      <t>IAG =</t>
    </r>
    <r>
      <rPr>
        <sz val="12"/>
        <color theme="1"/>
        <rFont val="Calibri"/>
        <family val="2"/>
        <scheme val="minor"/>
      </rPr>
      <t xml:space="preserve"> Índice de Avance General en PbR-SED.
</t>
    </r>
    <r>
      <rPr>
        <b/>
        <sz val="12"/>
        <color theme="1"/>
        <rFont val="Calibri"/>
        <family val="2"/>
        <scheme val="minor"/>
      </rPr>
      <t>PbR-SED:</t>
    </r>
    <r>
      <rPr>
        <sz val="12"/>
        <color theme="1"/>
        <rFont val="Calibri"/>
        <family val="2"/>
        <scheme val="minor"/>
      </rPr>
      <t xml:space="preserve"> Presupuesto basado en Resultados, PbR, y Sistema de Evaluación del Desempeño, SED.</t>
    </r>
  </si>
  <si>
    <t>Anual</t>
  </si>
  <si>
    <r>
      <rPr>
        <b/>
        <sz val="12"/>
        <color theme="1"/>
        <rFont val="Calibri"/>
        <family val="2"/>
        <scheme val="minor"/>
      </rPr>
      <t>Justificacion Trimestral:</t>
    </r>
    <r>
      <rPr>
        <sz val="12"/>
        <color theme="1"/>
        <rFont val="Calibri"/>
        <family val="2"/>
        <scheme val="minor"/>
      </rPr>
      <t xml:space="preserve"> El resultado obtenido en el Diagnóstico PBR-SED 2023  representó un avance del 88.70% en el Índice de Avance General conforme al modelo definido por la SHCP, posicionando en 2do lugar a nivel nacional al Municipio de Benito Juárez, reportado desde el 2do trimestre 2023. Es anual por lo que se mantiene hasta el mes de abril 2024.
</t>
    </r>
    <r>
      <rPr>
        <b/>
        <sz val="12"/>
        <color theme="1"/>
        <rFont val="Calibri"/>
        <family val="2"/>
        <scheme val="minor"/>
      </rPr>
      <t>Justificación Anual:</t>
    </r>
    <r>
      <rPr>
        <sz val="12"/>
        <color theme="1"/>
        <rFont val="Calibri"/>
        <family val="2"/>
        <scheme val="minor"/>
      </rPr>
      <t xml:space="preserve"> El resultado obtenido para el cierre del ejercicio fiscal es de 98.17% promedio de los porcentajes obtenidos, mando en cuenta que este indicador es no acumulativo.</t>
    </r>
  </si>
  <si>
    <r>
      <t xml:space="preserve">C. 1.01.1.1.1 </t>
    </r>
    <r>
      <rPr>
        <sz val="12"/>
        <color theme="1"/>
        <rFont val="Calibri"/>
        <family val="2"/>
        <scheme val="minor"/>
      </rPr>
      <t>Agenda pública del Presidente Municipal con la ciudadanía realizadas.</t>
    </r>
  </si>
  <si>
    <r>
      <rPr>
        <b/>
        <sz val="12"/>
        <color theme="1"/>
        <rFont val="Calibri"/>
        <family val="2"/>
        <scheme val="minor"/>
      </rPr>
      <t xml:space="preserve">PAPR: </t>
    </r>
    <r>
      <rPr>
        <sz val="12"/>
        <color theme="1"/>
        <rFont val="Calibri"/>
        <family val="2"/>
        <scheme val="minor"/>
      </rPr>
      <t>Porcentaje de la Agenda Pública Realizada</t>
    </r>
  </si>
  <si>
    <t>Trimestral</t>
  </si>
  <si>
    <t>SI</t>
  </si>
  <si>
    <r>
      <t xml:space="preserve">Meta Trimestral: </t>
    </r>
    <r>
      <rPr>
        <sz val="12"/>
        <color theme="1"/>
        <rFont val="Calibri"/>
        <family val="2"/>
        <scheme val="minor"/>
      </rPr>
      <t>El resultado obtenido de 174.40%  fue resultado de un aumento en la carga de trabajo  y de una agenda mas cercana a la ciudadania.</t>
    </r>
    <r>
      <rPr>
        <b/>
        <sz val="12"/>
        <color theme="1"/>
        <rFont val="Calibri"/>
        <family val="2"/>
        <scheme val="minor"/>
      </rPr>
      <t xml:space="preserve">
Meta Anual: </t>
    </r>
    <r>
      <rPr>
        <sz val="12"/>
        <color theme="1"/>
        <rFont val="Calibri"/>
        <family val="2"/>
        <scheme val="minor"/>
      </rPr>
      <t>El avace en cumplimiento refleja un 138.00% anual de los eventos asistidos de la Presidenta Municipal de acuerdo a lo programado.</t>
    </r>
  </si>
  <si>
    <r>
      <t xml:space="preserve">A. 1.01.1.1.1.1 </t>
    </r>
    <r>
      <rPr>
        <sz val="12"/>
        <color theme="1"/>
        <rFont val="Calibri"/>
        <family val="2"/>
        <scheme val="minor"/>
      </rPr>
      <t>Atención y seguimiento a las peticiones ciudadanas e interinstitucionales realizadas al Presidente Municipal.</t>
    </r>
  </si>
  <si>
    <r>
      <rPr>
        <b/>
        <sz val="12"/>
        <color theme="1"/>
        <rFont val="Calibri"/>
        <family val="2"/>
        <scheme val="minor"/>
      </rPr>
      <t>PPA</t>
    </r>
    <r>
      <rPr>
        <sz val="12"/>
        <color theme="1"/>
        <rFont val="Calibri"/>
        <family val="2"/>
        <scheme val="minor"/>
      </rPr>
      <t>: Porcentaje de Peticiones Atendidas</t>
    </r>
  </si>
  <si>
    <r>
      <t xml:space="preserve">Justificacion Trimestral:  </t>
    </r>
    <r>
      <rPr>
        <sz val="12"/>
        <color theme="1"/>
        <rFont val="Calibri"/>
        <family val="2"/>
        <scheme val="minor"/>
      </rPr>
      <t>El resultado obtenido de 136.93  %  fue resultada de un aumento en la carga de trabajo  y de solicitudes en gestiones por parte de la ciudadania.</t>
    </r>
    <r>
      <rPr>
        <b/>
        <sz val="12"/>
        <color theme="1"/>
        <rFont val="Calibri"/>
        <family val="2"/>
        <scheme val="minor"/>
      </rPr>
      <t xml:space="preserve">
Justificación Anual:  </t>
    </r>
    <r>
      <rPr>
        <sz val="12"/>
        <color theme="1"/>
        <rFont val="Calibri"/>
        <family val="2"/>
        <scheme val="minor"/>
      </rPr>
      <t>El avace en cumplimiento refleja un 127.77 % anual en la atención de las peticiones de la ciudadanía</t>
    </r>
  </si>
  <si>
    <r>
      <t xml:space="preserve">A. 1.01.1.1.1.2 </t>
    </r>
    <r>
      <rPr>
        <sz val="12"/>
        <color theme="1"/>
        <rFont val="Calibri"/>
        <family val="2"/>
        <scheme val="minor"/>
      </rPr>
      <t>Coordinación de las audiencias otorgadas a la ciudadanía.</t>
    </r>
  </si>
  <si>
    <r>
      <rPr>
        <b/>
        <sz val="12"/>
        <color theme="1"/>
        <rFont val="Calibri"/>
        <family val="2"/>
        <scheme val="minor"/>
      </rPr>
      <t>PAA:</t>
    </r>
    <r>
      <rPr>
        <sz val="12"/>
        <color theme="1"/>
        <rFont val="Calibri"/>
        <family val="2"/>
        <scheme val="minor"/>
      </rPr>
      <t xml:space="preserve"> Porcentaje de Audiencias Atendidas</t>
    </r>
  </si>
  <si>
    <r>
      <t xml:space="preserve">Justificacion Trimestral: </t>
    </r>
    <r>
      <rPr>
        <sz val="12"/>
        <color theme="1"/>
        <rFont val="Calibri"/>
        <family val="2"/>
        <scheme val="minor"/>
      </rPr>
      <t>El resultado obtenido del 35.15%  se derivó a que disminuyó el número de solicitudes ciudadanas para tener una audiencia directa con la presidenta municipal</t>
    </r>
    <r>
      <rPr>
        <b/>
        <sz val="12"/>
        <color theme="1"/>
        <rFont val="Calibri"/>
        <family val="2"/>
        <scheme val="minor"/>
      </rPr>
      <t xml:space="preserve">
Justificación Anual: </t>
    </r>
    <r>
      <rPr>
        <sz val="12"/>
        <color theme="1"/>
        <rFont val="Calibri"/>
        <family val="2"/>
        <scheme val="minor"/>
      </rPr>
      <t>El avace en cumplimiento refleja un 101.01 % anual en las audiencias de la ciudadanía con la Presidenta Municipal, cumpliendo con la meta programada.</t>
    </r>
  </si>
  <si>
    <r>
      <t xml:space="preserve">C. 1.01.1.2. </t>
    </r>
    <r>
      <rPr>
        <sz val="12"/>
        <color theme="1"/>
        <rFont val="Calibri"/>
        <family val="2"/>
        <scheme val="minor"/>
      </rPr>
      <t>Proyectos estratégicos de la Secretaría Técnica satisfactoriamente concluidos.</t>
    </r>
  </si>
  <si>
    <r>
      <rPr>
        <b/>
        <sz val="12"/>
        <color theme="1"/>
        <rFont val="Calibri"/>
        <family val="2"/>
        <scheme val="minor"/>
      </rPr>
      <t>PPEI:</t>
    </r>
    <r>
      <rPr>
        <sz val="12"/>
        <color theme="1"/>
        <rFont val="Calibri"/>
        <family val="2"/>
        <scheme val="minor"/>
      </rPr>
      <t xml:space="preserve"> Porcentaje  de Proyectos Estratégicos Implementados.</t>
    </r>
  </si>
  <si>
    <t>Ascendente Regular</t>
  </si>
  <si>
    <t>Si</t>
  </si>
  <si>
    <r>
      <t xml:space="preserve">Justificacion Trimestral: </t>
    </r>
    <r>
      <rPr>
        <sz val="12"/>
        <color theme="1"/>
        <rFont val="Calibri"/>
        <family val="2"/>
        <scheme val="minor"/>
      </rPr>
      <t xml:space="preserve">Se cumplio con la realización de un proyectos programado, que consistio en la etapa de votación del Presupuesto Participativo en los dos mecanismos, presencial y digital en este ultimo llevado a cabo por esta Secretaría.
</t>
    </r>
    <r>
      <rPr>
        <b/>
        <sz val="12"/>
        <color theme="1"/>
        <rFont val="Calibri"/>
        <family val="2"/>
        <scheme val="minor"/>
      </rPr>
      <t>Justificación Anual</t>
    </r>
    <r>
      <rPr>
        <sz val="12"/>
        <color theme="1"/>
        <rFont val="Calibri"/>
        <family val="2"/>
        <scheme val="minor"/>
      </rPr>
      <t xml:space="preserve">: Se alcanzó el 100% de avance anual con la conclusión de esta etapa del presupuesto participativo. </t>
    </r>
  </si>
  <si>
    <r>
      <t xml:space="preserve">A. 1.01.1.2.1 </t>
    </r>
    <r>
      <rPr>
        <sz val="12"/>
        <color theme="1"/>
        <rFont val="Calibri"/>
        <family val="2"/>
        <scheme val="minor"/>
      </rPr>
      <t>Implementación de proyectos de gestión pública y proyectos especiales de la Presidencia Municipal.</t>
    </r>
  </si>
  <si>
    <r>
      <rPr>
        <b/>
        <sz val="12"/>
        <color theme="1"/>
        <rFont val="Calibri"/>
        <family val="2"/>
        <scheme val="minor"/>
      </rPr>
      <t>PEP:</t>
    </r>
    <r>
      <rPr>
        <sz val="12"/>
        <color theme="1"/>
        <rFont val="Calibri"/>
        <family val="2"/>
        <scheme val="minor"/>
      </rPr>
      <t xml:space="preserve"> Porcentaje de Efectividad de los Proyectos de Gestión pública y Proyectos Especiales.</t>
    </r>
  </si>
  <si>
    <r>
      <t xml:space="preserve">Justificacion Trimestral: </t>
    </r>
    <r>
      <rPr>
        <sz val="12"/>
        <color theme="1"/>
        <rFont val="Calibri"/>
        <family val="2"/>
        <scheme val="minor"/>
      </rPr>
      <t xml:space="preserve">Se cumplió con la integración de un proyecto para participar en el premio Ciudad Amiga de la Niñez.
</t>
    </r>
    <r>
      <rPr>
        <b/>
        <sz val="12"/>
        <color theme="1"/>
        <rFont val="Calibri"/>
        <family val="2"/>
        <scheme val="minor"/>
      </rPr>
      <t xml:space="preserve">
Justificación Anual:</t>
    </r>
    <r>
      <rPr>
        <sz val="12"/>
        <color theme="1"/>
        <rFont val="Calibri"/>
        <family val="2"/>
        <scheme val="minor"/>
      </rPr>
      <t xml:space="preserve"> El porcentaje de avance anual es de 100%, con el desarrollo de este proyecto.</t>
    </r>
  </si>
  <si>
    <r>
      <t>A. 1.01.1.2.2.</t>
    </r>
    <r>
      <rPr>
        <sz val="12"/>
        <color theme="1"/>
        <rFont val="Calibri"/>
        <family val="2"/>
        <scheme val="minor"/>
      </rPr>
      <t xml:space="preserve"> Vinculación del Gobierno Municipal con la ciudadania, para el diseño, implementación, seguimiento y evaluación de politicas públicas municipales.</t>
    </r>
  </si>
  <si>
    <r>
      <rPr>
        <b/>
        <sz val="12"/>
        <color theme="1"/>
        <rFont val="Calibri"/>
        <family val="2"/>
        <scheme val="minor"/>
      </rPr>
      <t>PAPC</t>
    </r>
    <r>
      <rPr>
        <sz val="12"/>
        <color theme="1"/>
        <rFont val="Calibri"/>
        <family val="2"/>
        <scheme val="minor"/>
      </rPr>
      <t>: Porcentaje de Actividades con Participación Ciudadana.</t>
    </r>
  </si>
  <si>
    <r>
      <t xml:space="preserve">Justificacion Trimestral: </t>
    </r>
    <r>
      <rPr>
        <sz val="12"/>
        <color theme="1"/>
        <rFont val="Calibri"/>
        <family val="2"/>
        <scheme val="minor"/>
      </rPr>
      <t>Se realizó dos actividades con participación ciudadana, se lanzó la convocatoria del Consejo Consultivo Ciudadano, y las votaciones de los proyectos viables para el presuuesto participativo.</t>
    </r>
    <r>
      <rPr>
        <b/>
        <sz val="12"/>
        <color theme="1"/>
        <rFont val="Calibri"/>
        <family val="2"/>
        <scheme val="minor"/>
      </rPr>
      <t xml:space="preserve">
Justificación Anual: </t>
    </r>
    <r>
      <rPr>
        <sz val="12"/>
        <color theme="1"/>
        <rFont val="Calibri"/>
        <family val="2"/>
        <scheme val="minor"/>
      </rPr>
      <t>Se tiene un acumulado anual del 100% con el lanzamiento de este mecanismo de participación ciudadana.</t>
    </r>
  </si>
  <si>
    <r>
      <t>A. 1.01.1.2.3.</t>
    </r>
    <r>
      <rPr>
        <sz val="12"/>
        <color theme="1"/>
        <rFont val="Calibri"/>
        <family val="2"/>
        <scheme val="minor"/>
      </rPr>
      <t xml:space="preserve"> Elaboración de informes de gobierno municipal y reportes para la Presidencia Municipal.</t>
    </r>
  </si>
  <si>
    <r>
      <rPr>
        <b/>
        <sz val="12"/>
        <color theme="1"/>
        <rFont val="Calibri"/>
        <family val="2"/>
        <scheme val="minor"/>
      </rPr>
      <t>PCIGR:</t>
    </r>
    <r>
      <rPr>
        <sz val="12"/>
        <color theme="1"/>
        <rFont val="Calibri"/>
        <family val="2"/>
        <scheme val="minor"/>
      </rPr>
      <t xml:space="preserve"> Porcentaje de Cumplimiento de Informes de Gobierno y Reportes.</t>
    </r>
  </si>
  <si>
    <r>
      <t xml:space="preserve">Justificacion Trimestral: </t>
    </r>
    <r>
      <rPr>
        <sz val="12"/>
        <color theme="1"/>
        <rFont val="Calibri"/>
        <family val="2"/>
        <scheme val="minor"/>
      </rPr>
      <t xml:space="preserve">En el periodo reportado se cumplió con los reportes programados para la Presidencia Municipal y el Informe de Gobierno. 
</t>
    </r>
    <r>
      <rPr>
        <b/>
        <sz val="12"/>
        <color theme="1"/>
        <rFont val="Calibri"/>
        <family val="2"/>
        <scheme val="minor"/>
      </rPr>
      <t xml:space="preserve">
Justificación Anual: </t>
    </r>
    <r>
      <rPr>
        <sz val="12"/>
        <color theme="1"/>
        <rFont val="Calibri"/>
        <family val="2"/>
        <scheme val="minor"/>
      </rPr>
      <t xml:space="preserve">En el cuarto trimestre se alcanzó un  acumulado anual del 100% en el indicador de reportes e informes entregados a la Presidencia. </t>
    </r>
  </si>
  <si>
    <r>
      <t>A. 1.01.1.2.4.</t>
    </r>
    <r>
      <rPr>
        <sz val="12"/>
        <color theme="1"/>
        <rFont val="Calibri"/>
        <family val="2"/>
        <scheme val="minor"/>
      </rPr>
      <t xml:space="preserve"> Consolidación del Gobierno Digital (plataforma central de trámites y servicios, tableros de control y aplicaciones informáticas) como instrumento que  fortalece la transparencia y la rendición de cuentas. </t>
    </r>
  </si>
  <si>
    <r>
      <rPr>
        <b/>
        <sz val="12"/>
        <color theme="1"/>
        <rFont val="Calibri"/>
        <family val="2"/>
        <scheme val="minor"/>
      </rPr>
      <t>PACGD</t>
    </r>
    <r>
      <rPr>
        <sz val="12"/>
        <color theme="1"/>
        <rFont val="Calibri"/>
        <family val="2"/>
        <scheme val="minor"/>
      </rPr>
      <t>: Porcentaje de Avance en Consolidación del Gobierno Digital.</t>
    </r>
  </si>
  <si>
    <r>
      <t xml:space="preserve">Justificacion Trimestral: </t>
    </r>
    <r>
      <rPr>
        <sz val="12"/>
        <color theme="1"/>
        <rFont val="Calibri"/>
        <family val="2"/>
        <scheme val="minor"/>
      </rPr>
      <t xml:space="preserve">En este trimestre no se programo ninguna actividad, ya que el trimestre anterior se cumplio con la meta anual.
</t>
    </r>
    <r>
      <rPr>
        <b/>
        <sz val="12"/>
        <color theme="1"/>
        <rFont val="Calibri"/>
        <family val="2"/>
        <scheme val="minor"/>
      </rPr>
      <t xml:space="preserve">
Justificación Anual: </t>
    </r>
    <r>
      <rPr>
        <sz val="12"/>
        <color theme="1"/>
        <rFont val="Calibri"/>
        <family val="2"/>
        <scheme val="minor"/>
      </rPr>
      <t>Se cumplio con la meta anual del 100%.</t>
    </r>
  </si>
  <si>
    <r>
      <rPr>
        <b/>
        <sz val="12"/>
        <color theme="1"/>
        <rFont val="Calibri"/>
        <family val="2"/>
        <scheme val="minor"/>
      </rPr>
      <t xml:space="preserve">1.01.1.1.3  </t>
    </r>
    <r>
      <rPr>
        <sz val="12"/>
        <color theme="1"/>
        <rFont val="Calibri"/>
        <family val="2"/>
        <scheme val="minor"/>
      </rPr>
      <t>Supermanzanas de la zona fundacional del Distrito Cancún intervenidas para su revitalización.</t>
    </r>
  </si>
  <si>
    <r>
      <rPr>
        <b/>
        <sz val="12"/>
        <color theme="1"/>
        <rFont val="Calibri"/>
        <family val="2"/>
        <scheme val="minor"/>
      </rPr>
      <t>PSZFI</t>
    </r>
    <r>
      <rPr>
        <sz val="12"/>
        <color theme="1"/>
        <rFont val="Calibri"/>
        <family val="2"/>
        <scheme val="minor"/>
      </rPr>
      <t>: Porcentaje de Supermanzanas de la Zona Fundacional intervenidas</t>
    </r>
  </si>
  <si>
    <t>Ascendente</t>
  </si>
  <si>
    <r>
      <t xml:space="preserve">Justificacion Trimestral: </t>
    </r>
    <r>
      <rPr>
        <sz val="12"/>
        <color theme="1"/>
        <rFont val="Calibri"/>
        <family val="2"/>
        <scheme val="minor"/>
      </rPr>
      <t>De acuerdo a lo programado para este 2023 se llegó a la meta deseada incrementando  uno mas en este trimestre 2023 por lo que se rebazó a 200%</t>
    </r>
    <r>
      <rPr>
        <b/>
        <sz val="12"/>
        <color theme="1"/>
        <rFont val="Calibri"/>
        <family val="2"/>
        <scheme val="minor"/>
      </rPr>
      <t xml:space="preserve">
Justificación Anual: </t>
    </r>
    <r>
      <rPr>
        <sz val="12"/>
        <color theme="1"/>
        <rFont val="Calibri"/>
        <family val="2"/>
        <scheme val="minor"/>
      </rPr>
      <t>Se llegó al cumplimiento de la meta anual al llegar al  150% de avance, con el incremento de dos.</t>
    </r>
  </si>
  <si>
    <t>PAMIUZF: Porcentaje de actividades para mejorar la imagen urbana de la Zona Fundacional</t>
  </si>
  <si>
    <r>
      <rPr>
        <b/>
        <sz val="12"/>
        <color theme="1"/>
        <rFont val="Calibri"/>
        <family val="2"/>
        <scheme val="minor"/>
      </rPr>
      <t xml:space="preserve">1.01.1.1.3.1 </t>
    </r>
    <r>
      <rPr>
        <sz val="12"/>
        <color theme="1"/>
        <rFont val="Calibri"/>
        <family val="2"/>
        <scheme val="minor"/>
      </rPr>
      <t xml:space="preserve"> Realización de actividades para la mejora de la imagen urbana de  espacios publicos de la zona fundacional.</t>
    </r>
  </si>
  <si>
    <r>
      <rPr>
        <b/>
        <sz val="12"/>
        <color theme="1"/>
        <rFont val="Calibri"/>
        <family val="2"/>
        <scheme val="minor"/>
      </rPr>
      <t>PPIZFG:</t>
    </r>
    <r>
      <rPr>
        <sz val="12"/>
        <color theme="1"/>
        <rFont val="Calibri"/>
        <family val="2"/>
        <scheme val="minor"/>
      </rPr>
      <t xml:space="preserve"> Porcentaje de proyectos de infraestructura de la Zona Fundacional generados.</t>
    </r>
  </si>
  <si>
    <r>
      <t xml:space="preserve">Justificacion Trimestral: </t>
    </r>
    <r>
      <rPr>
        <sz val="12"/>
        <color theme="1"/>
        <rFont val="Calibri"/>
        <family val="2"/>
        <scheme val="minor"/>
      </rPr>
      <t xml:space="preserve"> Se realizaron 4 actividades  programadas de foma trimestral llegando al procentaje deseado del 100 %, se realizó mantenimiento en 4 murales de la Zona Fundacional. </t>
    </r>
    <r>
      <rPr>
        <b/>
        <sz val="12"/>
        <color theme="1"/>
        <rFont val="Calibri"/>
        <family val="2"/>
        <scheme val="minor"/>
      </rPr>
      <t xml:space="preserve">
Justificación Anual: </t>
    </r>
    <r>
      <rPr>
        <sz val="12"/>
        <color theme="1"/>
        <rFont val="Calibri"/>
        <family val="2"/>
        <scheme val="minor"/>
      </rPr>
      <t>Se llegó al cumplimiento de la meta anual al llegar al  100% de avance.</t>
    </r>
  </si>
  <si>
    <t>1.01.1.1.X.X Generación de proyectos participativos de infraestructura de la Zona Fundacional.</t>
  </si>
  <si>
    <t>PAZF: Porcentaje de acciones realizadas en la zona fundacional</t>
  </si>
  <si>
    <r>
      <rPr>
        <b/>
        <sz val="12"/>
        <color theme="1"/>
        <rFont val="Calibri"/>
        <family val="2"/>
        <scheme val="minor"/>
      </rPr>
      <t>1.01.1.1.3.2</t>
    </r>
    <r>
      <rPr>
        <sz val="12"/>
        <color theme="1"/>
        <rFont val="Calibri"/>
        <family val="2"/>
        <scheme val="minor"/>
      </rPr>
      <t xml:space="preserve"> Realización de acciones  sociales y culturales en la Zona Fundacional</t>
    </r>
  </si>
  <si>
    <r>
      <rPr>
        <b/>
        <sz val="12"/>
        <color theme="1"/>
        <rFont val="Calibri"/>
        <family val="2"/>
        <scheme val="minor"/>
      </rPr>
      <t xml:space="preserve">PAMAZFC: </t>
    </r>
    <r>
      <rPr>
        <sz val="12"/>
        <color theme="1"/>
        <rFont val="Calibri"/>
        <family val="2"/>
        <scheme val="minor"/>
      </rPr>
      <t>Porcentaje de actividades de medio ambiente en la zona fundacional coordinadas</t>
    </r>
  </si>
  <si>
    <r>
      <t xml:space="preserve">Justificacion Trimestral: </t>
    </r>
    <r>
      <rPr>
        <sz val="12"/>
        <color theme="1"/>
        <rFont val="Calibri"/>
        <family val="2"/>
        <scheme val="minor"/>
      </rPr>
      <t>Se generaron 2 Proyectos participativos cuyos proyectos fueron en espacios artesanales en Av. Tulum, Proyecto de espacio cultural en Escuela Alfredo V. Bonfil, las cuales se realizaron y se alcanzó el cumplimiento de la meta en un 200%.</t>
    </r>
    <r>
      <rPr>
        <b/>
        <sz val="12"/>
        <color theme="1"/>
        <rFont val="Calibri"/>
        <family val="2"/>
        <scheme val="minor"/>
      </rPr>
      <t xml:space="preserve">
Justificación Anual: </t>
    </r>
    <r>
      <rPr>
        <sz val="12"/>
        <color theme="1"/>
        <rFont val="Calibri"/>
        <family val="2"/>
        <scheme val="minor"/>
      </rPr>
      <t>Se realizó 2 actividad más de lo planeado anualmente por lo que se llegó al cumplimiento de la meta anual de  140% de avance.</t>
    </r>
  </si>
  <si>
    <t>1.01.1.1.X.X. Coordinación de actividaes estratégicas para mejora del Medio Ambiente en la Zona Fundacional.</t>
  </si>
  <si>
    <t>PSZFI: Porcentaje de Supermanzanas de la Zona Fundacional intervenidas</t>
  </si>
  <si>
    <r>
      <rPr>
        <b/>
        <sz val="12"/>
        <color theme="1"/>
        <rFont val="Calibri"/>
        <family val="2"/>
        <scheme val="minor"/>
      </rPr>
      <t xml:space="preserve">1.01.1.1.3.3 </t>
    </r>
    <r>
      <rPr>
        <sz val="12"/>
        <color theme="1"/>
        <rFont val="Calibri"/>
        <family val="2"/>
        <scheme val="minor"/>
      </rPr>
      <t>Realización de actividades para la mejora de la imagen urbana de  espacios publicos de la zona fundacional.</t>
    </r>
  </si>
  <si>
    <r>
      <rPr>
        <b/>
        <sz val="12"/>
        <color theme="1"/>
        <rFont val="Calibri"/>
        <family val="2"/>
        <scheme val="minor"/>
      </rPr>
      <t>PAMIUZF</t>
    </r>
    <r>
      <rPr>
        <sz val="12"/>
        <color theme="1"/>
        <rFont val="Calibri"/>
        <family val="2"/>
        <scheme val="minor"/>
      </rPr>
      <t>: Porcentaje de actividades para mejorar la imagen urbana de la Zona Fundacional</t>
    </r>
  </si>
  <si>
    <r>
      <t xml:space="preserve">Justificacion Trimestral: </t>
    </r>
    <r>
      <rPr>
        <sz val="12"/>
        <color theme="1"/>
        <rFont val="Calibri"/>
        <family val="2"/>
        <scheme val="minor"/>
      </rPr>
      <t xml:space="preserve">Se realizaron 7 acciones para mejorar la imagen urbana de la Zona Fundacional, los cuales si se realizaron llegando al cumplimiento trimestral del 116.67%, estas Acciones sociales y culturales realizadas en la Zona Fundacional, se realizaron dos Festivales en el Cecilio , se participó en el Hanal Pixan de Donceles y de Puerto Juárez, se realizó un concierto en el Jacinto Canek y se llevaron a cabo dos eventos de arranque de obra en sm 01 y sm 22.
</t>
    </r>
    <r>
      <rPr>
        <b/>
        <sz val="12"/>
        <color theme="1"/>
        <rFont val="Calibri"/>
        <family val="2"/>
        <scheme val="minor"/>
      </rPr>
      <t xml:space="preserve">Justificación Anual: </t>
    </r>
    <r>
      <rPr>
        <sz val="12"/>
        <color theme="1"/>
        <rFont val="Calibri"/>
        <family val="2"/>
        <scheme val="minor"/>
      </rPr>
      <t>Se llegó al cumplimiento de la meta anual al llegar al 104.17% de avance.</t>
    </r>
  </si>
  <si>
    <t>PPIZFG: Porcentaje de proyectos de infraestructura de la Zona Fundacional generados.</t>
  </si>
  <si>
    <r>
      <rPr>
        <b/>
        <sz val="12"/>
        <color theme="1"/>
        <rFont val="Calibri"/>
        <family val="2"/>
        <scheme val="minor"/>
      </rPr>
      <t>1.01.1.1.3.4</t>
    </r>
    <r>
      <rPr>
        <sz val="12"/>
        <color theme="1"/>
        <rFont val="Calibri"/>
        <family val="2"/>
        <scheme val="minor"/>
      </rPr>
      <t xml:space="preserve"> Realización de acciones  sociales y culturales en la Zona Fundacional</t>
    </r>
  </si>
  <si>
    <r>
      <rPr>
        <b/>
        <sz val="12"/>
        <color theme="1"/>
        <rFont val="Calibri"/>
        <family val="2"/>
        <scheme val="minor"/>
      </rPr>
      <t xml:space="preserve">PAZF: </t>
    </r>
    <r>
      <rPr>
        <sz val="12"/>
        <color theme="1"/>
        <rFont val="Calibri"/>
        <family val="2"/>
        <scheme val="minor"/>
      </rPr>
      <t>Porcentaje de acciones realizadas en la zona fundacional</t>
    </r>
  </si>
  <si>
    <r>
      <t xml:space="preserve">Justificacion Trimestral: </t>
    </r>
    <r>
      <rPr>
        <sz val="12"/>
        <color theme="1"/>
        <rFont val="Calibri"/>
        <family val="2"/>
        <scheme val="minor"/>
      </rPr>
      <t xml:space="preserve">Se llevaron a cabo  6 activiadades culturales  llegando en cumplimiento al 150% de la meta trimestral, estas  Actividades de medio ambiente en la Zona Fundacional coordinadas, se logró la donación  por parte de la empresa ABC, la donación de 6 arboles para arborizar El Parque de las Palapas y dos para arborizar las aceras de calle Mero con Nader
</t>
    </r>
    <r>
      <rPr>
        <b/>
        <sz val="12"/>
        <color theme="1"/>
        <rFont val="Calibri"/>
        <family val="2"/>
        <scheme val="minor"/>
      </rPr>
      <t xml:space="preserve">
Justificación Anual: </t>
    </r>
    <r>
      <rPr>
        <sz val="12"/>
        <color theme="1"/>
        <rFont val="Calibri"/>
        <family val="2"/>
        <scheme val="minor"/>
      </rPr>
      <t>Se llegó al cumplimiento de la meta anual al llegar al 112.50% de avance.</t>
    </r>
  </si>
  <si>
    <t>PAMAZFC: Porcentaje de actividades de medio ambiente en la zona fundacional coordinadas</t>
  </si>
  <si>
    <r>
      <t xml:space="preserve">C.1.01.1.1.4 </t>
    </r>
    <r>
      <rPr>
        <sz val="12"/>
        <color rgb="FF000000"/>
        <rFont val="Calibri"/>
        <family val="2"/>
        <scheme val="minor"/>
      </rPr>
      <t>Agendas de trabajo en  los diferentes medios de comunicación elaboradas.</t>
    </r>
  </si>
  <si>
    <r>
      <rPr>
        <b/>
        <sz val="12"/>
        <color theme="1"/>
        <rFont val="Calibri"/>
        <family val="2"/>
        <scheme val="minor"/>
      </rPr>
      <t>PATMCD:</t>
    </r>
    <r>
      <rPr>
        <sz val="12"/>
        <color theme="1"/>
        <rFont val="Calibri"/>
        <family val="2"/>
        <scheme val="minor"/>
      </rPr>
      <t xml:space="preserve"> </t>
    </r>
    <r>
      <rPr>
        <sz val="12"/>
        <color rgb="FF000000"/>
        <rFont val="Calibri"/>
        <family val="2"/>
        <scheme val="minor"/>
      </rPr>
      <t xml:space="preserve">Porcentaje de la Agenda de Trabajos con medios de  comunicación difundidas </t>
    </r>
  </si>
  <si>
    <r>
      <t xml:space="preserve">Justificacion Trimestral: </t>
    </r>
    <r>
      <rPr>
        <sz val="12"/>
        <color theme="1"/>
        <rFont val="Calibri"/>
        <family val="2"/>
        <scheme val="minor"/>
      </rPr>
      <t>Se cumplió al 100.00% con la meta programada.</t>
    </r>
    <r>
      <rPr>
        <b/>
        <sz val="12"/>
        <color theme="1"/>
        <rFont val="Calibri"/>
        <family val="2"/>
        <scheme val="minor"/>
      </rPr>
      <t xml:space="preserve">
Justificación Anual: </t>
    </r>
    <r>
      <rPr>
        <sz val="12"/>
        <color theme="1"/>
        <rFont val="Calibri"/>
        <family val="2"/>
        <scheme val="minor"/>
      </rPr>
      <t>se cumplió con la meta programada al 101.21%</t>
    </r>
  </si>
  <si>
    <r>
      <t xml:space="preserve">A.1.01.1.1.4.1 </t>
    </r>
    <r>
      <rPr>
        <sz val="12"/>
        <color rgb="FF000000"/>
        <rFont val="Calibri"/>
        <family val="2"/>
        <scheme val="minor"/>
      </rPr>
      <t>Elaboración de boletines informativos de acciones de gobierno</t>
    </r>
  </si>
  <si>
    <r>
      <t xml:space="preserve">PBIE: </t>
    </r>
    <r>
      <rPr>
        <sz val="12"/>
        <color rgb="FF000000"/>
        <rFont val="Calibri"/>
        <family val="2"/>
        <scheme val="minor"/>
      </rPr>
      <t xml:space="preserve">Porcentaje de boletines informativos elaborados </t>
    </r>
  </si>
  <si>
    <r>
      <t xml:space="preserve">Justificacion Trimestral: </t>
    </r>
    <r>
      <rPr>
        <sz val="12"/>
        <color theme="1"/>
        <rFont val="Calibri"/>
        <family val="2"/>
        <scheme val="minor"/>
      </rPr>
      <t>Se incrementó el numero de boletines al 94.59% con la meta programada.</t>
    </r>
    <r>
      <rPr>
        <b/>
        <sz val="12"/>
        <color theme="1"/>
        <rFont val="Calibri"/>
        <family val="2"/>
        <scheme val="minor"/>
      </rPr>
      <t xml:space="preserve">
Justificación Anual: </t>
    </r>
    <r>
      <rPr>
        <sz val="12"/>
        <color theme="1"/>
        <rFont val="Calibri"/>
        <family val="2"/>
        <scheme val="minor"/>
      </rPr>
      <t>Durante  el cuarto trimestre se ha incrementado el numero de boletines publicados,  alcanzando la meta del 99.39%  anual.</t>
    </r>
  </si>
  <si>
    <r>
      <t>A. 1.01.1.1.4.2</t>
    </r>
    <r>
      <rPr>
        <sz val="12"/>
        <color rgb="FF000000"/>
        <rFont val="Calibri"/>
        <family val="2"/>
        <scheme val="minor"/>
      </rPr>
      <t xml:space="preserve"> Grabación de vídeos de eventos y acciones de gobierno</t>
    </r>
  </si>
  <si>
    <t>PHVG: Porcentaje de horas de videos grabados</t>
  </si>
  <si>
    <r>
      <t xml:space="preserve">Justificacion Trimestral: </t>
    </r>
    <r>
      <rPr>
        <sz val="12"/>
        <color theme="1"/>
        <rFont val="Calibri"/>
        <family val="2"/>
        <scheme val="minor"/>
      </rPr>
      <t>Se alcanzó un 89.86% de la meta programada para este trimestre en horas de grabacion de videos.</t>
    </r>
    <r>
      <rPr>
        <b/>
        <sz val="12"/>
        <color theme="1"/>
        <rFont val="Calibri"/>
        <family val="2"/>
        <scheme val="minor"/>
      </rPr>
      <t xml:space="preserve">
Justificación Anual:  </t>
    </r>
    <r>
      <rPr>
        <sz val="12"/>
        <color theme="1"/>
        <rFont val="Calibri"/>
        <family val="2"/>
        <scheme val="minor"/>
      </rPr>
      <t>se logró un avance de cumplimiento acumulado al 107.97% anual.</t>
    </r>
  </si>
  <si>
    <r>
      <t xml:space="preserve">A. 1.01.1.1.4.3 </t>
    </r>
    <r>
      <rPr>
        <sz val="12"/>
        <color rgb="FF000000"/>
        <rFont val="Calibri"/>
        <family val="2"/>
        <scheme val="minor"/>
      </rPr>
      <t>Publicación de fotográfias de la Presidencia Municipal.</t>
    </r>
  </si>
  <si>
    <r>
      <t>PFP:</t>
    </r>
    <r>
      <rPr>
        <sz val="12"/>
        <color rgb="FF000000"/>
        <rFont val="Calibri"/>
        <family val="2"/>
        <scheme val="minor"/>
      </rPr>
      <t xml:space="preserve"> Porcentaje de fotografias publicadas</t>
    </r>
  </si>
  <si>
    <r>
      <t xml:space="preserve">Justificacion Trimestral: </t>
    </r>
    <r>
      <rPr>
        <sz val="12"/>
        <color theme="1"/>
        <rFont val="Calibri"/>
        <family val="2"/>
        <scheme val="minor"/>
      </rPr>
      <t>Se superó al 112.18% con la meta programada en toma de fotografias, toda vez que se incrementaron más acciones.</t>
    </r>
    <r>
      <rPr>
        <b/>
        <sz val="12"/>
        <color theme="1"/>
        <rFont val="Calibri"/>
        <family val="2"/>
        <scheme val="minor"/>
      </rPr>
      <t xml:space="preserve">
Justificación Anual: </t>
    </r>
    <r>
      <rPr>
        <sz val="12"/>
        <color theme="1"/>
        <rFont val="Calibri"/>
        <family val="2"/>
        <scheme val="minor"/>
      </rPr>
      <t>Se logró un avance de cumplimiento acumulado al 128.02% anual.</t>
    </r>
  </si>
  <si>
    <r>
      <t xml:space="preserve">A. 1.01.1.1.4.4 </t>
    </r>
    <r>
      <rPr>
        <sz val="12"/>
        <color rgb="FF000000"/>
        <rFont val="Calibri"/>
        <family val="2"/>
        <scheme val="minor"/>
      </rPr>
      <t>Elaboración de órdenes de inserción de campañas públicitarias.</t>
    </r>
  </si>
  <si>
    <r>
      <t>POICPE</t>
    </r>
    <r>
      <rPr>
        <sz val="12"/>
        <color rgb="FF000000"/>
        <rFont val="Calibri"/>
        <family val="2"/>
        <scheme val="minor"/>
      </rPr>
      <t>: Porcentaje de ordenes de inserción de campañas publicitarias elaborados.</t>
    </r>
  </si>
  <si>
    <r>
      <t xml:space="preserve">Justificacion Trimestral:  </t>
    </r>
    <r>
      <rPr>
        <sz val="12"/>
        <color theme="1"/>
        <rFont val="Calibri"/>
        <family val="2"/>
        <scheme val="minor"/>
      </rPr>
      <t xml:space="preserve">Se superó al 151.11% con la meta programada para este trimestre.
</t>
    </r>
    <r>
      <rPr>
        <b/>
        <sz val="12"/>
        <color theme="1"/>
        <rFont val="Calibri"/>
        <family val="2"/>
        <scheme val="minor"/>
      </rPr>
      <t xml:space="preserve">
Justificación Anual: </t>
    </r>
    <r>
      <rPr>
        <sz val="12"/>
        <color theme="1"/>
        <rFont val="Calibri"/>
        <family val="2"/>
        <scheme val="minor"/>
      </rPr>
      <t>Se alcanzó un avance de cumplimiento acumulado al 116.25% anual.</t>
    </r>
  </si>
  <si>
    <r>
      <rPr>
        <b/>
        <sz val="12"/>
        <color theme="1"/>
        <rFont val="Calibri"/>
        <family val="2"/>
        <scheme val="minor"/>
      </rPr>
      <t xml:space="preserve">C. 1.01.1.1.5 </t>
    </r>
    <r>
      <rPr>
        <sz val="12"/>
        <color theme="1"/>
        <rFont val="Calibri"/>
        <family val="2"/>
        <scheme val="minor"/>
      </rPr>
      <t>Informes  de los Programas Presupuestarios y Proyectos de Inversión con enfoque de inclusión generados.</t>
    </r>
  </si>
  <si>
    <r>
      <rPr>
        <b/>
        <sz val="12"/>
        <color theme="1"/>
        <rFont val="Calibri"/>
        <family val="2"/>
        <scheme val="minor"/>
      </rPr>
      <t xml:space="preserve">PIFE: </t>
    </r>
    <r>
      <rPr>
        <sz val="12"/>
        <color theme="1"/>
        <rFont val="Calibri"/>
        <family val="2"/>
        <scheme val="minor"/>
      </rPr>
      <t xml:space="preserve">Porcentaje del ingreso del FAISMUN ejercido
</t>
    </r>
    <r>
      <rPr>
        <b/>
        <sz val="12"/>
        <color theme="1"/>
        <rFont val="Calibri"/>
        <family val="2"/>
        <scheme val="minor"/>
      </rPr>
      <t xml:space="preserve">FAISMUN: </t>
    </r>
    <r>
      <rPr>
        <sz val="12"/>
        <color theme="1"/>
        <rFont val="Calibri"/>
        <family val="2"/>
        <scheme val="minor"/>
      </rPr>
      <t>Fondo de Aportación para la Infraestructura Social Municipal.</t>
    </r>
  </si>
  <si>
    <r>
      <t>Justificacion Trimestral y Anual:</t>
    </r>
    <r>
      <rPr>
        <sz val="12"/>
        <color theme="1"/>
        <rFont val="Calibri"/>
        <family val="2"/>
        <scheme val="minor"/>
      </rPr>
      <t xml:space="preserve"> Se rebaso la meta debido a que en el 4to trimestre se ejecuto layor parte del presupuesto autorizado y se alcanzo un avance anual del 99.72% de lo programado.</t>
    </r>
  </si>
  <si>
    <r>
      <rPr>
        <b/>
        <sz val="12"/>
        <color theme="1"/>
        <rFont val="Calibri"/>
        <family val="2"/>
        <scheme val="minor"/>
      </rPr>
      <t xml:space="preserve">PIF: </t>
    </r>
    <r>
      <rPr>
        <sz val="12"/>
        <color theme="1"/>
        <rFont val="Calibri"/>
        <family val="2"/>
        <scheme val="minor"/>
      </rPr>
      <t xml:space="preserve">porcentaje de ingreso del FORTAMUN ejercido
</t>
    </r>
    <r>
      <rPr>
        <b/>
        <sz val="12"/>
        <color theme="1"/>
        <rFont val="Calibri"/>
        <family val="2"/>
        <scheme val="minor"/>
      </rPr>
      <t xml:space="preserve">FORTAMUN: </t>
    </r>
    <r>
      <rPr>
        <sz val="12"/>
        <color theme="1"/>
        <rFont val="Calibri"/>
        <family val="2"/>
        <scheme val="minor"/>
      </rPr>
      <t>Fondo de Aportaciones para el Fortalecimiento de los Municipios</t>
    </r>
  </si>
  <si>
    <r>
      <t xml:space="preserve">Justificacion Trimestral:  </t>
    </r>
    <r>
      <rPr>
        <sz val="12"/>
        <color theme="1"/>
        <rFont val="Calibri"/>
        <family val="2"/>
        <scheme val="minor"/>
      </rPr>
      <t xml:space="preserve">Se cumplió con lo planeado respecto de: saneamiento financiero, nomina seguridad publica, nominas y proyectos de inversión en obra pública.
</t>
    </r>
    <r>
      <rPr>
        <b/>
        <sz val="12"/>
        <color theme="1"/>
        <rFont val="Calibri"/>
        <family val="2"/>
        <scheme val="minor"/>
      </rPr>
      <t xml:space="preserve">
Justificación Anual: </t>
    </r>
    <r>
      <rPr>
        <sz val="12"/>
        <color theme="1"/>
        <rFont val="Calibri"/>
        <family val="2"/>
        <scheme val="minor"/>
      </rPr>
      <t>Se obtuvo un avance anual del 99% de lo programado.</t>
    </r>
  </si>
  <si>
    <r>
      <rPr>
        <b/>
        <sz val="12"/>
        <color theme="1"/>
        <rFont val="Calibri"/>
        <family val="2"/>
        <scheme val="minor"/>
      </rPr>
      <t>IC:</t>
    </r>
    <r>
      <rPr>
        <sz val="12"/>
        <color theme="1"/>
        <rFont val="Calibri"/>
        <family val="2"/>
        <scheme val="minor"/>
      </rPr>
      <t xml:space="preserve"> Índice de Consolidación del modelo PbR-SED.</t>
    </r>
  </si>
  <si>
    <r>
      <t xml:space="preserve">Justificacion Trimestral: </t>
    </r>
    <r>
      <rPr>
        <sz val="12"/>
        <color theme="1"/>
        <rFont val="Calibri"/>
        <family val="2"/>
        <scheme val="minor"/>
      </rPr>
      <t>El resultado obtenido en el Diagnóstico PBR-SED 2023  representó un avance del 85% en el Índice de Consolidación, superior a lo esperado. Este indicador es anual por lo que se mantiene hasta el 2024.</t>
    </r>
    <r>
      <rPr>
        <b/>
        <sz val="12"/>
        <color theme="1"/>
        <rFont val="Calibri"/>
        <family val="2"/>
        <scheme val="minor"/>
      </rPr>
      <t xml:space="preserve">
Justificación Anual:</t>
    </r>
    <r>
      <rPr>
        <sz val="12"/>
        <color theme="1"/>
        <rFont val="Calibri"/>
        <family val="2"/>
        <scheme val="minor"/>
      </rPr>
      <t xml:space="preserve"> De acuerdo a la Guía para la integración y rendición de los informes de avance de gestión financiera y de la información para la planeación de la fiscalización de la cuenta pública que emite la ASEQROO para el ejercicio fiscal 2023, para </t>
    </r>
    <r>
      <rPr>
        <b/>
        <sz val="12"/>
        <color theme="1"/>
        <rFont val="Calibri"/>
        <family val="2"/>
        <scheme val="minor"/>
      </rPr>
      <t>indicadores NO acumulativos</t>
    </r>
    <r>
      <rPr>
        <sz val="12"/>
        <color theme="1"/>
        <rFont val="Calibri"/>
        <family val="2"/>
        <scheme val="minor"/>
      </rPr>
      <t>, se registra en el avance de la meta anual programada, el promedio de los porcentajes de cumplimiento alcanzados. Pag 23 https://www.aseqroo.mx/MARCO_JURIDICO/2023/Guias/GUIA%202023.pdf</t>
    </r>
  </si>
  <si>
    <r>
      <rPr>
        <b/>
        <sz val="12"/>
        <color theme="1"/>
        <rFont val="Calibri"/>
        <family val="2"/>
        <scheme val="minor"/>
      </rPr>
      <t xml:space="preserve">A. 1.01.1.1.5.1 </t>
    </r>
    <r>
      <rPr>
        <sz val="12"/>
        <color theme="1"/>
        <rFont val="Calibri"/>
        <family val="2"/>
        <scheme val="minor"/>
      </rPr>
      <t>Generación de informes de avance en el cumplimiento de objetivos y metas de los PPA de las dependencias y entidades municipales</t>
    </r>
  </si>
  <si>
    <r>
      <rPr>
        <b/>
        <sz val="12"/>
        <color theme="1"/>
        <rFont val="Calibri"/>
        <family val="2"/>
        <scheme val="minor"/>
      </rPr>
      <t xml:space="preserve">PACMO: </t>
    </r>
    <r>
      <rPr>
        <sz val="12"/>
        <color theme="1"/>
        <rFont val="Calibri"/>
        <family val="2"/>
        <scheme val="minor"/>
      </rPr>
      <t>Porcentaje de avance en cumplimiento de objetivos y metas del Plan Municipal de Desarrollo y sus Programas Derivados</t>
    </r>
  </si>
  <si>
    <r>
      <t xml:space="preserve">Justificacion Trimestral:  </t>
    </r>
    <r>
      <rPr>
        <sz val="12"/>
        <color theme="1"/>
        <rFont val="Calibri"/>
        <family val="2"/>
        <scheme val="minor"/>
      </rPr>
      <t>El resultado reportado es el avance acumulado de las Estrategias y lineas de Acción del Plan Municipal de Desarrollo del periodo de octubre 2021 a septiembre del 2023.</t>
    </r>
    <r>
      <rPr>
        <b/>
        <sz val="12"/>
        <color theme="1"/>
        <rFont val="Calibri"/>
        <family val="2"/>
        <scheme val="minor"/>
      </rPr>
      <t xml:space="preserve">
Justificación Anual: </t>
    </r>
    <r>
      <rPr>
        <sz val="12"/>
        <color theme="1"/>
        <rFont val="Calibri"/>
        <family val="2"/>
        <scheme val="minor"/>
      </rPr>
      <t xml:space="preserve">De acuerdo a la Guía para la integración y rendición de los informes de avance de gestión financiera y de la información para la planeación de la fiscalización de la cuenta pública que emite la ASEQROO para el ejercicio fiscal 2023, para </t>
    </r>
    <r>
      <rPr>
        <b/>
        <sz val="12"/>
        <color theme="1"/>
        <rFont val="Calibri"/>
        <family val="2"/>
        <scheme val="minor"/>
      </rPr>
      <t>indicadores NO acumulativos</t>
    </r>
    <r>
      <rPr>
        <sz val="12"/>
        <color theme="1"/>
        <rFont val="Calibri"/>
        <family val="2"/>
        <scheme val="minor"/>
      </rPr>
      <t>, se registra en el avance de la meta anual programada, el promedio de los porcentajes de cumplimiento alcanzados. Pag 23 https://www.aseqroo.mx/MARCO_JURIDICO/2023/Guias/GUIA%202023.pdf</t>
    </r>
  </si>
  <si>
    <r>
      <rPr>
        <b/>
        <sz val="12"/>
        <color theme="1"/>
        <rFont val="Calibri"/>
        <family val="2"/>
        <scheme val="minor"/>
      </rPr>
      <t>A. 1.01.1.1.5.2</t>
    </r>
    <r>
      <rPr>
        <sz val="12"/>
        <color theme="1"/>
        <rFont val="Calibri"/>
        <family val="2"/>
        <scheme val="minor"/>
      </rPr>
      <t xml:space="preserve"> Seguimiento a evaluaciones externas, internas de los Programas Presupuestarios y Programas Federales.</t>
    </r>
  </si>
  <si>
    <r>
      <rPr>
        <b/>
        <sz val="12"/>
        <color theme="1"/>
        <rFont val="Calibri"/>
        <family val="2"/>
        <scheme val="minor"/>
      </rPr>
      <t>PASMI</t>
    </r>
    <r>
      <rPr>
        <sz val="12"/>
        <color theme="1"/>
        <rFont val="Calibri"/>
        <family val="2"/>
        <scheme val="minor"/>
      </rPr>
      <t>: Porcentaje de aspectos susceptibles de mejora implementados</t>
    </r>
  </si>
  <si>
    <r>
      <rPr>
        <b/>
        <sz val="12"/>
        <color theme="1"/>
        <rFont val="Calibri"/>
        <family val="2"/>
        <scheme val="minor"/>
      </rPr>
      <t xml:space="preserve">Justificacion Trimestral: </t>
    </r>
    <r>
      <rPr>
        <sz val="12"/>
        <color theme="1"/>
        <rFont val="Calibri"/>
        <family val="2"/>
        <scheme val="minor"/>
      </rPr>
      <t xml:space="preserve">Se realizarón 1 aspectos suceptibles de mejora en las herramientas de Planeación, el Formato de Seguimiento de avance en cumplimiento de metas y objetivos 2023 y la Cédula de avance de cumplimiento de los objetivos y metas 2023
</t>
    </r>
    <r>
      <rPr>
        <b/>
        <sz val="12"/>
        <color theme="1"/>
        <rFont val="Calibri"/>
        <family val="2"/>
        <scheme val="minor"/>
      </rPr>
      <t>Justificación Anual:</t>
    </r>
    <r>
      <rPr>
        <sz val="12"/>
        <color theme="1"/>
        <rFont val="Calibri"/>
        <family val="2"/>
        <scheme val="minor"/>
      </rPr>
      <t xml:space="preserve"> Se obtiene un 100% de avance de acuerdo a lo planeado, 6 aspectos suceptibles cumplidos. </t>
    </r>
  </si>
  <si>
    <r>
      <rPr>
        <b/>
        <sz val="12"/>
        <color theme="1"/>
        <rFont val="Calibri"/>
        <family val="2"/>
        <scheme val="minor"/>
      </rPr>
      <t>A. 1.01.1.1.5.3</t>
    </r>
    <r>
      <rPr>
        <sz val="12"/>
        <color theme="1"/>
        <rFont val="Calibri"/>
        <family val="2"/>
        <scheme val="minor"/>
      </rPr>
      <t xml:space="preserve"> Promoción del Protocolo de Atención a usuarios con Discapacidad desde el servicio público.</t>
    </r>
  </si>
  <si>
    <r>
      <rPr>
        <b/>
        <sz val="12"/>
        <color theme="1"/>
        <rFont val="Calibri"/>
        <family val="2"/>
        <scheme val="minor"/>
      </rPr>
      <t>PDSI:</t>
    </r>
    <r>
      <rPr>
        <sz val="12"/>
        <color theme="1"/>
        <rFont val="Calibri"/>
        <family val="2"/>
        <scheme val="minor"/>
      </rPr>
      <t xml:space="preserve"> Porcentaje de dependencias municipales sensibilizadas en materia de Inclusión de las Personas con Discapacidad</t>
    </r>
  </si>
  <si>
    <r>
      <rPr>
        <b/>
        <sz val="12"/>
        <color theme="1"/>
        <rFont val="Calibri"/>
        <family val="2"/>
        <scheme val="minor"/>
      </rPr>
      <t xml:space="preserve">Justificación trimestral: </t>
    </r>
    <r>
      <rPr>
        <sz val="12"/>
        <color theme="1"/>
        <rFont val="Calibri"/>
        <family val="2"/>
        <scheme val="minor"/>
      </rPr>
      <t xml:space="preserve">Se incrementaron las mesas de trabajo y reuiones con diversas dependencias, para dar a conocer y trabajar iniciativas de reformas a reglamentos internos y armonizarlos en materia de inclusión   
</t>
    </r>
    <r>
      <rPr>
        <b/>
        <sz val="12"/>
        <color theme="1"/>
        <rFont val="Calibri"/>
        <family val="2"/>
        <scheme val="minor"/>
      </rPr>
      <t xml:space="preserve">Justificación anual: </t>
    </r>
    <r>
      <rPr>
        <sz val="12"/>
        <color theme="1"/>
        <rFont val="Calibri"/>
        <family val="2"/>
        <scheme val="minor"/>
      </rPr>
      <t xml:space="preserve">Derivado de la solicitud de diferentes dependencias para armonizar sus reglamentos internos, la meta se rebasaro.          </t>
    </r>
  </si>
  <si>
    <r>
      <rPr>
        <b/>
        <sz val="12"/>
        <color theme="1"/>
        <rFont val="Calibri"/>
        <family val="2"/>
        <scheme val="minor"/>
      </rPr>
      <t>PCSP:</t>
    </r>
    <r>
      <rPr>
        <sz val="12"/>
        <color theme="1"/>
        <rFont val="Calibri"/>
        <family val="2"/>
        <scheme val="minor"/>
      </rPr>
      <t xml:space="preserve"> Porcentaje de capacitaciones a servidores(as) públicos(as)  en Cultura de Discapacidad y Lengua de Señas Mexicana </t>
    </r>
  </si>
  <si>
    <r>
      <rPr>
        <b/>
        <sz val="12"/>
        <color theme="1"/>
        <rFont val="Calibri"/>
        <family val="2"/>
        <scheme val="minor"/>
      </rPr>
      <t xml:space="preserve">Justificación trimestral:  </t>
    </r>
    <r>
      <rPr>
        <sz val="12"/>
        <color theme="1"/>
        <rFont val="Calibri"/>
        <family val="2"/>
        <scheme val="minor"/>
      </rPr>
      <t xml:space="preserve">Se cubrió el 50% de este trimestre, porque realizamos otras activdades relacionadas con la 4ta. Jornada Municipal por la inclusión. 
</t>
    </r>
    <r>
      <rPr>
        <b/>
        <sz val="12"/>
        <color theme="1"/>
        <rFont val="Calibri"/>
        <family val="2"/>
        <scheme val="minor"/>
      </rPr>
      <t xml:space="preserve">Justificación anual:  </t>
    </r>
    <r>
      <rPr>
        <sz val="12"/>
        <color theme="1"/>
        <rFont val="Calibri"/>
        <family val="2"/>
        <scheme val="minor"/>
      </rPr>
      <t xml:space="preserve"> Se realizarón 13 capacitaciones de las 10 que se tenian programadas rebasando la meta en un 30%.</t>
    </r>
  </si>
  <si>
    <r>
      <rPr>
        <b/>
        <sz val="12"/>
        <color theme="1"/>
        <rFont val="Calibri"/>
        <family val="2"/>
        <scheme val="minor"/>
      </rPr>
      <t>A. 1.01.1.1.5.4</t>
    </r>
    <r>
      <rPr>
        <sz val="12"/>
        <color theme="1"/>
        <rFont val="Calibri"/>
        <family val="2"/>
        <scheme val="minor"/>
      </rPr>
      <t xml:space="preserve"> Interpretación de lengua de señas mexicana en las sesiones de cabildo y en eventos del Municipio</t>
    </r>
  </si>
  <si>
    <r>
      <rPr>
        <b/>
        <sz val="12"/>
        <color theme="1"/>
        <rFont val="Calibri"/>
        <family val="2"/>
        <scheme val="minor"/>
      </rPr>
      <t>PSILS:</t>
    </r>
    <r>
      <rPr>
        <sz val="12"/>
        <color theme="1"/>
        <rFont val="Calibri"/>
        <family val="2"/>
        <scheme val="minor"/>
      </rPr>
      <t xml:space="preserve"> Porcentaje de solicitudes de interpretacion de lengua de señas</t>
    </r>
  </si>
  <si>
    <r>
      <rPr>
        <b/>
        <sz val="12"/>
        <color theme="1"/>
        <rFont val="Calibri"/>
        <family val="2"/>
        <scheme val="minor"/>
      </rPr>
      <t>Justifación  trimestral:</t>
    </r>
    <r>
      <rPr>
        <sz val="12"/>
        <color theme="1"/>
        <rFont val="Calibri"/>
        <family val="2"/>
        <scheme val="minor"/>
      </rPr>
      <t xml:space="preserve"> La Unidad de Transparencia, Dirección de Tránsito Municipal, realizaron campañas con perspectiva de inclusión, en el cual se incluyeron videos en Lengua de Señas Mexicana.             
</t>
    </r>
    <r>
      <rPr>
        <b/>
        <sz val="12"/>
        <color theme="1"/>
        <rFont val="Calibri"/>
        <family val="2"/>
        <scheme val="minor"/>
      </rPr>
      <t xml:space="preserve">Justificación anual: </t>
    </r>
    <r>
      <rPr>
        <sz val="12"/>
        <color theme="1"/>
        <rFont val="Calibri"/>
        <family val="2"/>
        <scheme val="minor"/>
      </rPr>
      <t xml:space="preserve">Las dependencias realizan eventos con perspectiva de inclusión e incluyen al sector de discapacidad auditiva, por lo que esta meta se incrementará.                    </t>
    </r>
  </si>
  <si>
    <r>
      <rPr>
        <b/>
        <sz val="12"/>
        <color theme="1"/>
        <rFont val="Calibri"/>
        <family val="2"/>
        <scheme val="minor"/>
      </rPr>
      <t>A. 1.01.1.1.5.5</t>
    </r>
    <r>
      <rPr>
        <sz val="12"/>
        <color theme="1"/>
        <rFont val="Calibri"/>
        <family val="2"/>
        <scheme val="minor"/>
      </rPr>
      <t xml:space="preserve"> Realización de actividades inclusivas con las Dependencias Municipales, Estatales y Federales.</t>
    </r>
  </si>
  <si>
    <r>
      <rPr>
        <b/>
        <sz val="12"/>
        <color theme="1"/>
        <rFont val="Calibri"/>
        <family val="2"/>
        <scheme val="minor"/>
      </rPr>
      <t xml:space="preserve">PAIR: </t>
    </r>
    <r>
      <rPr>
        <sz val="12"/>
        <color theme="1"/>
        <rFont val="Calibri"/>
        <family val="2"/>
        <scheme val="minor"/>
      </rPr>
      <t>Porcentaje de actividades inclusivas realizadas</t>
    </r>
  </si>
  <si>
    <r>
      <rPr>
        <b/>
        <sz val="12"/>
        <color theme="1"/>
        <rFont val="Calibri"/>
        <family val="2"/>
        <scheme val="minor"/>
      </rPr>
      <t>Justificación trimestral:</t>
    </r>
    <r>
      <rPr>
        <sz val="12"/>
        <color theme="1"/>
        <rFont val="Calibri"/>
        <family val="2"/>
        <scheme val="minor"/>
      </rPr>
      <t xml:space="preserve"> Se realizaron en sinergia con las dependencias e institituciones educativas, diferentes eventos beneficiando a comunidades estudiantiles y ciudadanos. 
</t>
    </r>
    <r>
      <rPr>
        <b/>
        <sz val="12"/>
        <color theme="1"/>
        <rFont val="Calibri"/>
        <family val="2"/>
        <scheme val="minor"/>
      </rPr>
      <t xml:space="preserve">Justificación anual: </t>
    </r>
    <r>
      <rPr>
        <sz val="12"/>
        <color theme="1"/>
        <rFont val="Calibri"/>
        <family val="2"/>
        <scheme val="minor"/>
      </rPr>
      <t xml:space="preserve"> El sector educativo se ha sumado a las solicitudes para realizar verificaciones en sus intalaciones en materia de acesibilidad. Por lo que la meta incrementará.    </t>
    </r>
  </si>
  <si>
    <r>
      <t xml:space="preserve">C.1.01.1.1.6 </t>
    </r>
    <r>
      <rPr>
        <sz val="12"/>
        <color theme="1"/>
        <rFont val="Calibri"/>
        <family val="2"/>
        <scheme val="minor"/>
      </rPr>
      <t>Atenciones y seguimientos a Organismos Descentralizados del municipio de Benito Juárez.</t>
    </r>
  </si>
  <si>
    <r>
      <rPr>
        <b/>
        <sz val="12"/>
        <color theme="1"/>
        <rFont val="Calibri"/>
        <family val="2"/>
        <scheme val="minor"/>
      </rPr>
      <t>PASB:</t>
    </r>
    <r>
      <rPr>
        <sz val="12"/>
        <color theme="1"/>
        <rFont val="Calibri"/>
        <family val="2"/>
        <scheme val="minor"/>
      </rPr>
      <t xml:space="preserve"> Porcentaje de atenciones y seguimientos brindados a Organismos Descentralizados.</t>
    </r>
  </si>
  <si>
    <t xml:space="preserve">Ascendente
</t>
  </si>
  <si>
    <r>
      <t>Justificacion Trimestral:</t>
    </r>
    <r>
      <rPr>
        <sz val="12"/>
        <color theme="1"/>
        <rFont val="Calibri"/>
        <family val="2"/>
        <scheme val="minor"/>
      </rPr>
      <t>Se cumplió al 100% la meta en atenciones y seguimientos brindados a los Organismos Descentralizados. (15/15)</t>
    </r>
    <r>
      <rPr>
        <b/>
        <sz val="12"/>
        <color theme="1"/>
        <rFont val="Calibri"/>
        <family val="2"/>
        <scheme val="minor"/>
      </rPr>
      <t xml:space="preserve">        
Justificación Anual: </t>
    </r>
    <r>
      <rPr>
        <sz val="12"/>
        <color theme="1"/>
        <rFont val="Calibri"/>
        <family val="2"/>
        <scheme val="minor"/>
      </rPr>
      <t>Obtuvimos el 100 % de avance,  porque se brindaron al cuarto trimestre  un total de 57 seguimientos y atenciones a Organismos Descentralizados de los 57 programados de la meta anual.</t>
    </r>
  </si>
  <si>
    <r>
      <t xml:space="preserve">A.1.01.1.1.6.1 </t>
    </r>
    <r>
      <rPr>
        <sz val="12"/>
        <color theme="1"/>
        <rFont val="Calibri"/>
        <family val="2"/>
        <scheme val="minor"/>
      </rPr>
      <t>Participación como suplencia de la Presidencia Municipal en las Sesiones de Organos Colegiado</t>
    </r>
  </si>
  <si>
    <r>
      <rPr>
        <b/>
        <sz val="12"/>
        <color theme="1"/>
        <rFont val="Calibri"/>
        <family val="2"/>
        <scheme val="minor"/>
      </rPr>
      <t>PPSOC:</t>
    </r>
    <r>
      <rPr>
        <sz val="12"/>
        <color theme="1"/>
        <rFont val="Calibri"/>
        <family val="2"/>
        <scheme val="minor"/>
      </rPr>
      <t xml:space="preserve"> Porcentaje de participación en sesiones de Órganos Colegiados.</t>
    </r>
  </si>
  <si>
    <r>
      <t xml:space="preserve">Justificacion Trimestral: </t>
    </r>
    <r>
      <rPr>
        <sz val="12"/>
        <color theme="1"/>
        <rFont val="Calibri"/>
        <family val="2"/>
        <scheme val="minor"/>
      </rPr>
      <t xml:space="preserve">Se alcanzó el 100 % de avance al realizarse 24 de las 24 participaciones en sesiones programadas para el cuarto trimestre.                             
</t>
    </r>
    <r>
      <rPr>
        <b/>
        <sz val="12"/>
        <color theme="1"/>
        <rFont val="Calibri"/>
        <family val="2"/>
        <scheme val="minor"/>
      </rPr>
      <t xml:space="preserve">
Justificación Anual: </t>
    </r>
    <r>
      <rPr>
        <sz val="12"/>
        <color theme="1"/>
        <rFont val="Calibri"/>
        <family val="2"/>
        <scheme val="minor"/>
      </rPr>
      <t>Obtuvimos el  135.06% de avance , ya que se participó  al cuarto trimestre  en 104 sesiones de las 77 sesiones programadas de la meta anual.</t>
    </r>
  </si>
  <si>
    <r>
      <t xml:space="preserve">A.1.01.1.1.6 .2 </t>
    </r>
    <r>
      <rPr>
        <sz val="12"/>
        <color theme="1"/>
        <rFont val="Calibri"/>
        <family val="2"/>
        <scheme val="minor"/>
      </rPr>
      <t>Elaboración de reportes de actividades de los organismos descentralizados</t>
    </r>
    <r>
      <rPr>
        <b/>
        <sz val="12"/>
        <color theme="1"/>
        <rFont val="Calibri"/>
        <family val="2"/>
        <scheme val="minor"/>
      </rPr>
      <t>.</t>
    </r>
  </si>
  <si>
    <r>
      <rPr>
        <b/>
        <sz val="12"/>
        <color theme="1"/>
        <rFont val="Calibri"/>
        <family val="2"/>
        <scheme val="minor"/>
      </rPr>
      <t>PRAE:</t>
    </r>
    <r>
      <rPr>
        <sz val="12"/>
        <color theme="1"/>
        <rFont val="Calibri"/>
        <family val="2"/>
        <scheme val="minor"/>
      </rPr>
      <t xml:space="preserve"> Porcentaje de Reportes de Actividades de los Organismos Descentralizados elaborados.</t>
    </r>
  </si>
  <si>
    <r>
      <t xml:space="preserve">Justificacion Trimestral: </t>
    </r>
    <r>
      <rPr>
        <sz val="12"/>
        <color theme="1"/>
        <rFont val="Calibri"/>
        <family val="2"/>
        <scheme val="minor"/>
      </rPr>
      <t>Se cumplió al 100% la meta en la elaboración de reportes de actividades de los Organismos Descentralizados. (11/11</t>
    </r>
    <r>
      <rPr>
        <b/>
        <sz val="12"/>
        <color theme="1"/>
        <rFont val="Calibri"/>
        <family val="2"/>
        <scheme val="minor"/>
      </rPr>
      <t xml:space="preserve">)   
Justificación Anual: </t>
    </r>
    <r>
      <rPr>
        <sz val="12"/>
        <color theme="1"/>
        <rFont val="Calibri"/>
        <family val="2"/>
        <scheme val="minor"/>
      </rPr>
      <t>Se obtuvo el 100 % de avance  al cuarto  trimestre, al elaborar un total de  44 reportes de actividades de las 44 programados de la meta anual.</t>
    </r>
  </si>
  <si>
    <r>
      <t xml:space="preserve">C.1.01.1.1.7 </t>
    </r>
    <r>
      <rPr>
        <sz val="12"/>
        <color theme="1"/>
        <rFont val="Calibri"/>
        <family val="2"/>
        <scheme val="minor"/>
      </rPr>
      <t>Vinculación entre el gobierno municipal y todos los sectores de la sociedad y gobiernos nacionales e internacionales mejoradas.</t>
    </r>
  </si>
  <si>
    <r>
      <rPr>
        <b/>
        <sz val="12"/>
        <color theme="1"/>
        <rFont val="Calibri"/>
        <family val="2"/>
        <scheme val="minor"/>
      </rPr>
      <t>PCAGSS:</t>
    </r>
    <r>
      <rPr>
        <sz val="12"/>
        <color theme="1"/>
        <rFont val="Calibri"/>
        <family val="2"/>
        <scheme val="minor"/>
      </rPr>
      <t xml:space="preserve"> Porcentaje de cumplimiento de los acercamientos con los gobiernos</t>
    </r>
  </si>
  <si>
    <r>
      <t xml:space="preserve">Justificacion Trimestral:
</t>
    </r>
    <r>
      <rPr>
        <sz val="12"/>
        <color theme="1"/>
        <rFont val="Calibri"/>
        <family val="2"/>
        <scheme val="minor"/>
      </rPr>
      <t>Para este cuarto trimestre se tenia planeada una meta de 5 acercamientos  (firmas de beneficios) con distintas empresas de la sociedad, todo en beneficio de los colaboradores del municipio de Benito Juárez, de las cuales se concretaron 3 (La Central de Desayunos y Tacos Chingones, Paragallos Y con el Hotel Kokai), cerrando el cuarto trimestre con un avance del indicador de 60% de cumplimiento.</t>
    </r>
    <r>
      <rPr>
        <b/>
        <sz val="12"/>
        <color theme="1"/>
        <rFont val="Calibri"/>
        <family val="2"/>
        <scheme val="minor"/>
      </rPr>
      <t xml:space="preserve">
Justificación Anual:
</t>
    </r>
    <r>
      <rPr>
        <sz val="12"/>
        <color theme="1"/>
        <rFont val="Calibri"/>
        <family val="2"/>
        <scheme val="minor"/>
      </rPr>
      <t>Con las cifras alcanzadas en este cuarto trimestre del 2023, se obtuvo un 276.00% de avance anual en este indicador, lo que nos indica que se superó la meta planeada anual, esto gracias a las distintas empresas que tuvieron la confianza y  por medio de las firmas de beneficios se vincularon al municipio de Benito Juárez.</t>
    </r>
  </si>
  <si>
    <r>
      <t xml:space="preserve">A.1.01.1.1.7.1 </t>
    </r>
    <r>
      <rPr>
        <sz val="12"/>
        <color theme="1"/>
        <rFont val="Calibri"/>
        <family val="2"/>
        <scheme val="minor"/>
      </rPr>
      <t>Atención y apoyo a los requirimientos de la presidencia municipal en diversos eventos.</t>
    </r>
  </si>
  <si>
    <r>
      <rPr>
        <b/>
        <sz val="12"/>
        <color theme="1"/>
        <rFont val="Calibri"/>
        <family val="2"/>
        <scheme val="minor"/>
      </rPr>
      <t>PEC:</t>
    </r>
    <r>
      <rPr>
        <sz val="12"/>
        <color theme="1"/>
        <rFont val="Calibri"/>
        <family val="2"/>
        <scheme val="minor"/>
      </rPr>
      <t xml:space="preserve"> Porcentaje de eventos cubiertos</t>
    </r>
  </si>
  <si>
    <r>
      <t xml:space="preserve">Justificacion Trimestral:
</t>
    </r>
    <r>
      <rPr>
        <sz val="12"/>
        <color theme="1"/>
        <rFont val="Calibri"/>
        <family val="2"/>
        <scheme val="minor"/>
      </rPr>
      <t>En este cuarto trimestre la meta que se planeo fue de 5 apoyos o requerimientos en eventos de la Presidencia municipal, lo cual concluimos el cierre del trimestre con 5 (Encendido de luces para conmemorar el "Día Internacional Para Erradicar la Poliomielitis", Hanal Pixan, Encendido de Gloriestas Navideñas, Inauguración de la Villa Navideña y Posadas Navideñas), obteniendo el 100% de cumplimiento en el indicador.</t>
    </r>
    <r>
      <rPr>
        <b/>
        <sz val="12"/>
        <color theme="1"/>
        <rFont val="Calibri"/>
        <family val="2"/>
        <scheme val="minor"/>
      </rPr>
      <t xml:space="preserve">
Justificación Anual:
</t>
    </r>
    <r>
      <rPr>
        <sz val="12"/>
        <color theme="1"/>
        <rFont val="Calibri"/>
        <family val="2"/>
        <scheme val="minor"/>
      </rPr>
      <t>Con las cifras alcanzadas en este cierre del cuarto trimestre del 2023, se obtuvo un 138.46% de avance anual en este indicador, esto gracias a los diversos eventos que se realizaron por parte de la Dirección de Relaciones Públicas y en los eventos que la presidencia municipal requirio apoyo.</t>
    </r>
  </si>
  <si>
    <r>
      <t xml:space="preserve">A.1.01.1.1.7.2 </t>
    </r>
    <r>
      <rPr>
        <sz val="12"/>
        <color theme="1"/>
        <rFont val="Calibri"/>
        <family val="2"/>
        <scheme val="minor"/>
      </rPr>
      <t>Difusion de los eventos de vinculacion solicitados por las dependencias y entidades del mbj.</t>
    </r>
  </si>
  <si>
    <r>
      <rPr>
        <b/>
        <sz val="12"/>
        <color theme="1"/>
        <rFont val="Calibri"/>
        <family val="2"/>
        <scheme val="minor"/>
      </rPr>
      <t>PDC:</t>
    </r>
    <r>
      <rPr>
        <sz val="12"/>
        <color theme="1"/>
        <rFont val="Calibri"/>
        <family val="2"/>
        <scheme val="minor"/>
      </rPr>
      <t xml:space="preserve"> Porcentaje de difusiones cubiertas</t>
    </r>
  </si>
  <si>
    <r>
      <t xml:space="preserve">Justificacion Trimestral:
</t>
    </r>
    <r>
      <rPr>
        <sz val="12"/>
        <color theme="1"/>
        <rFont val="Calibri"/>
        <family val="2"/>
        <scheme val="minor"/>
      </rPr>
      <t>En este cuarto trimestre la meta que se planeo fue de 450 difusiones, sin embargo se realizaron 5,139 difusiones alcanzando un avance trimestral de 1142%.</t>
    </r>
    <r>
      <rPr>
        <b/>
        <sz val="12"/>
        <color theme="1"/>
        <rFont val="Calibri"/>
        <family val="2"/>
        <scheme val="minor"/>
      </rPr>
      <t xml:space="preserve">
Justificación Anual:
</t>
    </r>
    <r>
      <rPr>
        <sz val="12"/>
        <color theme="1"/>
        <rFont val="Calibri"/>
        <family val="2"/>
        <scheme val="minor"/>
      </rPr>
      <t>Al final de este cuarto trimestre 2023, se alcanzo un 217.37% de avance anual en este indicador, lo que nos representa más del triple de la meta anual, todo esto gracias a los distintas difusiones de los eventos que se llevaron a cabo en los meses de octubre, noviembre y diciembre, tambien gracias a las dependencias que se acercaron a la Dirección de Relaciones Públicas, para hacer las difusiones de sus eventos.</t>
    </r>
  </si>
  <si>
    <r>
      <t xml:space="preserve">C. 1.01.1.1.8 </t>
    </r>
    <r>
      <rPr>
        <sz val="12"/>
        <color theme="1"/>
        <rFont val="Calibri"/>
        <family val="2"/>
        <scheme val="minor"/>
      </rPr>
      <t>Entrega de ayudas sociales.</t>
    </r>
  </si>
  <si>
    <r>
      <rPr>
        <b/>
        <sz val="12"/>
        <color theme="1"/>
        <rFont val="Calibri"/>
        <family val="2"/>
        <scheme val="minor"/>
      </rPr>
      <t>PB:</t>
    </r>
    <r>
      <rPr>
        <sz val="12"/>
        <color theme="1"/>
        <rFont val="Calibri"/>
        <family val="2"/>
        <scheme val="minor"/>
      </rPr>
      <t xml:space="preserve"> Porcentaje de beneficiados con ayuda social.</t>
    </r>
  </si>
  <si>
    <r>
      <t xml:space="preserve">Justificacion Trimestral: </t>
    </r>
    <r>
      <rPr>
        <sz val="12"/>
        <color theme="1"/>
        <rFont val="Calibri"/>
        <family val="2"/>
        <scheme val="minor"/>
      </rPr>
      <t xml:space="preserve">Semaforización amarilla, en el cuarto trimestre de 2023 se alcanzó un 57.33%, toda vez que  la participación ciudadana no acudió a la oficina de la Dirección de Gestión Social como anteriormente, para la entrega de apoyos a los grupos vulnerables del Municipio de Benito Juárez. </t>
    </r>
    <r>
      <rPr>
        <b/>
        <sz val="12"/>
        <color theme="1"/>
        <rFont val="Calibri"/>
        <family val="2"/>
        <scheme val="minor"/>
      </rPr>
      <t xml:space="preserve">
Justificación Anual: </t>
    </r>
    <r>
      <rPr>
        <sz val="12"/>
        <color theme="1"/>
        <rFont val="Calibri"/>
        <family val="2"/>
        <scheme val="minor"/>
      </rPr>
      <t>Se tiene un avance anual del 69.11% de lo proyectado para este 2023, mejorando la calidad de vida de los grupos mas vulnerables del Municipio de Benito Juarez.</t>
    </r>
  </si>
  <si>
    <r>
      <t>A. 1.01.1.1.8.1</t>
    </r>
    <r>
      <rPr>
        <sz val="12"/>
        <color theme="1"/>
        <rFont val="Calibri"/>
        <family val="2"/>
        <scheme val="minor"/>
      </rPr>
      <t xml:space="preserve"> Gestión y/o canalización adecuadamente a las demandas ciudadanas para con ello mitigar el impacto económico y social de los grupos más vulnerables. </t>
    </r>
  </si>
  <si>
    <r>
      <rPr>
        <b/>
        <sz val="12"/>
        <color theme="1"/>
        <rFont val="Calibri"/>
        <family val="2"/>
        <scheme val="minor"/>
      </rPr>
      <t>PGC:</t>
    </r>
    <r>
      <rPr>
        <sz val="12"/>
        <color theme="1"/>
        <rFont val="Calibri"/>
        <family val="2"/>
        <scheme val="minor"/>
      </rPr>
      <t xml:space="preserve"> Porcentaje de beneficiarios con gestiones y/o canalizaciones.</t>
    </r>
  </si>
  <si>
    <t xml:space="preserve">Ascendente </t>
  </si>
  <si>
    <r>
      <t xml:space="preserve">Justificacion Trimestral: </t>
    </r>
    <r>
      <rPr>
        <sz val="12"/>
        <color theme="1"/>
        <rFont val="Calibri"/>
        <family val="2"/>
        <scheme val="minor"/>
      </rPr>
      <t>Semaforización roja, en el cuarto trimestre de 2023 se alcanzó un 39.83% en las gestiones y/o canalizaciones, debido a la baja participación ciudadana para ser canalizadas a las instituciones Gubernamentales y las OSC´S, para la resolución de las solicitudes de la ciudadanía.</t>
    </r>
    <r>
      <rPr>
        <b/>
        <sz val="12"/>
        <color theme="1"/>
        <rFont val="Calibri"/>
        <family val="2"/>
        <scheme val="minor"/>
      </rPr>
      <t xml:space="preserve">
Justificación Anual: </t>
    </r>
    <r>
      <rPr>
        <sz val="12"/>
        <color theme="1"/>
        <rFont val="Calibri"/>
        <family val="2"/>
        <scheme val="minor"/>
      </rPr>
      <t>Gracias a la participación de los tres niveles de Gobierno, así como de la iniciativa privada, se logro el 108.06% de lo programado para este 2023, atendiendo satisfactoriamente las demandas ciudadanas.</t>
    </r>
  </si>
  <si>
    <r>
      <t xml:space="preserve">A. 1.01.1.1.8.2 </t>
    </r>
    <r>
      <rPr>
        <sz val="12"/>
        <color theme="1"/>
        <rFont val="Calibri"/>
        <family val="2"/>
        <scheme val="minor"/>
      </rPr>
      <t>Cumplimiento a los eventos que realiza la Dirección de Gestión Social.</t>
    </r>
  </si>
  <si>
    <r>
      <rPr>
        <b/>
        <sz val="12"/>
        <color theme="1"/>
        <rFont val="Calibri"/>
        <family val="2"/>
        <scheme val="minor"/>
      </rPr>
      <t>PER:</t>
    </r>
    <r>
      <rPr>
        <sz val="12"/>
        <color theme="1"/>
        <rFont val="Calibri"/>
        <family val="2"/>
        <scheme val="minor"/>
      </rPr>
      <t xml:space="preserve"> Porcentaje de los eventos realizados por la Dirección de Gestión Social.</t>
    </r>
  </si>
  <si>
    <t>Ascendente 
Regular</t>
  </si>
  <si>
    <r>
      <t xml:space="preserve">Justificacion Trimestral: </t>
    </r>
    <r>
      <rPr>
        <sz val="12"/>
        <color theme="1"/>
        <rFont val="Calibri"/>
        <family val="2"/>
        <scheme val="minor"/>
      </rPr>
      <t xml:space="preserve">Semaforización verde, se alcanzó un 500% de lo programado en el cuarto trimestre de 2023, superando lo proyectado, a través de la realización de brigadas sociales en coordinación de asociaciones civiles, en diversas colonias del Municipio de Benito Juárez, gracias a la participación de las y los benitojuarenses. </t>
    </r>
    <r>
      <rPr>
        <b/>
        <sz val="12"/>
        <color theme="1"/>
        <rFont val="Calibri"/>
        <family val="2"/>
        <scheme val="minor"/>
      </rPr>
      <t xml:space="preserve">
Justificación Anual: </t>
    </r>
    <r>
      <rPr>
        <sz val="12"/>
        <color theme="1"/>
        <rFont val="Calibri"/>
        <family val="2"/>
        <scheme val="minor"/>
      </rPr>
      <t>De acuerdo a la demanda de la población benitojuarense se logra acercar los servicios básicos a través de Brigadas Sociales en diversas regiones y colonias del Municipio de Benito Juárez, alcanzando un 580% anual lo cual supera lo proyectado.</t>
    </r>
  </si>
  <si>
    <r>
      <t xml:space="preserve">1.01.1.1.9 </t>
    </r>
    <r>
      <rPr>
        <sz val="12"/>
        <color theme="1"/>
        <rFont val="Calibri"/>
        <family val="2"/>
        <scheme val="minor"/>
      </rPr>
      <t xml:space="preserve">Asesorías respecto a las demandas y necesidades de la población al Ayuntamiento de Benito Juárez </t>
    </r>
    <r>
      <rPr>
        <b/>
        <sz val="12"/>
        <color theme="1"/>
        <rFont val="Calibri"/>
        <family val="2"/>
        <scheme val="minor"/>
      </rPr>
      <t xml:space="preserve">
</t>
    </r>
  </si>
  <si>
    <r>
      <rPr>
        <b/>
        <sz val="12"/>
        <color theme="1"/>
        <rFont val="Calibri"/>
        <family val="2"/>
        <scheme val="minor"/>
      </rPr>
      <t>PASO</t>
    </r>
    <r>
      <rPr>
        <sz val="12"/>
        <color theme="1"/>
        <rFont val="Calibri"/>
        <family val="2"/>
        <scheme val="minor"/>
      </rPr>
      <t>: Porcentaje de Asesorías otorgadas.</t>
    </r>
  </si>
  <si>
    <r>
      <t xml:space="preserve">Justificación Trimestral:  </t>
    </r>
    <r>
      <rPr>
        <sz val="12"/>
        <color theme="1"/>
        <rFont val="Calibri"/>
        <family val="2"/>
      </rPr>
      <t xml:space="preserve">En el periodo reportado se cumplió con la meta del 100% de las asesorías respecto a las demandas y necesidades de la población al Ayuntamiento de Benito Juárez programadas, mismas que fueron otorgadas a ciudadanía en general. </t>
    </r>
    <r>
      <rPr>
        <b/>
        <sz val="12"/>
        <color theme="1"/>
        <rFont val="Calibri"/>
        <family val="2"/>
      </rPr>
      <t xml:space="preserve">
Justificación Anual:  </t>
    </r>
    <r>
      <rPr>
        <sz val="12"/>
        <color theme="1"/>
        <rFont val="Calibri"/>
        <family val="2"/>
      </rPr>
      <t xml:space="preserve">Se logró  el cumplimiento anual al 100 %, toda vez que se efectuaron las 20  asesorías respecto a las demandas y necesidades de la población al Ayuntamiento de Benito Juárez programadas. </t>
    </r>
  </si>
  <si>
    <r>
      <t xml:space="preserve">1.01.1.1.9.1 </t>
    </r>
    <r>
      <rPr>
        <sz val="12"/>
        <color theme="1"/>
        <rFont val="Calibri"/>
        <family val="2"/>
        <scheme val="minor"/>
      </rPr>
      <t>Realización de reuniones con las dependencias y organismos descentralizados de la Administración Pública Municipal</t>
    </r>
  </si>
  <si>
    <r>
      <rPr>
        <b/>
        <sz val="12"/>
        <color theme="1"/>
        <rFont val="Calibri"/>
        <family val="2"/>
        <scheme val="minor"/>
      </rPr>
      <t>PRAM</t>
    </r>
    <r>
      <rPr>
        <sz val="12"/>
        <color theme="1"/>
        <rFont val="Calibri"/>
        <family val="2"/>
        <scheme val="minor"/>
      </rPr>
      <t>: Porcentaje de reuniones con la Administración Pública Municipal realizadas.</t>
    </r>
  </si>
  <si>
    <r>
      <t>Justificación Trimestral:</t>
    </r>
    <r>
      <rPr>
        <sz val="12"/>
        <color theme="1"/>
        <rFont val="Calibri"/>
        <family val="2"/>
      </rPr>
      <t xml:space="preserve"> En el periodo reportado se cumplió con la meta trimestral en un 100 %, con relación al porcentaje de reuniones con la Administración Pública Municipal programadas, mismas que se efecturon en el marco de los proyectros estratégicos de la Coordinación.
</t>
    </r>
    <r>
      <rPr>
        <b/>
        <sz val="12"/>
        <color theme="1"/>
        <rFont val="Calibri"/>
        <family val="2"/>
      </rPr>
      <t xml:space="preserve">Justificación Anual: </t>
    </r>
    <r>
      <rPr>
        <sz val="12"/>
        <color theme="1"/>
        <rFont val="Calibri"/>
        <family val="2"/>
      </rPr>
      <t>Se tuvo un acumulado de 120% sobr</t>
    </r>
    <r>
      <rPr>
        <b/>
        <sz val="12"/>
        <color theme="1"/>
        <rFont val="Calibri"/>
        <family val="2"/>
      </rPr>
      <t xml:space="preserve">e </t>
    </r>
    <r>
      <rPr>
        <sz val="12"/>
        <color theme="1"/>
        <rFont val="Calibri"/>
        <family val="2"/>
      </rPr>
      <t xml:space="preserve">la meta anual, toda vez que en el primer trimestre se obtuvo un 20% extra sobre lo programado, debido a las demanda de reuniones generadas por la carga laboral del trimestre. </t>
    </r>
  </si>
  <si>
    <r>
      <t xml:space="preserve">1.01.1.1.9.2 </t>
    </r>
    <r>
      <rPr>
        <sz val="12"/>
        <color theme="1"/>
        <rFont val="Calibri"/>
        <family val="2"/>
        <scheme val="minor"/>
      </rPr>
      <t>Realización de eventos de prevención de violencia y delincuencia en coordinación con las dependencias y entidades Municipales</t>
    </r>
  </si>
  <si>
    <r>
      <rPr>
        <b/>
        <sz val="12"/>
        <color theme="1"/>
        <rFont val="Calibri"/>
        <family val="2"/>
        <scheme val="minor"/>
      </rPr>
      <t>PERB:</t>
    </r>
    <r>
      <rPr>
        <sz val="12"/>
        <color theme="1"/>
        <rFont val="Calibri"/>
        <family val="2"/>
        <scheme val="minor"/>
      </rPr>
      <t>Porcentaje de eventos con actividades de prevención</t>
    </r>
  </si>
  <si>
    <r>
      <t>Justificación Trimestral:</t>
    </r>
    <r>
      <rPr>
        <sz val="12"/>
        <color theme="1"/>
        <rFont val="Calibri"/>
        <family val="2"/>
      </rPr>
      <t xml:space="preserve"> En el periodo reportado se presenta un avance en meta del  100% de eventos con actividades de prevención de la violencia mismos que fueron efectuados en relación a prevención de violencia financiera de las mujeres y en las juventudes. 
</t>
    </r>
    <r>
      <rPr>
        <b/>
        <sz val="12"/>
        <color theme="1"/>
        <rFont val="Calibri"/>
        <family val="2"/>
      </rPr>
      <t xml:space="preserve">
Justificación Anual:</t>
    </r>
    <r>
      <rPr>
        <sz val="12"/>
        <color theme="1"/>
        <rFont val="Calibri"/>
        <family val="2"/>
      </rPr>
      <t xml:space="preserve"> Se logró  el cumplimiento anual al 100 %, toda vez que se efectuaron los 20 eventos de prevención programados. </t>
    </r>
  </si>
  <si>
    <r>
      <t xml:space="preserve">1.01.1.1.9.3 </t>
    </r>
    <r>
      <rPr>
        <sz val="12"/>
        <color theme="1"/>
        <rFont val="Calibri"/>
        <family val="2"/>
        <scheme val="minor"/>
      </rPr>
      <t>Celebración de Mesas de Trabajo con Cámaras Empresariales y Hoteleras</t>
    </r>
  </si>
  <si>
    <r>
      <rPr>
        <b/>
        <sz val="12"/>
        <color theme="1"/>
        <rFont val="Calibri"/>
        <family val="2"/>
        <scheme val="minor"/>
      </rPr>
      <t>PMEH</t>
    </r>
    <r>
      <rPr>
        <sz val="12"/>
        <color theme="1"/>
        <rFont val="Calibri"/>
        <family val="2"/>
        <scheme val="minor"/>
      </rPr>
      <t>: Porcentaje de mesas de trabajo con Cámaras celebradas</t>
    </r>
  </si>
  <si>
    <r>
      <t xml:space="preserve">Justificación Trimestral: </t>
    </r>
    <r>
      <rPr>
        <sz val="12"/>
        <color theme="1"/>
        <rFont val="Calibri"/>
        <family val="2"/>
      </rPr>
      <t xml:space="preserve">En el periodo reportado se alcanzó la meta del 100% de avance de las actividades denominadas mesas de trabajo con las cámaras empresariales y hoteleras, efectuando dos reuniones de seguimiento a la certificación de la Academia de Policía. 
</t>
    </r>
    <r>
      <rPr>
        <b/>
        <sz val="12"/>
        <color theme="1"/>
        <rFont val="Calibri"/>
        <family val="2"/>
      </rPr>
      <t xml:space="preserve">
Justificación Anual:</t>
    </r>
    <r>
      <rPr>
        <sz val="12"/>
        <color theme="1"/>
        <rFont val="Calibri"/>
        <family val="2"/>
      </rPr>
      <t xml:space="preserve"> Con la celebración de 8 mesas de trabajo con cámaras empresariales, se presenta el 100% de cumplimiento anual. </t>
    </r>
  </si>
  <si>
    <r>
      <t>1.01.1.1.9.4</t>
    </r>
    <r>
      <rPr>
        <sz val="12"/>
        <color theme="1"/>
        <rFont val="Calibri"/>
        <family val="2"/>
        <scheme val="minor"/>
      </rPr>
      <t xml:space="preserve"> Realización de reuniones con dependencias estatales y federales</t>
    </r>
  </si>
  <si>
    <r>
      <rPr>
        <b/>
        <sz val="12"/>
        <color theme="1"/>
        <rFont val="Calibri"/>
        <family val="2"/>
        <scheme val="minor"/>
      </rPr>
      <t>POEF</t>
    </r>
    <r>
      <rPr>
        <sz val="12"/>
        <color theme="1"/>
        <rFont val="Calibri"/>
        <family val="2"/>
        <scheme val="minor"/>
      </rPr>
      <t>: Porcentaje de reuniones con dependencias estatales y federales realizadas</t>
    </r>
  </si>
  <si>
    <r>
      <t xml:space="preserve">Justificación Trimestral: </t>
    </r>
    <r>
      <rPr>
        <sz val="12"/>
        <color theme="1"/>
        <rFont val="Calibri"/>
        <family val="2"/>
      </rPr>
      <t xml:space="preserve">En el periodo reportado se cumplió  en un 100%, con las reuniones con dependencias estatales y federales, mismas que se efecturon en el marco de los proyectros estratégicos de la Coordinación y por indicaciones de la Presidencia Municipal. </t>
    </r>
    <r>
      <rPr>
        <b/>
        <sz val="12"/>
        <color theme="1"/>
        <rFont val="Calibri"/>
        <family val="2"/>
      </rPr>
      <t xml:space="preserve">
Justificación Anual:  </t>
    </r>
    <r>
      <rPr>
        <sz val="12"/>
        <color theme="1"/>
        <rFont val="Calibri"/>
        <family val="2"/>
      </rPr>
      <t xml:space="preserve">Se presenta un acumulado de 125%, superando  la meta anual, toda vez que en el primer trimestre se obtuvo un 25% extra sobre lo programado, debido a la demanda de reuniones generadas por la carga laboral del trimestre. </t>
    </r>
  </si>
  <si>
    <r>
      <t xml:space="preserve">1.01.1.1.1.9.5 </t>
    </r>
    <r>
      <rPr>
        <sz val="12"/>
        <color theme="1"/>
        <rFont val="Calibri"/>
        <family val="2"/>
        <scheme val="minor"/>
      </rPr>
      <t>Realización de reuniones con grupos y organizaciones de la sociedad civil y ciudadana</t>
    </r>
  </si>
  <si>
    <r>
      <rPr>
        <b/>
        <sz val="12"/>
        <color theme="1"/>
        <rFont val="Calibri"/>
        <family val="2"/>
        <scheme val="minor"/>
      </rPr>
      <t>PRSC</t>
    </r>
    <r>
      <rPr>
        <sz val="12"/>
        <color theme="1"/>
        <rFont val="Calibri"/>
        <family val="2"/>
        <scheme val="minor"/>
      </rPr>
      <t>: Porcentaje de reuniones con sociedad civil y ciudadana realizadas.</t>
    </r>
  </si>
  <si>
    <r>
      <t xml:space="preserve">Justificación Trimestral: </t>
    </r>
    <r>
      <rPr>
        <sz val="12"/>
        <color theme="1"/>
        <rFont val="Calibri"/>
        <family val="2"/>
      </rPr>
      <t xml:space="preserve">En el periodo reportado se cumplieron al 100% las reuniones con sociedad civil en temas relacionados a los proyectos estratégicos asignados a la Coordinación. 
</t>
    </r>
    <r>
      <rPr>
        <b/>
        <sz val="12"/>
        <color theme="1"/>
        <rFont val="Calibri"/>
        <family val="2"/>
      </rPr>
      <t xml:space="preserve">
Justificación Anual:  </t>
    </r>
    <r>
      <rPr>
        <sz val="12"/>
        <color theme="1"/>
        <rFont val="Calibri"/>
        <family val="2"/>
      </rPr>
      <t>Con la realización de 24</t>
    </r>
    <r>
      <rPr>
        <b/>
        <sz val="12"/>
        <color theme="1"/>
        <rFont val="Calibri"/>
        <family val="2"/>
      </rPr>
      <t xml:space="preserve"> </t>
    </r>
    <r>
      <rPr>
        <sz val="12"/>
        <color theme="1"/>
        <rFont val="Calibri"/>
        <family val="2"/>
      </rPr>
      <t xml:space="preserve">reuniones con sociedad civil y ciudadana, se presenta el cumplimiento del 100% de avance anual. </t>
    </r>
  </si>
  <si>
    <r>
      <t xml:space="preserve">1.01.1.1.1.9.6 </t>
    </r>
    <r>
      <rPr>
        <sz val="12"/>
        <color theme="1"/>
        <rFont val="Calibri"/>
        <family val="2"/>
        <scheme val="minor"/>
      </rPr>
      <t>Ejecución de proyectos estratégicosa a favor de las demandas y necesidades ciudadanas</t>
    </r>
  </si>
  <si>
    <r>
      <rPr>
        <b/>
        <sz val="12"/>
        <color theme="1"/>
        <rFont val="Calibri"/>
        <family val="2"/>
        <scheme val="minor"/>
      </rPr>
      <t>PPEC</t>
    </r>
    <r>
      <rPr>
        <sz val="12"/>
        <color theme="1"/>
        <rFont val="Calibri"/>
        <family val="2"/>
        <scheme val="minor"/>
      </rPr>
      <t>: Porcentaje de proyectos estratégicos ejecutados.</t>
    </r>
  </si>
  <si>
    <r>
      <t xml:space="preserve">Justificación Trimestral: </t>
    </r>
    <r>
      <rPr>
        <sz val="12"/>
        <color theme="1"/>
        <rFont val="Calibri"/>
        <family val="2"/>
      </rPr>
      <t xml:space="preserve">No se presenta avance de cumplimiento, toda vez que la meta programada corresponde únicamente al tercer semestre. </t>
    </r>
    <r>
      <rPr>
        <b/>
        <sz val="12"/>
        <color theme="1"/>
        <rFont val="Calibri"/>
        <family val="2"/>
      </rPr>
      <t xml:space="preserve">
Justificación Anual: </t>
    </r>
    <r>
      <rPr>
        <sz val="12"/>
        <color theme="1"/>
        <rFont val="Calibri"/>
        <family val="2"/>
      </rPr>
      <t>En referencia a los proyectos estratégicos en favor de las demandas y necesidades ciudadanas se alcanzó el 100% de cumplimiento anual, toda vez que en el tercer semestre se efectuó con base a lo programado el Proyecto denomimado "Ellas Facturan", mismo que tiene por objetivo rear una "Red de oportunidades para la inclusión financiera de las mujeres Benitojuarenses" a través de la Comisión Ellas Facturan donde con más de 16 aliados estratégicos impulsamos su camino hacia la formalidad y desarrollo integral</t>
    </r>
    <r>
      <rPr>
        <b/>
        <sz val="12"/>
        <color theme="1"/>
        <rFont val="Calibri"/>
        <family val="2"/>
      </rPr>
      <t>.</t>
    </r>
  </si>
  <si>
    <t>Pendiente las justificaciones</t>
  </si>
  <si>
    <r>
      <t xml:space="preserve">C. 1.01.1.10 </t>
    </r>
    <r>
      <rPr>
        <sz val="12"/>
        <color theme="1"/>
        <rFont val="Calibri"/>
        <family val="2"/>
        <scheme val="minor"/>
      </rPr>
      <t>Derecho de Acceso a la Información Pública y Protección de Datos Personales garantizado</t>
    </r>
    <r>
      <rPr>
        <b/>
        <sz val="12"/>
        <color theme="1"/>
        <rFont val="Calibri"/>
        <family val="2"/>
        <scheme val="minor"/>
      </rPr>
      <t>s</t>
    </r>
  </si>
  <si>
    <r>
      <rPr>
        <b/>
        <sz val="12"/>
        <color theme="1"/>
        <rFont val="Calibri"/>
        <family val="2"/>
        <scheme val="minor"/>
      </rPr>
      <t>PSAIPR:</t>
    </r>
    <r>
      <rPr>
        <sz val="12"/>
        <color theme="1"/>
        <rFont val="Calibri"/>
        <family val="2"/>
        <scheme val="minor"/>
      </rPr>
      <t xml:space="preserve"> Porcentaje de Solicitudes de Acceso a la Información Pública Recibidas</t>
    </r>
  </si>
  <si>
    <r>
      <t xml:space="preserve">Justificacion Trimestral: </t>
    </r>
    <r>
      <rPr>
        <sz val="12"/>
        <color theme="1"/>
        <rFont val="Calibri"/>
        <family val="2"/>
        <scheme val="minor"/>
      </rPr>
      <t xml:space="preserve">Se rebasó el estimado durante el cuarto trimestre toda vez que no se tiene un control acerca de los diversos acercamientos de los solicitantes a la Unidad de Transparencia para solicitar información de este Sujeto Obligado. </t>
    </r>
    <r>
      <rPr>
        <b/>
        <sz val="12"/>
        <color theme="1"/>
        <rFont val="Calibri"/>
        <family val="2"/>
        <scheme val="minor"/>
      </rPr>
      <t xml:space="preserve">
Justificación Anual: </t>
    </r>
    <r>
      <rPr>
        <sz val="12"/>
        <color theme="1"/>
        <rFont val="Calibri"/>
        <family val="2"/>
        <scheme val="minor"/>
      </rPr>
      <t>Se ha dado el seguimiento para mantener el indicado en números aceptables en 2024</t>
    </r>
  </si>
  <si>
    <r>
      <rPr>
        <b/>
        <sz val="12"/>
        <color theme="1"/>
        <rFont val="Calibri"/>
        <family val="2"/>
        <scheme val="minor"/>
      </rPr>
      <t xml:space="preserve">PCOTP: </t>
    </r>
    <r>
      <rPr>
        <sz val="12"/>
        <color theme="1"/>
        <rFont val="Calibri"/>
        <family val="2"/>
        <scheme val="minor"/>
      </rPr>
      <t xml:space="preserve">Porcentaje de Cumplimiento de Obligaciones de Transparencia en la PNT </t>
    </r>
  </si>
  <si>
    <r>
      <t>Justificacion Trimestral:</t>
    </r>
    <r>
      <rPr>
        <sz val="12"/>
        <color theme="1"/>
        <rFont val="Calibri"/>
        <family val="2"/>
        <scheme val="minor"/>
      </rPr>
      <t xml:space="preserve">  Las Unidades Administrativas han colaborado con su carga de información, y eso ha permitido que se pueda hacer un cumplimiento.</t>
    </r>
    <r>
      <rPr>
        <b/>
        <sz val="12"/>
        <color theme="1"/>
        <rFont val="Calibri"/>
        <family val="2"/>
        <scheme val="minor"/>
      </rPr>
      <t xml:space="preserve">
Justificación Anual:  </t>
    </r>
    <r>
      <rPr>
        <sz val="12"/>
        <color theme="1"/>
        <rFont val="Calibri"/>
        <family val="2"/>
        <scheme val="minor"/>
      </rPr>
      <t xml:space="preserve">El área responsable hará el seguimiento para lograr los ajustes requeridos. </t>
    </r>
  </si>
  <si>
    <r>
      <t xml:space="preserve">A. 1.01.1.10.1 </t>
    </r>
    <r>
      <rPr>
        <sz val="12"/>
        <color theme="1"/>
        <rFont val="Calibri"/>
        <family val="2"/>
        <scheme val="minor"/>
      </rPr>
      <t>Recepción de las evidencias de la información de parte de las Unidades Admnistrativas</t>
    </r>
  </si>
  <si>
    <r>
      <rPr>
        <b/>
        <sz val="12"/>
        <color theme="1"/>
        <rFont val="Calibri"/>
        <family val="2"/>
        <scheme val="minor"/>
      </rPr>
      <t xml:space="preserve">PREPM: </t>
    </r>
    <r>
      <rPr>
        <sz val="12"/>
        <color theme="1"/>
        <rFont val="Calibri"/>
        <family val="2"/>
        <scheme val="minor"/>
      </rPr>
      <t>Porcentaje de Recepción de Evidencias para el Portal Municipal</t>
    </r>
  </si>
  <si>
    <r>
      <t xml:space="preserve">Justificacion Trimestral: </t>
    </r>
    <r>
      <rPr>
        <sz val="12"/>
        <color theme="1"/>
        <rFont val="Calibri"/>
        <family val="2"/>
        <scheme val="minor"/>
      </rPr>
      <t>En relación a la carga de información se han podido tener las evidencias en tiempo para lograr la meta, superando la meta trimestral.</t>
    </r>
    <r>
      <rPr>
        <b/>
        <sz val="12"/>
        <color theme="1"/>
        <rFont val="Calibri"/>
        <family val="2"/>
        <scheme val="minor"/>
      </rPr>
      <t xml:space="preserve">
Justificación Anual: </t>
    </r>
    <r>
      <rPr>
        <sz val="12"/>
        <color theme="1"/>
        <rFont val="Calibri"/>
        <family val="2"/>
        <scheme val="minor"/>
      </rPr>
      <t xml:space="preserve">El área responsable hará el seguimiento para lograr los ajustes requeridos. </t>
    </r>
  </si>
  <si>
    <r>
      <t xml:space="preserve">A. 1.01.1.10.2 </t>
    </r>
    <r>
      <rPr>
        <sz val="12"/>
        <color theme="1"/>
        <rFont val="Calibri"/>
        <family val="2"/>
        <scheme val="minor"/>
      </rPr>
      <t>Organización de actividades de difusión</t>
    </r>
  </si>
  <si>
    <r>
      <rPr>
        <b/>
        <sz val="12"/>
        <color theme="1"/>
        <rFont val="Calibri"/>
        <family val="2"/>
        <scheme val="minor"/>
      </rPr>
      <t xml:space="preserve">PAD: </t>
    </r>
    <r>
      <rPr>
        <sz val="12"/>
        <color theme="1"/>
        <rFont val="Calibri"/>
        <family val="2"/>
        <scheme val="minor"/>
      </rPr>
      <t>Porcentaje de Actividades de Difusión</t>
    </r>
  </si>
  <si>
    <r>
      <t xml:space="preserve">Justificacion Trimestral: </t>
    </r>
    <r>
      <rPr>
        <sz val="12"/>
        <color theme="1"/>
        <rFont val="Calibri"/>
        <family val="2"/>
        <scheme val="minor"/>
      </rPr>
      <t xml:space="preserve">Se ha dado seguimiento a las escuelas, para continuar con la difusión del Acceso a la Información y la Protección de Datos Personales, esto de tal forma que podamos mantener un orden y un apego a las metas.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</si>
  <si>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r>
      <t xml:space="preserve">A. 1.01.1.10.3 </t>
    </r>
    <r>
      <rPr>
        <sz val="12"/>
        <color theme="1"/>
        <rFont val="Calibri"/>
        <family val="2"/>
        <scheme val="minor"/>
      </rPr>
      <t>Capacitación de las y los servidores públicos</t>
    </r>
  </si>
  <si>
    <r>
      <rPr>
        <b/>
        <sz val="12"/>
        <color theme="1"/>
        <rFont val="Calibri"/>
        <family val="2"/>
        <scheme val="minor"/>
      </rPr>
      <t>PAC:</t>
    </r>
    <r>
      <rPr>
        <sz val="12"/>
        <color theme="1"/>
        <rFont val="Calibri"/>
        <family val="2"/>
        <scheme val="minor"/>
      </rPr>
      <t xml:space="preserve"> Porcentaje de Actividades de Capacitación</t>
    </r>
  </si>
  <si>
    <r>
      <t xml:space="preserve">Justificacion Trimestral: </t>
    </r>
    <r>
      <rPr>
        <sz val="12"/>
        <color theme="1"/>
        <rFont val="Calibri"/>
        <family val="2"/>
        <scheme val="minor"/>
      </rPr>
      <t>Nos hemos enfocado en atender la capacitación necesaria para las y los enlaces, de tal forma que demos contuinuidad a los programas de capacitación, manteniendo estable esta dentro de lo planeado.</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</si>
  <si>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r>
      <t xml:space="preserve">A. 1.01.1.10.4 </t>
    </r>
    <r>
      <rPr>
        <sz val="12"/>
        <color theme="1"/>
        <rFont val="Calibri"/>
        <family val="2"/>
        <scheme val="minor"/>
      </rPr>
      <t>Disminución de casos de inconformidad por respuestas de las Solicitudes de Acceso a la Información.</t>
    </r>
  </si>
  <si>
    <r>
      <rPr>
        <b/>
        <sz val="12"/>
        <color theme="1"/>
        <rFont val="Calibri"/>
        <family val="2"/>
        <scheme val="minor"/>
      </rPr>
      <t>PI:</t>
    </r>
    <r>
      <rPr>
        <sz val="12"/>
        <color theme="1"/>
        <rFont val="Calibri"/>
        <family val="2"/>
        <scheme val="minor"/>
      </rPr>
      <t xml:space="preserve"> Porcentaje de Inconformidades</t>
    </r>
  </si>
  <si>
    <t>Descendente</t>
  </si>
  <si>
    <r>
      <t xml:space="preserve">Justificacion Trimestral:  </t>
    </r>
    <r>
      <rPr>
        <sz val="12"/>
        <color theme="1"/>
        <rFont val="Calibri"/>
        <family val="2"/>
        <scheme val="minor"/>
      </rPr>
      <t>No se alcanzó el estimado durante el cuarto trimestre toda vez que no se tiene un control acerca de las inconformidades que los solicitantes pudieran tener en contra de las resoluciones emitidas por esta Unidad de Transparencia.</t>
    </r>
    <r>
      <rPr>
        <b/>
        <sz val="12"/>
        <color theme="1"/>
        <rFont val="Calibri"/>
        <family val="2"/>
        <scheme val="minor"/>
      </rPr>
      <t xml:space="preserve">
Justificación Anual: </t>
    </r>
    <r>
      <rPr>
        <sz val="12"/>
        <color theme="1"/>
        <rFont val="Calibri"/>
        <family val="2"/>
        <scheme val="minor"/>
      </rPr>
      <t xml:space="preserve">El área correspondiente se encuentra realizando los ajustes para lograr cumplir la meta planeada. </t>
    </r>
  </si>
  <si>
    <r>
      <t xml:space="preserve">A. 1.01.1.10.5 </t>
    </r>
    <r>
      <rPr>
        <sz val="12"/>
        <color theme="1"/>
        <rFont val="Calibri"/>
        <family val="2"/>
        <scheme val="minor"/>
      </rPr>
      <t>Solventación de Denuncias en el Sistema de Portales de Transparencia</t>
    </r>
  </si>
  <si>
    <r>
      <rPr>
        <b/>
        <sz val="11"/>
        <color theme="1"/>
        <rFont val="Arial"/>
        <family val="2"/>
      </rPr>
      <t>PDSPT:</t>
    </r>
    <r>
      <rPr>
        <sz val="11"/>
        <color theme="1"/>
        <rFont val="Arial"/>
        <family val="2"/>
      </rPr>
      <t xml:space="preserve"> Porcentaje de Denuncias Solventadas en los Portales de Transparencia </t>
    </r>
  </si>
  <si>
    <r>
      <t xml:space="preserve">Justificacion Trimestral: </t>
    </r>
    <r>
      <rPr>
        <sz val="12"/>
        <color theme="1"/>
        <rFont val="Calibri"/>
        <family val="2"/>
        <scheme val="minor"/>
      </rPr>
      <t>No se alcanzó el estimado durante el cuarto trimestre toda vez que no se tiene un control acerca de las denuncias que los usuarios pudieran hacer en contra de las inconsistencias/falta en la información (a su consideración) dentro de  la plataforma.</t>
    </r>
    <r>
      <rPr>
        <b/>
        <sz val="12"/>
        <color theme="1"/>
        <rFont val="Calibri"/>
        <family val="2"/>
        <scheme val="minor"/>
      </rPr>
      <t xml:space="preserve">
Justificación Anual: </t>
    </r>
    <r>
      <rPr>
        <sz val="12"/>
        <color theme="1"/>
        <rFont val="Calibri"/>
        <family val="2"/>
        <scheme val="minor"/>
      </rPr>
      <t xml:space="preserve">Se realizarán los ajustes para lograr la meta planteada el siguiente año. </t>
    </r>
  </si>
  <si>
    <r>
      <t xml:space="preserve">A. 1.01.1.10.6 </t>
    </r>
    <r>
      <rPr>
        <sz val="12"/>
        <color theme="1"/>
        <rFont val="Calibri"/>
        <family val="2"/>
        <scheme val="minor"/>
      </rPr>
      <t>Solventación de las denuncias por el tratamiento indebido de Datos Personales</t>
    </r>
  </si>
  <si>
    <r>
      <rPr>
        <b/>
        <sz val="12"/>
        <color theme="1"/>
        <rFont val="Calibri"/>
        <family val="2"/>
        <scheme val="minor"/>
      </rPr>
      <t xml:space="preserve">PDSTI: </t>
    </r>
    <r>
      <rPr>
        <sz val="12"/>
        <color theme="1"/>
        <rFont val="Calibri"/>
        <family val="2"/>
        <scheme val="minor"/>
      </rPr>
      <t xml:space="preserve">Porcentaje de Denuncias Solventadas por Tratamiento Indebido </t>
    </r>
  </si>
  <si>
    <r>
      <t xml:space="preserve">Justificacion Trimestral: </t>
    </r>
    <r>
      <rPr>
        <sz val="12"/>
        <color theme="1"/>
        <rFont val="Calibri"/>
        <family val="2"/>
        <scheme val="minor"/>
      </rPr>
      <t>No se han recibido denuncias en cuanto al Tratamiento indebido de Datos Personales.</t>
    </r>
    <r>
      <rPr>
        <b/>
        <sz val="12"/>
        <color theme="1"/>
        <rFont val="Calibri"/>
        <family val="2"/>
        <scheme val="minor"/>
      </rPr>
      <t xml:space="preserve">
Justificación Anual: S</t>
    </r>
    <r>
      <rPr>
        <sz val="12"/>
        <color theme="1"/>
        <rFont val="Calibri"/>
        <family val="2"/>
        <scheme val="minor"/>
      </rPr>
      <t>e atenderán los indicadores para cumplor la meta</t>
    </r>
    <r>
      <rPr>
        <b/>
        <sz val="12"/>
        <color theme="1"/>
        <rFont val="Calibri"/>
        <family val="2"/>
        <scheme val="minor"/>
      </rPr>
      <t xml:space="preserve"> 2024</t>
    </r>
  </si>
  <si>
    <r>
      <t xml:space="preserve">1.01.1.10.7 </t>
    </r>
    <r>
      <rPr>
        <sz val="12"/>
        <color theme="1"/>
        <rFont val="Calibri"/>
        <family val="2"/>
        <scheme val="minor"/>
      </rPr>
      <t>Actualización de los Avisos de Privacidad por Unidad Administrativa</t>
    </r>
  </si>
  <si>
    <r>
      <rPr>
        <b/>
        <sz val="12"/>
        <color theme="1"/>
        <rFont val="Calibri"/>
        <family val="2"/>
        <scheme val="minor"/>
      </rPr>
      <t xml:space="preserve">PSOAP: </t>
    </r>
    <r>
      <rPr>
        <sz val="12"/>
        <color theme="1"/>
        <rFont val="Calibri"/>
        <family val="2"/>
        <scheme val="minor"/>
      </rPr>
      <t>Porcentaje de Sujetos Obligados con Aviso de Privacidad</t>
    </r>
  </si>
  <si>
    <r>
      <t xml:space="preserve">Justificacion Trimestral: </t>
    </r>
    <r>
      <rPr>
        <sz val="12"/>
        <color theme="1"/>
        <rFont val="Calibri"/>
        <family val="2"/>
        <scheme val="minor"/>
      </rPr>
      <t>No se alcanzó el estimado durante el cuarto trimestre toda vez que los avisos de privacidad no es necesario actualizarlos de manera periodica, solo en caso de que exista una modificación o actualización.</t>
    </r>
    <r>
      <rPr>
        <b/>
        <sz val="12"/>
        <color theme="1"/>
        <rFont val="Calibri"/>
        <family val="2"/>
        <scheme val="minor"/>
      </rPr>
      <t xml:space="preserve">
Justificación Anual: </t>
    </r>
    <r>
      <rPr>
        <sz val="12"/>
        <color theme="1"/>
        <rFont val="Calibri"/>
        <family val="2"/>
        <scheme val="minor"/>
      </rPr>
      <t xml:space="preserve">Se revisará la política de Datos Personales a fin de alcanzar los indicadores durante 2024 </t>
    </r>
  </si>
  <si>
    <r>
      <t xml:space="preserve">1.01.1.10.8 </t>
    </r>
    <r>
      <rPr>
        <sz val="12"/>
        <color theme="1"/>
        <rFont val="Calibri"/>
        <family val="2"/>
        <scheme val="minor"/>
      </rPr>
      <t>Atención a las solicitudes de Derecho A.R.C.O.P.</t>
    </r>
  </si>
  <si>
    <r>
      <rPr>
        <b/>
        <sz val="12"/>
        <color theme="1"/>
        <rFont val="Calibri"/>
        <family val="2"/>
        <scheme val="minor"/>
      </rPr>
      <t>PASDA:</t>
    </r>
    <r>
      <rPr>
        <sz val="12"/>
        <color theme="1"/>
        <rFont val="Calibri"/>
        <family val="2"/>
        <scheme val="minor"/>
      </rPr>
      <t xml:space="preserve"> Porcentaje de Atención a Solicitudes de Derecho A.R.C.O.P.</t>
    </r>
  </si>
  <si>
    <r>
      <t xml:space="preserve">Justificacion Trimestral: </t>
    </r>
    <r>
      <rPr>
        <sz val="12"/>
        <color theme="1"/>
        <rFont val="Calibri"/>
        <family val="2"/>
        <scheme val="minor"/>
      </rPr>
      <t>No se alcanzó el estimado durante el cuarto trimestre toda vez que a pesar de estar a disposición de la ciudadanía, hubo diversos acercamientos por parte de los ciudadanos pero se les dió orientación para presentar su solicitud de Derechos A.R.C.O. ante la autoridad responsable/competente.</t>
    </r>
    <r>
      <rPr>
        <b/>
        <sz val="12"/>
        <color theme="1"/>
        <rFont val="Calibri"/>
        <family val="2"/>
        <scheme val="minor"/>
      </rPr>
      <t xml:space="preserve">
Justificación Anual: </t>
    </r>
    <r>
      <rPr>
        <sz val="12"/>
        <color theme="1"/>
        <rFont val="Calibri"/>
        <family val="2"/>
        <scheme val="minor"/>
      </rPr>
      <t xml:space="preserve">Se reorientaran los esfuerzos para lograr la meta programada en el cierre de administración. </t>
    </r>
  </si>
  <si>
    <r>
      <t xml:space="preserve">C.1.01.1.1.11 </t>
    </r>
    <r>
      <rPr>
        <sz val="12"/>
        <color theme="1"/>
        <rFont val="Calibri"/>
        <family val="2"/>
        <scheme val="minor"/>
      </rPr>
      <t>Servicios Públicos de la Delegación Municipal Alfredo V. Bonfil otorgados.</t>
    </r>
  </si>
  <si>
    <r>
      <rPr>
        <b/>
        <sz val="12"/>
        <color theme="1"/>
        <rFont val="Calibri"/>
        <family val="2"/>
        <scheme val="minor"/>
      </rPr>
      <t xml:space="preserve">PSO: </t>
    </r>
    <r>
      <rPr>
        <sz val="12"/>
        <color theme="1"/>
        <rFont val="Calibri"/>
        <family val="2"/>
        <scheme val="minor"/>
      </rPr>
      <t xml:space="preserve">Porcentaje de servicios otorgados </t>
    </r>
  </si>
  <si>
    <r>
      <t>Justificación Trimestral:</t>
    </r>
    <r>
      <rPr>
        <sz val="12"/>
        <color theme="1"/>
        <rFont val="Calibri"/>
        <family val="2"/>
        <scheme val="minor"/>
      </rPr>
      <t xml:space="preserve"> Se logró una meta en un 188.00 %, debido a la coordinacion con las distintas áreas que conforman la delegación, as mismo al buen gobierno que encabeza esta administracion municipal.       </t>
    </r>
    <r>
      <rPr>
        <b/>
        <sz val="12"/>
        <color theme="1"/>
        <rFont val="Calibri"/>
        <family val="2"/>
        <scheme val="minor"/>
      </rPr>
      <t xml:space="preserve">                                                                                                                                                                                                                        Justificación Anual:</t>
    </r>
    <r>
      <rPr>
        <sz val="12"/>
        <color theme="1"/>
        <rFont val="Calibri"/>
        <family val="2"/>
        <scheme val="minor"/>
      </rPr>
      <t xml:space="preserve"> Se alcanzó una meta del 197.49 % del acumulado, rebasando la meta anual proyectada, esto como resultado del trabajo realizado en las áreas.   </t>
    </r>
  </si>
  <si>
    <r>
      <t xml:space="preserve">A.1.01.1.1.11.1 </t>
    </r>
    <r>
      <rPr>
        <sz val="12"/>
        <color theme="1"/>
        <rFont val="Calibri"/>
        <family val="2"/>
        <scheme val="minor"/>
      </rPr>
      <t>Realización de requerimientos Administrativos, humanos y financieros</t>
    </r>
  </si>
  <si>
    <r>
      <rPr>
        <b/>
        <sz val="12"/>
        <color theme="1"/>
        <rFont val="Calibri"/>
        <family val="2"/>
        <scheme val="minor"/>
      </rPr>
      <t>PRAR:</t>
    </r>
    <r>
      <rPr>
        <sz val="12"/>
        <color theme="1"/>
        <rFont val="Calibri"/>
        <family val="2"/>
        <scheme val="minor"/>
      </rPr>
      <t xml:space="preserve"> Porcentaje de Requerimientos Administrativos Realizados</t>
    </r>
  </si>
  <si>
    <r>
      <t xml:space="preserve">Justificación Trimestral: </t>
    </r>
    <r>
      <rPr>
        <sz val="12"/>
        <color theme="1"/>
        <rFont val="Calibri"/>
        <family val="2"/>
        <scheme val="minor"/>
      </rPr>
      <t xml:space="preserve">Se rebasó la meta proyectada en un 1033.33 %. debido a los requerimiento constanstantes que se realizan.       </t>
    </r>
    <r>
      <rPr>
        <b/>
        <sz val="12"/>
        <color theme="1"/>
        <rFont val="Calibri"/>
        <family val="2"/>
        <scheme val="minor"/>
      </rPr>
      <t xml:space="preserve">                                                                                                                                                                                                                                                                                                                                                                                                                                       Justificación Anual: </t>
    </r>
    <r>
      <rPr>
        <sz val="12"/>
        <color theme="1"/>
        <rFont val="Calibri"/>
        <family val="2"/>
        <scheme val="minor"/>
      </rPr>
      <t xml:space="preserve">Se obtuvo el 700.00 % rebasando la meta proyectada por los distintos requerimientos realizados.                  </t>
    </r>
    <r>
      <rPr>
        <b/>
        <sz val="12"/>
        <color theme="1"/>
        <rFont val="Calibri"/>
        <family val="2"/>
        <scheme val="minor"/>
      </rPr>
      <t xml:space="preserve">                                                                                                                                                                           </t>
    </r>
  </si>
  <si>
    <r>
      <rPr>
        <b/>
        <sz val="12"/>
        <color theme="1"/>
        <rFont val="Calibri"/>
        <family val="2"/>
        <scheme val="minor"/>
      </rPr>
      <t xml:space="preserve">PRHR: </t>
    </r>
    <r>
      <rPr>
        <sz val="12"/>
        <color theme="1"/>
        <rFont val="Calibri"/>
        <family val="2"/>
        <scheme val="minor"/>
      </rPr>
      <t>Porcentaje de Requerimientos Humanos Realizados</t>
    </r>
  </si>
  <si>
    <r>
      <t xml:space="preserve">Justificación Trimestral: </t>
    </r>
    <r>
      <rPr>
        <sz val="12"/>
        <color theme="1"/>
        <rFont val="Calibri"/>
        <family val="2"/>
        <scheme val="minor"/>
      </rPr>
      <t xml:space="preserve">Se alcanzó un 73.08% de la meta proyectada debido a las constantes requerimientos  ante las áreas municipales.     </t>
    </r>
    <r>
      <rPr>
        <b/>
        <sz val="12"/>
        <color theme="1"/>
        <rFont val="Calibri"/>
        <family val="2"/>
        <scheme val="minor"/>
      </rPr>
      <t xml:space="preserve">                                                                                                                                                                                                                                                                                                                                                                                                                                             Justificación Anual:</t>
    </r>
    <r>
      <rPr>
        <sz val="12"/>
        <color theme="1"/>
        <rFont val="Calibri"/>
        <family val="2"/>
        <scheme val="minor"/>
      </rPr>
      <t xml:space="preserve"> Se obtuvo el 98.57 % del acumulado de la meta anual por los constantes requerimientos.                </t>
    </r>
    <r>
      <rPr>
        <b/>
        <sz val="12"/>
        <color theme="1"/>
        <rFont val="Calibri"/>
        <family val="2"/>
        <scheme val="minor"/>
      </rPr>
      <t xml:space="preserve">                                                                                                                                                                                 </t>
    </r>
  </si>
  <si>
    <r>
      <rPr>
        <b/>
        <sz val="12"/>
        <color theme="1"/>
        <rFont val="Calibri"/>
        <family val="2"/>
        <scheme val="minor"/>
      </rPr>
      <t xml:space="preserve">PRFR: </t>
    </r>
    <r>
      <rPr>
        <sz val="12"/>
        <color theme="1"/>
        <rFont val="Calibri"/>
        <family val="2"/>
        <scheme val="minor"/>
      </rPr>
      <t>Porcentaje de Requerimientos Financieros Realizados</t>
    </r>
  </si>
  <si>
    <r>
      <t xml:space="preserve">Justificación Trimestral: </t>
    </r>
    <r>
      <rPr>
        <sz val="12"/>
        <color theme="1"/>
        <rFont val="Calibri"/>
        <family val="2"/>
        <scheme val="minor"/>
      </rPr>
      <t xml:space="preserve">Se rebasó la meta proyectada en un 375.00 %. debido a los constantes requerimientos que se realizan antes las areas municipales.    </t>
    </r>
    <r>
      <rPr>
        <b/>
        <sz val="12"/>
        <color theme="1"/>
        <rFont val="Calibri"/>
        <family val="2"/>
        <scheme val="minor"/>
      </rPr>
      <t xml:space="preserve">                                                                                                                                                                                                                                                                                                                                                                                                                                         Justificación Anual: </t>
    </r>
    <r>
      <rPr>
        <sz val="12"/>
        <color theme="1"/>
        <rFont val="Calibri"/>
        <family val="2"/>
        <scheme val="minor"/>
      </rPr>
      <t xml:space="preserve">Se obtuvo el 375.00% rebasando el numero de lo proyectado para este año.   </t>
    </r>
    <r>
      <rPr>
        <b/>
        <sz val="12"/>
        <color theme="1"/>
        <rFont val="Calibri"/>
        <family val="2"/>
        <scheme val="minor"/>
      </rPr>
      <t xml:space="preserve">                                                                                                                                                                                             </t>
    </r>
  </si>
  <si>
    <r>
      <t>1.01.1.1.11.2</t>
    </r>
    <r>
      <rPr>
        <sz val="12"/>
        <color theme="1"/>
        <rFont val="Calibri"/>
        <family val="2"/>
        <scheme val="minor"/>
      </rPr>
      <t xml:space="preserve"> Aplicación del programa de ayudas y subsidios asignado a la Delegación Municipal Alfredo V. Bonfil.</t>
    </r>
  </si>
  <si>
    <r>
      <rPr>
        <b/>
        <sz val="12"/>
        <color theme="1"/>
        <rFont val="Calibri"/>
        <family val="2"/>
        <scheme val="minor"/>
      </rPr>
      <t>PUBPAYS:</t>
    </r>
    <r>
      <rPr>
        <sz val="12"/>
        <color theme="1"/>
        <rFont val="Calibri"/>
        <family val="2"/>
        <scheme val="minor"/>
      </rPr>
      <t xml:space="preserve"> Porcentaje de usuarios  beneficiados con el programa</t>
    </r>
  </si>
  <si>
    <r>
      <t>Justificación Trimestral:</t>
    </r>
    <r>
      <rPr>
        <sz val="12"/>
        <color theme="1"/>
        <rFont val="Calibri"/>
        <family val="2"/>
        <scheme val="minor"/>
      </rPr>
      <t xml:space="preserve"> Se cumplió con la meta programada para este trimestral alcanzando el avance en el cumplimiento en un 100%, pues se ha mantenido constantemente la ayuda a los usuarios beneficiados en ayudas y subsidios que otorga la Delegación.</t>
    </r>
    <r>
      <rPr>
        <b/>
        <sz val="12"/>
        <color theme="1"/>
        <rFont val="Calibri"/>
        <family val="2"/>
        <scheme val="minor"/>
      </rPr>
      <t xml:space="preserve">
Justificación Anual: </t>
    </r>
    <r>
      <rPr>
        <sz val="12"/>
        <color theme="1"/>
        <rFont val="Calibri"/>
        <family val="2"/>
        <scheme val="minor"/>
      </rPr>
      <t xml:space="preserve">Se alcanzó el 100 % del acumulado de la meta anual. </t>
    </r>
  </si>
  <si>
    <r>
      <t xml:space="preserve">A.1.01.1.1.11.3 </t>
    </r>
    <r>
      <rPr>
        <sz val="12"/>
        <color theme="1"/>
        <rFont val="Calibri"/>
        <family val="2"/>
        <scheme val="minor"/>
      </rPr>
      <t>Verificación del cumplimiento de los requerimientos jurídicos realizados a la Delegación Municipal.</t>
    </r>
  </si>
  <si>
    <r>
      <rPr>
        <b/>
        <sz val="12"/>
        <color theme="1"/>
        <rFont val="Calibri"/>
        <family val="2"/>
        <scheme val="minor"/>
      </rPr>
      <t>PRJR:</t>
    </r>
    <r>
      <rPr>
        <sz val="12"/>
        <color theme="1"/>
        <rFont val="Calibri"/>
        <family val="2"/>
        <scheme val="minor"/>
      </rPr>
      <t xml:space="preserve"> Porcentaje de Requerimientos Jurídicos realizados.</t>
    </r>
  </si>
  <si>
    <r>
      <t xml:space="preserve">Justificación Trimestral: </t>
    </r>
    <r>
      <rPr>
        <sz val="12"/>
        <color theme="1"/>
        <rFont val="Calibri"/>
        <family val="2"/>
        <scheme val="minor"/>
      </rPr>
      <t xml:space="preserve">Se logró un 100.00% de la meta programada.   </t>
    </r>
    <r>
      <rPr>
        <b/>
        <sz val="12"/>
        <color theme="1"/>
        <rFont val="Calibri"/>
        <family val="2"/>
        <scheme val="minor"/>
      </rPr>
      <t xml:space="preserve">                                                                                                                                                                                                                                                                                                                                                                                                                                   Justificación Anual: </t>
    </r>
    <r>
      <rPr>
        <sz val="12"/>
        <color theme="1"/>
        <rFont val="Calibri"/>
        <family val="2"/>
        <scheme val="minor"/>
      </rPr>
      <t xml:space="preserve">Se obtuvo el 100.00 % de la meta anual por los requerimientos.    </t>
    </r>
    <r>
      <rPr>
        <b/>
        <sz val="12"/>
        <color theme="1"/>
        <rFont val="Calibri"/>
        <family val="2"/>
        <scheme val="minor"/>
      </rPr>
      <t xml:space="preserve">                                                                                                                                                                                             </t>
    </r>
  </si>
  <si>
    <r>
      <t xml:space="preserve">A.1.01.1.1.11.4 </t>
    </r>
    <r>
      <rPr>
        <sz val="12"/>
        <color theme="1"/>
        <rFont val="Calibri"/>
        <family val="2"/>
        <scheme val="minor"/>
      </rPr>
      <t>Aplicación del beneficio de  ASISTENCIA SOCIAL que lleva a cabo el sistema DIF dentro de la comunidad a través de la Coordinación de Participación Social y la Familia.</t>
    </r>
  </si>
  <si>
    <r>
      <rPr>
        <b/>
        <sz val="12"/>
        <color theme="1"/>
        <rFont val="Calibri"/>
        <family val="2"/>
        <scheme val="minor"/>
      </rPr>
      <t xml:space="preserve">PASA: </t>
    </r>
    <r>
      <rPr>
        <sz val="12"/>
        <color theme="1"/>
        <rFont val="Calibri"/>
        <family val="2"/>
        <scheme val="minor"/>
      </rPr>
      <t>Porcentaje de  ASISTENCIA  Social  aplicados.</t>
    </r>
  </si>
  <si>
    <r>
      <t xml:space="preserve">Justificación Trimestral: </t>
    </r>
    <r>
      <rPr>
        <sz val="12"/>
        <color theme="1"/>
        <rFont val="Calibri"/>
        <family val="2"/>
        <scheme val="minor"/>
      </rPr>
      <t xml:space="preserve">Se logró una meta en un 137.89 %, derivado de los eventos que se llevan a cabo por la coordinación de participación social y la familia.  </t>
    </r>
    <r>
      <rPr>
        <b/>
        <sz val="12"/>
        <color theme="1"/>
        <rFont val="Calibri"/>
        <family val="2"/>
        <scheme val="minor"/>
      </rPr>
      <t xml:space="preserve">                                                                                                                                                                                                                         Justificación Anual: </t>
    </r>
    <r>
      <rPr>
        <sz val="12"/>
        <color theme="1"/>
        <rFont val="Calibri"/>
        <family val="2"/>
        <scheme val="minor"/>
      </rPr>
      <t xml:space="preserve">Se alcanzó una meta del 162.38 % del acumulado, debido a la programación de eventos que se realizaron en beneficio de la ciudadanía.   </t>
    </r>
    <r>
      <rPr>
        <b/>
        <sz val="12"/>
        <color theme="1"/>
        <rFont val="Calibri"/>
        <family val="2"/>
        <scheme val="minor"/>
      </rPr>
      <t xml:space="preserve">          </t>
    </r>
  </si>
  <si>
    <r>
      <t xml:space="preserve">A.1.01.1.1.11.5 </t>
    </r>
    <r>
      <rPr>
        <sz val="12"/>
        <color theme="1"/>
        <rFont val="Calibri"/>
        <family val="2"/>
        <scheme val="minor"/>
      </rPr>
      <t>Ejecución de limpieza de calles y áreas verdes de la Delegación.</t>
    </r>
  </si>
  <si>
    <r>
      <rPr>
        <b/>
        <sz val="12"/>
        <color theme="1"/>
        <rFont val="Calibri"/>
        <family val="2"/>
        <scheme val="minor"/>
      </rPr>
      <t xml:space="preserve">PCAVL: </t>
    </r>
    <r>
      <rPr>
        <sz val="12"/>
        <color theme="1"/>
        <rFont val="Calibri"/>
        <family val="2"/>
        <scheme val="minor"/>
      </rPr>
      <t>Porcentaje de calles y areas verdes limpias.</t>
    </r>
  </si>
  <si>
    <r>
      <t xml:space="preserve">Justificación Trimestral: </t>
    </r>
    <r>
      <rPr>
        <sz val="12"/>
        <color theme="1"/>
        <rFont val="Calibri"/>
        <family val="2"/>
        <scheme val="minor"/>
      </rPr>
      <t xml:space="preserve">Se logró un 117.76 % de la meta trimestral, debido al buen funcionamiento y la operatividad del área, además de las brigadas de limpieza que se han realizado.  </t>
    </r>
    <r>
      <rPr>
        <b/>
        <sz val="12"/>
        <color theme="1"/>
        <rFont val="Calibri"/>
        <family val="2"/>
        <scheme val="minor"/>
      </rPr>
      <t xml:space="preserve">                                                                                                                                                                                                                           Justificación Anual: </t>
    </r>
    <r>
      <rPr>
        <sz val="12"/>
        <color theme="1"/>
        <rFont val="Calibri"/>
        <family val="2"/>
        <scheme val="minor"/>
      </rPr>
      <t>Se alcanzó una meta del 189.07 % del acumulado, rebasando la meta programada gracias a las jornadas realizadas por la coordinación de servicios generales en la Delegación.</t>
    </r>
  </si>
  <si>
    <r>
      <t xml:space="preserve">A.1.01.1.1.11.6 </t>
    </r>
    <r>
      <rPr>
        <sz val="12"/>
        <color theme="1"/>
        <rFont val="Calibri"/>
        <family val="2"/>
        <scheme val="minor"/>
      </rPr>
      <t>Atención a usuarios de la biblioteca pública.</t>
    </r>
  </si>
  <si>
    <r>
      <rPr>
        <b/>
        <sz val="12"/>
        <color theme="1"/>
        <rFont val="Calibri"/>
        <family val="2"/>
        <scheme val="minor"/>
      </rPr>
      <t xml:space="preserve">PUBPA: </t>
    </r>
    <r>
      <rPr>
        <sz val="12"/>
        <color theme="1"/>
        <rFont val="Calibri"/>
        <family val="2"/>
        <scheme val="minor"/>
      </rPr>
      <t>Porcentaje de usuarios de la biblioteca publica atendidos</t>
    </r>
  </si>
  <si>
    <r>
      <t xml:space="preserve">Justificación Trimestral: </t>
    </r>
    <r>
      <rPr>
        <sz val="12"/>
        <color theme="1"/>
        <rFont val="Calibri"/>
        <family val="2"/>
        <scheme val="minor"/>
      </rPr>
      <t xml:space="preserve">Se logró un 395.60 % de avance trimestral, debido a los eventos realizados así como de la promoción de la lectura en las escuelas lo que ha generado más afluencia de personas en las instalaciones. </t>
    </r>
    <r>
      <rPr>
        <b/>
        <sz val="12"/>
        <color theme="1"/>
        <rFont val="Calibri"/>
        <family val="2"/>
        <scheme val="minor"/>
      </rPr>
      <t xml:space="preserve">                                                                                                                                                                                                                          Justificación Anual: </t>
    </r>
    <r>
      <rPr>
        <sz val="12"/>
        <color theme="1"/>
        <rFont val="Calibri"/>
        <family val="2"/>
        <scheme val="minor"/>
      </rPr>
      <t xml:space="preserve">Se alcanzó una meta del 326.00 % del acumulado, debido al buen funcionamiento y a la planificación de eventos realizados.           </t>
    </r>
    <r>
      <rPr>
        <b/>
        <sz val="12"/>
        <color theme="1"/>
        <rFont val="Calibri"/>
        <family val="2"/>
        <scheme val="minor"/>
      </rPr>
      <t xml:space="preserve">     </t>
    </r>
  </si>
  <si>
    <r>
      <t xml:space="preserve">A.1.01.1.1.11.7 </t>
    </r>
    <r>
      <rPr>
        <sz val="12"/>
        <color theme="1"/>
        <rFont val="Calibri"/>
        <family val="2"/>
        <scheme val="minor"/>
      </rPr>
      <t>Atención a los reportes realización por la ciudadanía ante la Coordinación de Protección Civil.</t>
    </r>
  </si>
  <si>
    <r>
      <rPr>
        <b/>
        <sz val="12"/>
        <color theme="1"/>
        <rFont val="Calibri"/>
        <family val="2"/>
        <scheme val="minor"/>
      </rPr>
      <t>PRCA:</t>
    </r>
    <r>
      <rPr>
        <sz val="12"/>
        <color theme="1"/>
        <rFont val="Calibri"/>
        <family val="2"/>
        <scheme val="minor"/>
      </rPr>
      <t xml:space="preserve"> Porcentaje de reportes ciudadanos atendidos</t>
    </r>
  </si>
  <si>
    <r>
      <t xml:space="preserve">Justificación Trimestral: </t>
    </r>
    <r>
      <rPr>
        <sz val="12"/>
        <color theme="1"/>
        <rFont val="Calibri"/>
        <family val="2"/>
        <scheme val="minor"/>
      </rPr>
      <t xml:space="preserve">Se logró una meta en un 109.09 %, debido a la operatividad y a la cercanía con la ciudadanía, así mismo  en la agilización y pronta respuesta de los reporte para poder atenderlo ena la brevedad posible en beneficio de la población.  </t>
    </r>
    <r>
      <rPr>
        <b/>
        <sz val="12"/>
        <color theme="1"/>
        <rFont val="Calibri"/>
        <family val="2"/>
        <scheme val="minor"/>
      </rPr>
      <t xml:space="preserve">                                                                                                                                                                       Justificación Anual: </t>
    </r>
    <r>
      <rPr>
        <sz val="12"/>
        <color theme="1"/>
        <rFont val="Calibri"/>
        <family val="2"/>
        <scheme val="minor"/>
      </rPr>
      <t>Se alcanzó una meta del 108.24 % del acumulado, debido a la operatividad y al buen funcionamiento del área.</t>
    </r>
  </si>
  <si>
    <r>
      <t xml:space="preserve">A.1.01.1.1.11.8  </t>
    </r>
    <r>
      <rPr>
        <sz val="12"/>
        <color theme="1"/>
        <rFont val="Calibri"/>
        <family val="2"/>
        <scheme val="minor"/>
      </rPr>
      <t>Realización de Eventos Cívicos, Culturales y Deportivos.</t>
    </r>
  </si>
  <si>
    <r>
      <rPr>
        <b/>
        <sz val="12"/>
        <color theme="1"/>
        <rFont val="Calibri"/>
        <family val="2"/>
        <scheme val="minor"/>
      </rPr>
      <t xml:space="preserve">PECCDR: </t>
    </r>
    <r>
      <rPr>
        <sz val="12"/>
        <color theme="1"/>
        <rFont val="Calibri"/>
        <family val="2"/>
        <scheme val="minor"/>
      </rPr>
      <t>Porcentaje de eventos CÍVICOS, CULTURALES y DEPORTIVOS realizados.</t>
    </r>
  </si>
  <si>
    <r>
      <t xml:space="preserve">Justificación Trimestral: </t>
    </r>
    <r>
      <rPr>
        <sz val="12"/>
        <color theme="1"/>
        <rFont val="Calibri"/>
        <family val="2"/>
        <scheme val="minor"/>
      </rPr>
      <t xml:space="preserve">Se logró un 200.00 % de avance trimestral, debido a la organización y a la realización de mas eventos, así mismo que la población es más participativa en cada evento. Por lo que se realizan con mayor frecuencia.   </t>
    </r>
    <r>
      <rPr>
        <b/>
        <sz val="12"/>
        <color theme="1"/>
        <rFont val="Calibri"/>
        <family val="2"/>
        <scheme val="minor"/>
      </rPr>
      <t xml:space="preserve">                                                                                                                                                                                                                                        Justificación Anual: </t>
    </r>
    <r>
      <rPr>
        <sz val="12"/>
        <color theme="1"/>
        <rFont val="Calibri"/>
        <family val="2"/>
        <scheme val="minor"/>
      </rPr>
      <t>Se alcanzó un 350.00 % de la meta acumulado, esto debido a la realización y programación de eventos realizados.</t>
    </r>
  </si>
  <si>
    <r>
      <t xml:space="preserve">1.01.1.1.12 </t>
    </r>
    <r>
      <rPr>
        <sz val="12"/>
        <color theme="1"/>
        <rFont val="Calibri"/>
        <family val="2"/>
        <scheme val="minor"/>
      </rPr>
      <t>Gestiones ciudadanas brindadas en la Subdelegacion Puerto Juarez.</t>
    </r>
  </si>
  <si>
    <r>
      <rPr>
        <b/>
        <sz val="12"/>
        <color theme="1"/>
        <rFont val="Calibri"/>
        <family val="2"/>
        <scheme val="minor"/>
      </rPr>
      <t>PGCB:</t>
    </r>
    <r>
      <rPr>
        <sz val="12"/>
        <color theme="1"/>
        <rFont val="Calibri"/>
        <family val="2"/>
        <scheme val="minor"/>
      </rPr>
      <t xml:space="preserve"> Porcentaje de gestiones ciudadanas brindadas</t>
    </r>
  </si>
  <si>
    <t>Timestral</t>
  </si>
  <si>
    <r>
      <t xml:space="preserve">Justificacion Trimestral:  </t>
    </r>
    <r>
      <rPr>
        <sz val="12"/>
        <color theme="1"/>
        <rFont val="Calibri"/>
        <family val="2"/>
        <scheme val="minor"/>
      </rPr>
      <t xml:space="preserve">Las Gestiones ciudadanas brindadas en la Subdelegación de Puerto Juárez se vio incrementada hasta alcanzar un 178.00% debido a las diferentes actividades realizadas en cuanto a la actualización de las credenciales de los comisionistas de las cooperativas turisticas y gestiones de apoyos ciudadanos.  </t>
    </r>
    <r>
      <rPr>
        <b/>
        <sz val="12"/>
        <color theme="1"/>
        <rFont val="Calibri"/>
        <family val="2"/>
        <scheme val="minor"/>
      </rPr>
      <t xml:space="preserve">                                                                                                                                                                               Justificación Anual: </t>
    </r>
    <r>
      <rPr>
        <sz val="12"/>
        <color theme="1"/>
        <rFont val="Calibri"/>
        <family val="2"/>
        <scheme val="minor"/>
      </rPr>
      <t xml:space="preserve">En este periodo se cumplió el 108.71% de la meta al brindar 761 de las 700 Gestiones ciudadanas brindadas programadas. </t>
    </r>
  </si>
  <si>
    <r>
      <rPr>
        <b/>
        <sz val="12"/>
        <color theme="1"/>
        <rFont val="Calibri"/>
        <family val="2"/>
        <scheme val="minor"/>
      </rPr>
      <t xml:space="preserve">1.01.1.1.12.1 </t>
    </r>
    <r>
      <rPr>
        <sz val="12"/>
        <color theme="1"/>
        <rFont val="Calibri"/>
        <family val="2"/>
        <scheme val="minor"/>
      </rPr>
      <t>Difusión de programas sociales de los tres niveles de gobierno.</t>
    </r>
  </si>
  <si>
    <r>
      <rPr>
        <b/>
        <sz val="12"/>
        <color theme="1"/>
        <rFont val="Calibri"/>
        <family val="2"/>
        <scheme val="minor"/>
      </rPr>
      <t xml:space="preserve">PDPS: </t>
    </r>
    <r>
      <rPr>
        <sz val="12"/>
        <color theme="1"/>
        <rFont val="Calibri"/>
        <family val="2"/>
        <scheme val="minor"/>
      </rPr>
      <t>Porcentaje de programas sociales difundidos.</t>
    </r>
  </si>
  <si>
    <t>Ascedente</t>
  </si>
  <si>
    <r>
      <t xml:space="preserve">Justificacion Trimestral: </t>
    </r>
    <r>
      <rPr>
        <sz val="12"/>
        <color theme="1"/>
        <rFont val="Calibri"/>
        <family val="2"/>
        <scheme val="minor"/>
      </rPr>
      <t xml:space="preserve">Los programas sociales difundidos  alcanzó un 200.00%  en programas sociales difundidos debido a las diferentes actividades realizadas en cuanto  la jornada de acopio de residuos reciclables ¨RECAPACICLA¨,    lo que provocó que se difundiera  programas extras a lo considerado. </t>
    </r>
    <r>
      <rPr>
        <b/>
        <sz val="12"/>
        <color theme="1"/>
        <rFont val="Calibri"/>
        <family val="2"/>
        <scheme val="minor"/>
      </rPr>
      <t xml:space="preserve">                                                                                                                                                                                        Justificación Anual: </t>
    </r>
    <r>
      <rPr>
        <sz val="12"/>
        <color theme="1"/>
        <rFont val="Calibri"/>
        <family val="2"/>
        <scheme val="minor"/>
      </rPr>
      <t xml:space="preserve">En este periodo se cumplio el 200%  de la meta al brindar 10 de las 5  difusiones programadas. </t>
    </r>
  </si>
  <si>
    <r>
      <rPr>
        <b/>
        <sz val="12"/>
        <color theme="1"/>
        <rFont val="Calibri"/>
        <family val="2"/>
        <scheme val="minor"/>
      </rPr>
      <t xml:space="preserve">1.01.1.1.12.2 </t>
    </r>
    <r>
      <rPr>
        <sz val="12"/>
        <color theme="1"/>
        <rFont val="Calibri"/>
        <family val="2"/>
        <scheme val="minor"/>
      </rPr>
      <t>Promoción de Capacitación Comunitaria.</t>
    </r>
  </si>
  <si>
    <r>
      <rPr>
        <b/>
        <sz val="12"/>
        <color theme="1"/>
        <rFont val="Calibri"/>
        <family val="2"/>
        <scheme val="minor"/>
      </rPr>
      <t xml:space="preserve">PCAP: </t>
    </r>
    <r>
      <rPr>
        <sz val="12"/>
        <color theme="1"/>
        <rFont val="Calibri"/>
        <family val="2"/>
        <scheme val="minor"/>
      </rPr>
      <t xml:space="preserve">Porcentaje de capacitaciones comunitaria </t>
    </r>
  </si>
  <si>
    <r>
      <t xml:space="preserve">Justificacion Trimestral:  </t>
    </r>
    <r>
      <rPr>
        <sz val="12"/>
        <color theme="1"/>
        <rFont val="Calibri"/>
        <family val="2"/>
        <scheme val="minor"/>
      </rPr>
      <t xml:space="preserve">En este periodo no se programó capacitaciones comunitarias, por lo que se reporta sin actividad.  </t>
    </r>
    <r>
      <rPr>
        <b/>
        <sz val="12"/>
        <color theme="1"/>
        <rFont val="Calibri"/>
        <family val="2"/>
        <scheme val="minor"/>
      </rPr>
      <t xml:space="preserve">                                                                                                                                                                                                             Justificación Anual: </t>
    </r>
    <r>
      <rPr>
        <sz val="12"/>
        <color theme="1"/>
        <rFont val="Calibri"/>
        <family val="2"/>
        <scheme val="minor"/>
      </rPr>
      <t xml:space="preserve">En este periodo se cumplio el 150% de la meta al brindar 3 de las 2 capacitaciones comunitarias programadas.  </t>
    </r>
  </si>
  <si>
    <r>
      <rPr>
        <b/>
        <sz val="12"/>
        <color theme="1"/>
        <rFont val="Calibri"/>
        <family val="2"/>
        <scheme val="minor"/>
      </rPr>
      <t xml:space="preserve">1.01.1.1.12.3 </t>
    </r>
    <r>
      <rPr>
        <sz val="12"/>
        <color theme="1"/>
        <rFont val="Calibri"/>
        <family val="2"/>
        <scheme val="minor"/>
      </rPr>
      <t>Coordinación de Brigadas de limpieza en la Subdelegación de Puerto Juárez</t>
    </r>
  </si>
  <si>
    <r>
      <rPr>
        <b/>
        <sz val="12"/>
        <color theme="1"/>
        <rFont val="Calibri"/>
        <family val="2"/>
        <scheme val="minor"/>
      </rPr>
      <t>PBLC:</t>
    </r>
    <r>
      <rPr>
        <sz val="12"/>
        <color theme="1"/>
        <rFont val="Calibri"/>
        <family val="2"/>
        <scheme val="minor"/>
      </rPr>
      <t xml:space="preserve"> Porcentaje de brigadas de limpieza coordinadas</t>
    </r>
  </si>
  <si>
    <r>
      <rPr>
        <b/>
        <sz val="12"/>
        <color theme="1"/>
        <rFont val="Calibri"/>
        <family val="2"/>
        <scheme val="minor"/>
      </rPr>
      <t xml:space="preserve">Justificacion Trimestral: </t>
    </r>
    <r>
      <rPr>
        <sz val="12"/>
        <color theme="1"/>
        <rFont val="Calibri"/>
        <family val="2"/>
        <scheme val="minor"/>
      </rPr>
      <t xml:space="preserve"> La brigadas de limpieza alcanzó un 200.00% de avance trimestral debido a las diferentes actividades realizadas en cuanto  las brigadas de descacharización, limpieza y reforestación del Manglar calle 2, Puerto Juárez y  Brigada de limpieza laguna manatí, lo que generó que se realizará más brigadas de limpieza que lo planeado.                                                                                                                                                                                                                                                         </t>
    </r>
    <r>
      <rPr>
        <b/>
        <sz val="12"/>
        <color theme="1"/>
        <rFont val="Calibri"/>
        <family val="2"/>
        <scheme val="minor"/>
      </rPr>
      <t xml:space="preserve">Justificación Anual: </t>
    </r>
    <r>
      <rPr>
        <sz val="12"/>
        <color theme="1"/>
        <rFont val="Calibri"/>
        <family val="2"/>
        <scheme val="minor"/>
      </rPr>
      <t>En este periodo se cumplio el 166.67% de la meta al brindar 25  de las 15 brigadas de limpieza coordinadas.</t>
    </r>
  </si>
  <si>
    <r>
      <t xml:space="preserve">1.01.1.1.12.4 </t>
    </r>
    <r>
      <rPr>
        <sz val="12"/>
        <color theme="1"/>
        <rFont val="Calibri"/>
        <family val="2"/>
        <scheme val="minor"/>
      </rPr>
      <t>Realización de Eventos cívicos , culturales y deportivos</t>
    </r>
  </si>
  <si>
    <r>
      <rPr>
        <b/>
        <sz val="12"/>
        <color theme="1"/>
        <rFont val="Calibri"/>
        <family val="2"/>
        <scheme val="minor"/>
      </rPr>
      <t>PECCD:</t>
    </r>
    <r>
      <rPr>
        <sz val="12"/>
        <color theme="1"/>
        <rFont val="Calibri"/>
        <family val="2"/>
        <scheme val="minor"/>
      </rPr>
      <t xml:space="preserve"> Porcentaje de eventos Cívicos,Culturales y Deportivos realizados</t>
    </r>
  </si>
  <si>
    <r>
      <t xml:space="preserve">Justificacion Trimestral: </t>
    </r>
    <r>
      <rPr>
        <sz val="12"/>
        <color theme="1"/>
        <rFont val="Calibri"/>
        <family val="2"/>
        <scheme val="minor"/>
      </rPr>
      <t xml:space="preserve">Los eventos Cìvicos, Culturales y Deportivos realizados cumplio la meta programada. En este periodo se cumplio la meta trazada al llegar al 100% de los eventos cívicos, culturales y deportivos.
</t>
    </r>
    <r>
      <rPr>
        <b/>
        <sz val="12"/>
        <color theme="1"/>
        <rFont val="Calibri"/>
        <family val="2"/>
        <scheme val="minor"/>
      </rPr>
      <t xml:space="preserve">Justificación Anual: </t>
    </r>
    <r>
      <rPr>
        <sz val="12"/>
        <color theme="1"/>
        <rFont val="Calibri"/>
        <family val="2"/>
        <scheme val="minor"/>
      </rPr>
      <t xml:space="preserve">En este periodo se cumplio el 137.50% de la meta al brindar 11 de los 8 eventos civicos , culturales y deportivos  programados.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</si>
</sst>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6">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b/>
      <sz val="12"/>
      <color rgb="FF000000"/>
      <name val="Calibri"/>
      <family val="2"/>
      <scheme val="minor"/>
    </font>
    <font>
      <sz val="12"/>
      <color rgb="FF000000"/>
      <name val="Calibri"/>
      <family val="2"/>
      <scheme val="minor"/>
    </font>
    <font>
      <sz val="8"/>
      <name val="Calibri"/>
      <family val="2"/>
      <scheme val="minor"/>
    </font>
    <font>
      <b/>
      <sz val="11"/>
      <color theme="1"/>
      <name val="Arial"/>
      <family val="2"/>
    </font>
    <font>
      <sz val="11"/>
      <color theme="1"/>
      <name val="Arial"/>
      <family val="2"/>
    </font>
    <font>
      <sz val="12"/>
      <color theme="1"/>
      <name val="Calibri"/>
      <family val="2"/>
    </font>
    <font>
      <b/>
      <sz val="12"/>
      <color theme="1"/>
      <name val="Calibri"/>
      <family val="2"/>
    </font>
    <font>
      <b/>
      <sz val="20"/>
      <color theme="1"/>
      <name val="Arial"/>
      <family val="2"/>
    </font>
    <font>
      <sz val="12"/>
      <name val="Calibri"/>
      <family val="2"/>
    </font>
    <font>
      <sz val="14"/>
      <color theme="1"/>
      <name val="Calibri"/>
      <family val="2"/>
      <scheme val="minor"/>
    </font>
    <font>
      <sz val="13"/>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2F2F2"/>
        <bgColor rgb="FFF2F2F2"/>
      </patternFill>
    </fill>
  </fills>
  <borders count="7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medium">
        <color indexed="64"/>
      </left>
      <right style="hair">
        <color indexed="64"/>
      </right>
      <top style="hair">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thin">
        <color indexed="64"/>
      </right>
      <top/>
      <bottom style="dotted">
        <color indexed="64"/>
      </bottom>
      <diagonal/>
    </border>
    <border>
      <left style="hair">
        <color indexed="64"/>
      </left>
      <right/>
      <top style="hair">
        <color indexed="64"/>
      </top>
      <bottom/>
      <diagonal/>
    </border>
    <border>
      <left style="hair">
        <color indexed="64"/>
      </left>
      <right/>
      <top/>
      <bottom/>
      <diagonal/>
    </border>
    <border>
      <left style="medium">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medium">
        <color indexed="64"/>
      </right>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bottom/>
      <diagonal/>
    </border>
    <border>
      <left style="hair">
        <color indexed="64"/>
      </left>
      <right style="thin">
        <color indexed="64"/>
      </right>
      <top style="hair">
        <color indexed="64"/>
      </top>
      <bottom style="medium">
        <color indexed="64"/>
      </bottom>
      <diagonal/>
    </border>
    <border>
      <left/>
      <right/>
      <top style="hair">
        <color rgb="FF000000"/>
      </top>
      <bottom/>
      <diagonal/>
    </border>
    <border>
      <left/>
      <right style="thin">
        <color indexed="64"/>
      </right>
      <top style="hair">
        <color rgb="FF000000"/>
      </top>
      <bottom/>
      <diagonal/>
    </border>
    <border>
      <left/>
      <right/>
      <top/>
      <bottom style="hair">
        <color rgb="FF000000"/>
      </bottom>
      <diagonal/>
    </border>
    <border>
      <left/>
      <right style="thin">
        <color indexed="64"/>
      </right>
      <top/>
      <bottom style="hair">
        <color rgb="FF000000"/>
      </bottom>
      <diagonal/>
    </border>
  </borders>
  <cellStyleXfs count="2">
    <xf numFmtId="0" fontId="0" fillId="0" borderId="0"/>
    <xf numFmtId="9" fontId="3" fillId="0" borderId="0" applyFont="0" applyFill="0" applyBorder="0" applyAlignment="0" applyProtection="0"/>
  </cellStyleXfs>
  <cellXfs count="241">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10" fontId="0" fillId="0" borderId="0" xfId="0" applyNumberFormat="1"/>
    <xf numFmtId="0" fontId="1" fillId="0" borderId="11" xfId="0" applyFont="1" applyBorder="1" applyAlignment="1">
      <alignment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5" fillId="3" borderId="29" xfId="0" applyNumberFormat="1" applyFont="1" applyFill="1" applyBorder="1" applyAlignment="1">
      <alignment horizontal="center" vertical="center"/>
    </xf>
    <xf numFmtId="10" fontId="15" fillId="3" borderId="24" xfId="0" applyNumberFormat="1" applyFont="1" applyFill="1" applyBorder="1" applyAlignment="1">
      <alignment horizontal="center" vertical="center"/>
    </xf>
    <xf numFmtId="2" fontId="15" fillId="3" borderId="20" xfId="0" applyNumberFormat="1" applyFont="1" applyFill="1" applyBorder="1" applyAlignment="1">
      <alignment horizontal="center" vertical="center"/>
    </xf>
    <xf numFmtId="164" fontId="15" fillId="2" borderId="13" xfId="1" applyNumberFormat="1" applyFont="1" applyFill="1" applyBorder="1" applyAlignment="1">
      <alignment horizontal="center" vertical="center"/>
    </xf>
    <xf numFmtId="10" fontId="15" fillId="2" borderId="13" xfId="0" applyNumberFormat="1" applyFont="1" applyFill="1" applyBorder="1" applyAlignment="1">
      <alignment horizontal="center" vertical="center"/>
    </xf>
    <xf numFmtId="10" fontId="15" fillId="2" borderId="13" xfId="1" applyNumberFormat="1" applyFont="1" applyFill="1" applyBorder="1" applyAlignment="1">
      <alignment horizontal="center" vertical="center"/>
    </xf>
    <xf numFmtId="2" fontId="15" fillId="4" borderId="13" xfId="0" applyNumberFormat="1" applyFont="1" applyFill="1" applyBorder="1" applyAlignment="1">
      <alignment horizontal="center" vertical="center"/>
    </xf>
    <xf numFmtId="2" fontId="15" fillId="3" borderId="13" xfId="0" applyNumberFormat="1" applyFont="1" applyFill="1" applyBorder="1" applyAlignment="1">
      <alignment horizontal="center" vertical="center"/>
    </xf>
    <xf numFmtId="2" fontId="15" fillId="3" borderId="37" xfId="0" applyNumberFormat="1" applyFont="1" applyFill="1" applyBorder="1" applyAlignment="1">
      <alignment horizontal="center" vertical="center"/>
    </xf>
    <xf numFmtId="4" fontId="15" fillId="4" borderId="27" xfId="0" applyNumberFormat="1" applyFont="1" applyFill="1" applyBorder="1" applyAlignment="1">
      <alignment horizontal="center" vertical="center"/>
    </xf>
    <xf numFmtId="4" fontId="15" fillId="4" borderId="50" xfId="0" applyNumberFormat="1" applyFont="1" applyFill="1" applyBorder="1" applyAlignment="1">
      <alignment horizontal="center" vertical="center"/>
    </xf>
    <xf numFmtId="4" fontId="15" fillId="4" borderId="13" xfId="0" applyNumberFormat="1" applyFont="1" applyFill="1" applyBorder="1" applyAlignment="1">
      <alignment horizontal="center" vertical="center"/>
    </xf>
    <xf numFmtId="4" fontId="15" fillId="3" borderId="19" xfId="0" applyNumberFormat="1" applyFont="1" applyFill="1" applyBorder="1" applyAlignment="1">
      <alignment horizontal="center" vertical="center"/>
    </xf>
    <xf numFmtId="4" fontId="15" fillId="3" borderId="49" xfId="0" applyNumberFormat="1" applyFont="1" applyFill="1" applyBorder="1" applyAlignment="1">
      <alignment horizontal="center" vertical="center"/>
    </xf>
    <xf numFmtId="4" fontId="15" fillId="3" borderId="13" xfId="0" applyNumberFormat="1" applyFont="1" applyFill="1" applyBorder="1" applyAlignment="1">
      <alignment horizontal="center" vertical="center"/>
    </xf>
    <xf numFmtId="165" fontId="15" fillId="4" borderId="13" xfId="0" applyNumberFormat="1" applyFont="1" applyFill="1" applyBorder="1" applyAlignment="1">
      <alignment horizontal="center" vertical="center"/>
    </xf>
    <xf numFmtId="10" fontId="15" fillId="4" borderId="13" xfId="1" applyNumberFormat="1" applyFont="1" applyFill="1" applyBorder="1" applyAlignment="1">
      <alignment horizontal="center" vertical="center"/>
    </xf>
    <xf numFmtId="10" fontId="15" fillId="4" borderId="13" xfId="0" applyNumberFormat="1" applyFont="1" applyFill="1" applyBorder="1" applyAlignment="1">
      <alignment horizontal="center" vertical="center"/>
    </xf>
    <xf numFmtId="10" fontId="15" fillId="3" borderId="13" xfId="1" applyNumberFormat="1" applyFont="1" applyFill="1" applyBorder="1" applyAlignment="1">
      <alignment horizontal="center" vertical="center"/>
    </xf>
    <xf numFmtId="10" fontId="15" fillId="3" borderId="13" xfId="0" applyNumberFormat="1" applyFont="1" applyFill="1" applyBorder="1" applyAlignment="1">
      <alignment horizontal="center" vertical="center"/>
    </xf>
    <xf numFmtId="2" fontId="15" fillId="3" borderId="13" xfId="0" applyNumberFormat="1" applyFont="1" applyFill="1" applyBorder="1" applyAlignment="1">
      <alignment horizontal="center" vertical="center" wrapText="1"/>
    </xf>
    <xf numFmtId="2" fontId="15" fillId="4" borderId="19" xfId="0" applyNumberFormat="1" applyFont="1" applyFill="1" applyBorder="1" applyAlignment="1">
      <alignment horizontal="center" vertical="center"/>
    </xf>
    <xf numFmtId="1" fontId="15" fillId="3" borderId="13" xfId="0" applyNumberFormat="1" applyFont="1" applyFill="1" applyBorder="1" applyAlignment="1">
      <alignment horizontal="center" vertical="center"/>
    </xf>
    <xf numFmtId="4" fontId="15" fillId="3" borderId="27" xfId="0" applyNumberFormat="1" applyFont="1" applyFill="1" applyBorder="1" applyAlignment="1">
      <alignment horizontal="center" vertical="center" wrapText="1"/>
    </xf>
    <xf numFmtId="4" fontId="15" fillId="3" borderId="13" xfId="0" applyNumberFormat="1" applyFont="1" applyFill="1" applyBorder="1" applyAlignment="1">
      <alignment horizontal="center" vertical="center" wrapText="1"/>
    </xf>
    <xf numFmtId="4" fontId="15" fillId="3" borderId="54" xfId="0" applyNumberFormat="1" applyFont="1" applyFill="1" applyBorder="1" applyAlignment="1">
      <alignment horizontal="center" vertical="center" wrapText="1"/>
    </xf>
    <xf numFmtId="4" fontId="15" fillId="3" borderId="54" xfId="0" applyNumberFormat="1" applyFont="1" applyFill="1" applyBorder="1" applyAlignment="1">
      <alignment horizontal="center" vertical="center"/>
    </xf>
    <xf numFmtId="4" fontId="15" fillId="3" borderId="56" xfId="0" applyNumberFormat="1" applyFont="1" applyFill="1" applyBorder="1" applyAlignment="1">
      <alignment horizontal="center" vertical="center"/>
    </xf>
    <xf numFmtId="4" fontId="15" fillId="3" borderId="71" xfId="0" applyNumberFormat="1"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55" xfId="0"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56" xfId="0" applyFill="1" applyBorder="1" applyAlignment="1">
      <alignment horizontal="left" vertical="center" wrapText="1"/>
    </xf>
    <xf numFmtId="0" fontId="0" fillId="3" borderId="13" xfId="0" applyFill="1" applyBorder="1" applyAlignment="1">
      <alignment horizontal="center" vertical="center" wrapText="1"/>
    </xf>
    <xf numFmtId="0" fontId="0" fillId="3" borderId="56" xfId="0" applyFill="1" applyBorder="1" applyAlignment="1">
      <alignment horizontal="center" vertical="center" wrapText="1"/>
    </xf>
    <xf numFmtId="2" fontId="0" fillId="3" borderId="27" xfId="0" applyNumberFormat="1" applyFill="1" applyBorder="1" applyAlignment="1">
      <alignment horizontal="center" vertical="center" wrapText="1"/>
    </xf>
    <xf numFmtId="0" fontId="0" fillId="3" borderId="57" xfId="0" applyFill="1" applyBorder="1" applyAlignment="1">
      <alignment horizontal="center" vertical="center" wrapText="1"/>
    </xf>
    <xf numFmtId="0" fontId="0" fillId="3" borderId="27" xfId="0" applyFill="1" applyBorder="1" applyAlignment="1">
      <alignment horizontal="center" vertical="center"/>
    </xf>
    <xf numFmtId="0" fontId="0" fillId="3" borderId="57" xfId="0" applyFill="1" applyBorder="1" applyAlignment="1">
      <alignment horizontal="center" vertical="center"/>
    </xf>
    <xf numFmtId="10" fontId="15" fillId="3" borderId="30" xfId="0" applyNumberFormat="1" applyFont="1" applyFill="1" applyBorder="1" applyAlignment="1">
      <alignment horizontal="center" vertical="center" wrapText="1"/>
    </xf>
    <xf numFmtId="10" fontId="15" fillId="3" borderId="58" xfId="0" applyNumberFormat="1" applyFont="1" applyFill="1" applyBorder="1" applyAlignment="1">
      <alignment horizontal="center" vertical="center" wrapText="1"/>
    </xf>
    <xf numFmtId="10" fontId="15" fillId="4" borderId="31" xfId="0" applyNumberFormat="1" applyFont="1" applyFill="1" applyBorder="1" applyAlignment="1">
      <alignment horizontal="center" vertical="center" wrapText="1"/>
    </xf>
    <xf numFmtId="10" fontId="15" fillId="4" borderId="59" xfId="0" applyNumberFormat="1" applyFont="1" applyFill="1" applyBorder="1" applyAlignment="1">
      <alignment horizontal="center" vertical="center" wrapText="1"/>
    </xf>
    <xf numFmtId="0" fontId="2" fillId="3" borderId="61"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62"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60" xfId="0" applyFont="1" applyFill="1" applyBorder="1" applyAlignment="1">
      <alignment horizontal="left" vertical="center" wrapText="1"/>
    </xf>
    <xf numFmtId="0" fontId="0" fillId="3" borderId="34" xfId="0" applyFill="1" applyBorder="1" applyAlignment="1">
      <alignment horizontal="left" vertical="center" wrapText="1"/>
    </xf>
    <xf numFmtId="0" fontId="0" fillId="3" borderId="38" xfId="0" applyFill="1" applyBorder="1" applyAlignment="1">
      <alignment horizontal="left" vertical="center" wrapText="1"/>
    </xf>
    <xf numFmtId="0" fontId="0" fillId="3" borderId="27" xfId="0" applyFill="1" applyBorder="1" applyAlignment="1">
      <alignment horizontal="left" vertical="center" wrapText="1"/>
    </xf>
    <xf numFmtId="0" fontId="0" fillId="3" borderId="19" xfId="0" applyFill="1" applyBorder="1" applyAlignment="1">
      <alignment horizontal="left" vertical="center" wrapText="1"/>
    </xf>
    <xf numFmtId="0" fontId="0" fillId="3" borderId="27"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9" xfId="0" applyFill="1" applyBorder="1" applyAlignment="1">
      <alignment horizontal="center" vertical="center"/>
    </xf>
    <xf numFmtId="0" fontId="11" fillId="6" borderId="72"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center" vertical="center" wrapText="1"/>
    </xf>
    <xf numFmtId="2" fontId="0" fillId="4" borderId="27" xfId="0" applyNumberFormat="1" applyFill="1" applyBorder="1" applyAlignment="1">
      <alignment horizontal="center" vertical="center" wrapText="1"/>
    </xf>
    <xf numFmtId="0" fontId="0" fillId="4" borderId="19" xfId="0" applyFill="1" applyBorder="1" applyAlignment="1">
      <alignment horizontal="center" vertical="center" wrapText="1"/>
    </xf>
    <xf numFmtId="0" fontId="0" fillId="4" borderId="27" xfId="0" applyFill="1" applyBorder="1" applyAlignment="1">
      <alignment horizontal="center" vertical="center"/>
    </xf>
    <xf numFmtId="0" fontId="0" fillId="4" borderId="19" xfId="0" applyFill="1" applyBorder="1" applyAlignment="1">
      <alignment horizontal="center" vertical="center"/>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0" fillId="3" borderId="27" xfId="0" applyFill="1" applyBorder="1" applyAlignment="1">
      <alignment vertical="center" wrapText="1"/>
    </xf>
    <xf numFmtId="0" fontId="0" fillId="3" borderId="19" xfId="0" applyFill="1" applyBorder="1" applyAlignment="1">
      <alignment vertical="center" wrapText="1"/>
    </xf>
    <xf numFmtId="0" fontId="0" fillId="3" borderId="28" xfId="0" applyFill="1" applyBorder="1" applyAlignment="1">
      <alignment horizontal="center" vertical="center" wrapText="1"/>
    </xf>
    <xf numFmtId="0" fontId="0" fillId="3" borderId="28" xfId="0" applyFill="1" applyBorder="1" applyAlignment="1">
      <alignment horizontal="center" vertical="center"/>
    </xf>
    <xf numFmtId="0" fontId="0" fillId="3" borderId="28" xfId="0" applyFill="1" applyBorder="1" applyAlignment="1">
      <alignment vertical="center" wrapText="1"/>
    </xf>
    <xf numFmtId="0" fontId="0" fillId="3" borderId="13" xfId="0" applyFill="1" applyBorder="1" applyAlignment="1">
      <alignment vertical="center" wrapText="1"/>
    </xf>
    <xf numFmtId="0" fontId="0" fillId="4" borderId="27" xfId="0" applyFill="1" applyBorder="1" applyAlignment="1">
      <alignment horizontal="center" vertical="center" wrapText="1"/>
    </xf>
    <xf numFmtId="0" fontId="2" fillId="4" borderId="34" xfId="0" applyFont="1" applyFill="1" applyBorder="1" applyAlignment="1">
      <alignment horizontal="left" vertical="center" wrapText="1"/>
    </xf>
    <xf numFmtId="0" fontId="2" fillId="4" borderId="48"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0" fillId="3" borderId="52" xfId="0" applyFill="1" applyBorder="1" applyAlignment="1">
      <alignment horizontal="left" vertical="center" wrapText="1"/>
    </xf>
    <xf numFmtId="0" fontId="0" fillId="3" borderId="53" xfId="0" applyFill="1" applyBorder="1" applyAlignment="1">
      <alignment horizontal="left" vertical="center" wrapText="1"/>
    </xf>
    <xf numFmtId="0" fontId="2"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3" borderId="14" xfId="0" applyFill="1" applyBorder="1" applyAlignment="1">
      <alignment horizontal="left" vertical="center" wrapText="1"/>
    </xf>
    <xf numFmtId="0" fontId="0" fillId="3" borderId="61" xfId="0" applyFill="1" applyBorder="1" applyAlignment="1">
      <alignment horizontal="left" vertical="center" wrapText="1"/>
    </xf>
    <xf numFmtId="0" fontId="2" fillId="4" borderId="61"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61" xfId="0" applyFill="1" applyBorder="1" applyAlignment="1">
      <alignment horizontal="left" vertical="center" wrapText="1"/>
    </xf>
    <xf numFmtId="0" fontId="2" fillId="3" borderId="38" xfId="0" applyFont="1" applyFill="1" applyBorder="1" applyAlignment="1">
      <alignment horizontal="left" vertical="center" wrapText="1"/>
    </xf>
    <xf numFmtId="2" fontId="0" fillId="3" borderId="19" xfId="0" applyNumberFormat="1" applyFill="1" applyBorder="1" applyAlignment="1">
      <alignment horizontal="center" vertical="center" wrapText="1"/>
    </xf>
    <xf numFmtId="10" fontId="15" fillId="4" borderId="68" xfId="0" applyNumberFormat="1" applyFont="1" applyFill="1" applyBorder="1" applyAlignment="1">
      <alignment horizontal="center" vertical="center" wrapText="1"/>
    </xf>
    <xf numFmtId="10" fontId="15" fillId="4" borderId="11" xfId="0" applyNumberFormat="1" applyFont="1" applyFill="1" applyBorder="1" applyAlignment="1">
      <alignment horizontal="center" vertical="center" wrapText="1"/>
    </xf>
    <xf numFmtId="10" fontId="15" fillId="4" borderId="69" xfId="0" applyNumberFormat="1" applyFont="1" applyFill="1" applyBorder="1" applyAlignment="1">
      <alignment horizontal="center" vertical="center" wrapText="1"/>
    </xf>
    <xf numFmtId="10" fontId="15" fillId="4" borderId="36" xfId="0" applyNumberFormat="1" applyFont="1" applyFill="1" applyBorder="1" applyAlignment="1">
      <alignment horizontal="center" vertical="center" wrapText="1"/>
    </xf>
    <xf numFmtId="10" fontId="15" fillId="4" borderId="70" xfId="0" applyNumberFormat="1" applyFont="1" applyFill="1" applyBorder="1" applyAlignment="1">
      <alignment horizontal="center" vertical="center" wrapText="1"/>
    </xf>
    <xf numFmtId="10" fontId="15" fillId="4" borderId="45" xfId="0" applyNumberFormat="1" applyFont="1" applyFill="1" applyBorder="1" applyAlignment="1">
      <alignment horizontal="center" vertical="center" wrapText="1"/>
    </xf>
    <xf numFmtId="0" fontId="5" fillId="5" borderId="34"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5" borderId="27"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2" fillId="3" borderId="39"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1" xfId="0" applyFont="1" applyFill="1" applyBorder="1" applyAlignment="1">
      <alignment horizontal="left" vertical="center" wrapText="1"/>
    </xf>
    <xf numFmtId="3" fontId="6" fillId="5" borderId="27" xfId="0" applyNumberFormat="1" applyFont="1" applyFill="1" applyBorder="1" applyAlignment="1">
      <alignment horizontal="center" vertical="center" wrapText="1"/>
    </xf>
    <xf numFmtId="3" fontId="6" fillId="5" borderId="28" xfId="0" applyNumberFormat="1" applyFont="1" applyFill="1" applyBorder="1" applyAlignment="1">
      <alignment horizontal="center" vertical="center" wrapText="1"/>
    </xf>
    <xf numFmtId="3" fontId="6" fillId="5" borderId="19" xfId="0" applyNumberFormat="1" applyFont="1" applyFill="1" applyBorder="1" applyAlignment="1">
      <alignment horizontal="center" vertical="center" wrapText="1"/>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19" xfId="0" applyFont="1" applyFill="1" applyBorder="1" applyAlignment="1">
      <alignment horizontal="center" vertical="center"/>
    </xf>
    <xf numFmtId="4" fontId="15" fillId="3" borderId="27" xfId="0" applyNumberFormat="1" applyFont="1" applyFill="1" applyBorder="1" applyAlignment="1">
      <alignment horizontal="center" vertical="center"/>
    </xf>
    <xf numFmtId="4" fontId="15" fillId="3" borderId="19" xfId="0" applyNumberFormat="1" applyFont="1" applyFill="1" applyBorder="1" applyAlignment="1">
      <alignment horizontal="center" vertical="center"/>
    </xf>
    <xf numFmtId="4" fontId="15" fillId="3" borderId="50" xfId="0" applyNumberFormat="1" applyFont="1" applyFill="1" applyBorder="1" applyAlignment="1">
      <alignment horizontal="center" vertical="center"/>
    </xf>
    <xf numFmtId="4" fontId="15" fillId="3" borderId="49" xfId="0" applyNumberFormat="1" applyFont="1" applyFill="1" applyBorder="1" applyAlignment="1">
      <alignment horizontal="center" vertical="center"/>
    </xf>
    <xf numFmtId="0" fontId="6" fillId="5" borderId="27"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2" fillId="4" borderId="13" xfId="0" applyFont="1" applyFill="1" applyBorder="1" applyAlignment="1">
      <alignment horizontal="justify" vertical="center" wrapText="1"/>
    </xf>
    <xf numFmtId="0" fontId="2" fillId="4" borderId="14" xfId="0" applyFont="1" applyFill="1" applyBorder="1" applyAlignment="1">
      <alignment horizontal="justify" vertical="center" wrapText="1"/>
    </xf>
    <xf numFmtId="10" fontId="15" fillId="4" borderId="35" xfId="0" applyNumberFormat="1" applyFont="1" applyFill="1" applyBorder="1" applyAlignment="1">
      <alignment horizontal="center" vertical="center" wrapText="1"/>
    </xf>
    <xf numFmtId="10" fontId="15" fillId="4" borderId="33" xfId="0" applyNumberFormat="1" applyFont="1" applyFill="1" applyBorder="1" applyAlignment="1">
      <alignment horizontal="center" vertical="center" wrapText="1"/>
    </xf>
    <xf numFmtId="10" fontId="15" fillId="4" borderId="30" xfId="0" applyNumberFormat="1"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0" fillId="3" borderId="12" xfId="0" applyFill="1" applyBorder="1" applyAlignment="1">
      <alignment horizontal="left" vertical="center" wrapText="1"/>
    </xf>
    <xf numFmtId="0" fontId="0" fillId="4" borderId="27" xfId="0" applyFill="1" applyBorder="1" applyAlignment="1">
      <alignment horizontal="left" vertical="center" wrapText="1"/>
    </xf>
    <xf numFmtId="0" fontId="0" fillId="4" borderId="19" xfId="0" applyFill="1" applyBorder="1" applyAlignment="1">
      <alignment horizontal="left"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20" xfId="0" applyFill="1" applyBorder="1" applyAlignment="1">
      <alignment horizontal="center" vertical="center"/>
    </xf>
    <xf numFmtId="0" fontId="2" fillId="2" borderId="34" xfId="0" applyFont="1" applyFill="1" applyBorder="1" applyAlignment="1">
      <alignment horizontal="justify" vertical="center" wrapText="1"/>
    </xf>
    <xf numFmtId="0" fontId="2" fillId="2" borderId="38" xfId="0" applyFont="1" applyFill="1" applyBorder="1" applyAlignment="1">
      <alignment horizontal="justify" vertical="center" wrapText="1"/>
    </xf>
    <xf numFmtId="10" fontId="15" fillId="2" borderId="30" xfId="0" applyNumberFormat="1" applyFont="1" applyFill="1" applyBorder="1" applyAlignment="1">
      <alignment horizontal="center" vertical="center" wrapText="1"/>
    </xf>
    <xf numFmtId="10" fontId="15" fillId="2" borderId="31" xfId="0" applyNumberFormat="1" applyFont="1" applyFill="1" applyBorder="1" applyAlignment="1">
      <alignment horizontal="center"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3" xfId="0" applyFill="1" applyBorder="1" applyAlignment="1">
      <alignment horizontal="center" vertical="center" wrapText="1"/>
    </xf>
    <xf numFmtId="9" fontId="14" fillId="2" borderId="27" xfId="1" applyFont="1" applyFill="1" applyBorder="1" applyAlignment="1">
      <alignment horizontal="center" vertical="center" wrapText="1"/>
    </xf>
    <xf numFmtId="9" fontId="14" fillId="2" borderId="19" xfId="1" applyFont="1" applyFill="1" applyBorder="1" applyAlignment="1">
      <alignment horizontal="center" vertical="center" wrapText="1"/>
    </xf>
    <xf numFmtId="0" fontId="0" fillId="2" borderId="27" xfId="0" applyFill="1" applyBorder="1" applyAlignment="1">
      <alignment horizontal="center" vertical="center"/>
    </xf>
    <xf numFmtId="0" fontId="0" fillId="2" borderId="19" xfId="0" applyFill="1" applyBorder="1" applyAlignment="1">
      <alignment horizontal="center" vertical="center"/>
    </xf>
    <xf numFmtId="10" fontId="0" fillId="3" borderId="29" xfId="0" applyNumberFormat="1" applyFill="1" applyBorder="1" applyAlignment="1">
      <alignment horizontal="center" vertical="center"/>
    </xf>
    <xf numFmtId="10" fontId="0" fillId="3" borderId="24" xfId="0" applyNumberFormat="1" applyFill="1" applyBorder="1" applyAlignment="1">
      <alignment horizontal="center" vertical="center"/>
    </xf>
    <xf numFmtId="10" fontId="15" fillId="3" borderId="63" xfId="0" applyNumberFormat="1" applyFont="1" applyFill="1" applyBorder="1" applyAlignment="1">
      <alignment horizontal="center" vertical="center" wrapText="1"/>
    </xf>
    <xf numFmtId="10" fontId="15" fillId="3" borderId="45" xfId="0" applyNumberFormat="1" applyFont="1" applyFill="1" applyBorder="1" applyAlignment="1">
      <alignment horizontal="center" vertical="center" wrapText="1"/>
    </xf>
    <xf numFmtId="0" fontId="0" fillId="3" borderId="10" xfId="0" applyFill="1" applyBorder="1" applyAlignment="1">
      <alignment horizontal="left" vertical="top" wrapText="1"/>
    </xf>
    <xf numFmtId="0" fontId="0" fillId="3" borderId="1" xfId="0" applyFill="1" applyBorder="1" applyAlignment="1">
      <alignment horizontal="left" vertical="top" wrapText="1"/>
    </xf>
    <xf numFmtId="0" fontId="0" fillId="3" borderId="64" xfId="0" applyFill="1" applyBorder="1" applyAlignment="1">
      <alignment horizontal="left" vertical="top" wrapText="1"/>
    </xf>
    <xf numFmtId="0" fontId="0" fillId="3" borderId="65" xfId="0" applyFill="1" applyBorder="1" applyAlignment="1">
      <alignment horizontal="left" vertical="top" wrapText="1"/>
    </xf>
    <xf numFmtId="0" fontId="0" fillId="3" borderId="66" xfId="0" applyFill="1" applyBorder="1" applyAlignment="1">
      <alignment horizontal="left" vertical="top" wrapText="1"/>
    </xf>
    <xf numFmtId="0" fontId="0" fillId="3" borderId="67" xfId="0" applyFill="1" applyBorder="1" applyAlignment="1">
      <alignment horizontal="left" vertical="top" wrapText="1"/>
    </xf>
    <xf numFmtId="0" fontId="0" fillId="3" borderId="18" xfId="0" applyFill="1" applyBorder="1" applyAlignment="1">
      <alignment horizontal="justify" vertical="center" wrapText="1"/>
    </xf>
    <xf numFmtId="0" fontId="0" fillId="3" borderId="21" xfId="0" applyFill="1" applyBorder="1" applyAlignment="1">
      <alignment horizontal="justify" vertical="center" wrapText="1"/>
    </xf>
    <xf numFmtId="0" fontId="0" fillId="3" borderId="26"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6" xfId="0" applyFill="1" applyBorder="1" applyAlignment="1">
      <alignment horizontal="center" vertical="center"/>
    </xf>
    <xf numFmtId="0" fontId="0" fillId="3" borderId="28" xfId="0" applyFill="1" applyBorder="1" applyAlignment="1">
      <alignment horizontal="left" vertical="center" wrapText="1"/>
    </xf>
    <xf numFmtId="0" fontId="0" fillId="3" borderId="26" xfId="0" applyFill="1" applyBorder="1" applyAlignment="1">
      <alignment horizontal="left" vertical="center" wrapText="1"/>
    </xf>
    <xf numFmtId="0" fontId="0" fillId="3" borderId="23" xfId="0" applyFill="1" applyBorder="1" applyAlignment="1">
      <alignment horizontal="left" vertical="top" wrapText="1"/>
    </xf>
    <xf numFmtId="0" fontId="0" fillId="3" borderId="22"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9" xfId="0" applyFill="1" applyBorder="1" applyAlignment="1">
      <alignment horizontal="center" vertical="center"/>
    </xf>
    <xf numFmtId="0" fontId="0" fillId="3" borderId="24" xfId="0" applyFill="1" applyBorder="1" applyAlignment="1">
      <alignment horizontal="center" vertical="center"/>
    </xf>
    <xf numFmtId="10" fontId="15" fillId="3" borderId="32" xfId="0" applyNumberFormat="1" applyFont="1" applyFill="1" applyBorder="1" applyAlignment="1">
      <alignment horizontal="center" vertical="center" wrapText="1"/>
    </xf>
    <xf numFmtId="10" fontId="15" fillId="3" borderId="33" xfId="0" applyNumberFormat="1" applyFont="1" applyFill="1" applyBorder="1" applyAlignment="1">
      <alignment horizontal="center" vertical="center" wrapText="1"/>
    </xf>
    <xf numFmtId="2" fontId="0" fillId="3" borderId="20" xfId="0" applyNumberFormat="1" applyFill="1" applyBorder="1" applyAlignment="1">
      <alignment horizontal="center" vertical="center"/>
    </xf>
    <xf numFmtId="0" fontId="0" fillId="3" borderId="20" xfId="0" applyFill="1" applyBorder="1" applyAlignment="1">
      <alignment horizontal="left" vertical="center" wrapText="1"/>
    </xf>
    <xf numFmtId="2" fontId="0" fillId="3" borderId="20" xfId="1" applyNumberFormat="1" applyFont="1" applyFill="1" applyBorder="1" applyAlignment="1">
      <alignment horizontal="center" vertic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165" fontId="14" fillId="4" borderId="27" xfId="0" applyNumberFormat="1" applyFont="1" applyFill="1" applyBorder="1" applyAlignment="1">
      <alignment horizontal="center" vertical="center" wrapText="1"/>
    </xf>
    <xf numFmtId="165" fontId="14" fillId="4" borderId="19" xfId="0" applyNumberFormat="1" applyFont="1" applyFill="1" applyBorder="1" applyAlignment="1">
      <alignment horizontal="center" vertical="center" wrapText="1"/>
    </xf>
    <xf numFmtId="0" fontId="2" fillId="4" borderId="39" xfId="0" applyFont="1" applyFill="1" applyBorder="1" applyAlignment="1">
      <alignment horizontal="left" vertical="center" wrapText="1"/>
    </xf>
    <xf numFmtId="0" fontId="2" fillId="4" borderId="40" xfId="0" applyFont="1" applyFill="1" applyBorder="1" applyAlignment="1">
      <alignment horizontal="left" vertical="center" wrapText="1"/>
    </xf>
    <xf numFmtId="0" fontId="2" fillId="4" borderId="41"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44" xfId="0" applyFont="1" applyFill="1" applyBorder="1" applyAlignment="1">
      <alignment horizontal="left" vertical="center" wrapText="1"/>
    </xf>
    <xf numFmtId="10" fontId="14" fillId="4" borderId="27" xfId="1" applyNumberFormat="1" applyFont="1" applyFill="1" applyBorder="1" applyAlignment="1">
      <alignment horizontal="center" vertical="center" wrapText="1"/>
    </xf>
    <xf numFmtId="10" fontId="14" fillId="4" borderId="19" xfId="1" applyNumberFormat="1" applyFont="1" applyFill="1" applyBorder="1" applyAlignment="1">
      <alignment horizontal="center" vertical="center" wrapText="1"/>
    </xf>
    <xf numFmtId="0" fontId="0" fillId="4" borderId="34" xfId="0" applyFill="1" applyBorder="1" applyAlignment="1">
      <alignment horizontal="justify" vertical="center" wrapText="1"/>
    </xf>
    <xf numFmtId="0" fontId="0" fillId="4" borderId="48" xfId="0" applyFill="1" applyBorder="1" applyAlignment="1">
      <alignment horizontal="justify" vertical="center" wrapText="1"/>
    </xf>
    <xf numFmtId="0" fontId="0" fillId="4" borderId="38" xfId="0" applyFill="1" applyBorder="1" applyAlignment="1">
      <alignment horizontal="justify" vertical="center" wrapText="1"/>
    </xf>
    <xf numFmtId="10" fontId="14" fillId="3" borderId="27" xfId="1" applyNumberFormat="1" applyFont="1" applyFill="1" applyBorder="1" applyAlignment="1">
      <alignment horizontal="center" vertical="center" wrapText="1"/>
    </xf>
    <xf numFmtId="10" fontId="14" fillId="3" borderId="19" xfId="1" applyNumberFormat="1" applyFont="1" applyFill="1" applyBorder="1" applyAlignment="1">
      <alignment horizontal="center" vertical="center" wrapText="1"/>
    </xf>
    <xf numFmtId="10" fontId="15" fillId="3" borderId="35" xfId="0" applyNumberFormat="1" applyFont="1" applyFill="1" applyBorder="1" applyAlignment="1">
      <alignment horizontal="center" vertical="center" wrapText="1"/>
    </xf>
    <xf numFmtId="10" fontId="15" fillId="3" borderId="36" xfId="0" applyNumberFormat="1" applyFont="1" applyFill="1" applyBorder="1" applyAlignment="1">
      <alignment horizontal="center" vertical="center" wrapText="1"/>
    </xf>
    <xf numFmtId="2" fontId="14" fillId="3" borderId="27" xfId="0" applyNumberFormat="1" applyFont="1" applyFill="1" applyBorder="1" applyAlignment="1">
      <alignment horizontal="center" vertical="center" wrapText="1"/>
    </xf>
    <xf numFmtId="0" fontId="14" fillId="3" borderId="19" xfId="0" applyFont="1" applyFill="1" applyBorder="1" applyAlignment="1">
      <alignment horizontal="center" vertical="center" wrapText="1"/>
    </xf>
    <xf numFmtId="0" fontId="0" fillId="3" borderId="39" xfId="0" applyFill="1" applyBorder="1" applyAlignment="1">
      <alignment horizontal="left" vertical="center" wrapText="1"/>
    </xf>
    <xf numFmtId="0" fontId="0" fillId="3" borderId="40" xfId="0" applyFill="1" applyBorder="1" applyAlignment="1">
      <alignment horizontal="left" vertical="center" wrapText="1"/>
    </xf>
    <xf numFmtId="0" fontId="0" fillId="3" borderId="41" xfId="0" applyFill="1" applyBorder="1" applyAlignment="1">
      <alignment horizontal="left" vertical="center" wrapText="1"/>
    </xf>
    <xf numFmtId="0" fontId="0" fillId="3" borderId="42" xfId="0" applyFill="1" applyBorder="1" applyAlignment="1">
      <alignment horizontal="left" vertical="center" wrapText="1"/>
    </xf>
    <xf numFmtId="0" fontId="0" fillId="3" borderId="43" xfId="0" applyFill="1" applyBorder="1" applyAlignment="1">
      <alignment horizontal="left" vertical="center" wrapText="1"/>
    </xf>
    <xf numFmtId="0" fontId="0" fillId="3" borderId="44" xfId="0" applyFill="1" applyBorder="1" applyAlignment="1">
      <alignment horizontal="left" vertical="center" wrapText="1"/>
    </xf>
    <xf numFmtId="0" fontId="0" fillId="3" borderId="48" xfId="0" applyFill="1" applyBorder="1" applyAlignment="1">
      <alignment horizontal="left" vertical="center" wrapText="1"/>
    </xf>
    <xf numFmtId="2" fontId="0" fillId="4" borderId="28" xfId="0" applyNumberFormat="1" applyFill="1" applyBorder="1" applyAlignment="1">
      <alignment horizontal="center" vertical="center" wrapText="1"/>
    </xf>
    <xf numFmtId="0" fontId="0" fillId="4" borderId="28" xfId="0" applyFill="1" applyBorder="1" applyAlignment="1">
      <alignment horizontal="center" vertical="center"/>
    </xf>
    <xf numFmtId="1" fontId="0" fillId="3" borderId="27" xfId="0" applyNumberFormat="1" applyFill="1" applyBorder="1" applyAlignment="1">
      <alignment horizontal="center" vertical="center" wrapText="1"/>
    </xf>
    <xf numFmtId="1" fontId="0" fillId="3" borderId="19" xfId="0" applyNumberFormat="1" applyFill="1" applyBorder="1" applyAlignment="1">
      <alignment horizontal="center" vertical="center" wrapText="1"/>
    </xf>
    <xf numFmtId="0" fontId="2" fillId="3" borderId="13" xfId="0" applyFont="1" applyFill="1" applyBorder="1" applyAlignment="1">
      <alignment horizontal="justify" vertical="justify" wrapText="1"/>
    </xf>
    <xf numFmtId="0" fontId="2" fillId="3" borderId="14" xfId="0" applyFont="1" applyFill="1" applyBorder="1" applyAlignment="1">
      <alignment horizontal="justify" vertical="justify" wrapText="1"/>
    </xf>
    <xf numFmtId="0" fontId="13" fillId="0" borderId="72" xfId="0" applyFont="1" applyBorder="1" applyAlignment="1"/>
    <xf numFmtId="0" fontId="13" fillId="0" borderId="73" xfId="0" applyFont="1" applyBorder="1" applyAlignment="1"/>
    <xf numFmtId="0" fontId="13" fillId="0" borderId="74" xfId="0" applyFont="1" applyBorder="1" applyAlignment="1"/>
    <xf numFmtId="0" fontId="13" fillId="0" borderId="75" xfId="0" applyFont="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1335769</xdr:colOff>
      <xdr:row>162</xdr:row>
      <xdr:rowOff>378733</xdr:rowOff>
    </xdr:from>
    <xdr:ext cx="6252481" cy="1619249"/>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3018519" y="115964608"/>
          <a:ext cx="6252481"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Elaboró</a:t>
          </a:r>
          <a:br>
            <a:rPr lang="es-MX" sz="2000"/>
          </a:br>
          <a:r>
            <a:rPr lang="es-MX" sz="2000"/>
            <a:t>Lic. Jonathan Brunner Eissenvenn</a:t>
          </a:r>
          <a:br>
            <a:rPr lang="es-MX" sz="2000"/>
          </a:br>
          <a:r>
            <a:rPr lang="es-MX" sz="2000"/>
            <a:t>Coordinador Administrativo de la Presidencia Municipal</a:t>
          </a:r>
        </a:p>
        <a:p>
          <a:pPr algn="ctr"/>
          <a:r>
            <a:rPr lang="es-MX" sz="2000"/>
            <a:t>Enlace de la MIR</a:t>
          </a:r>
        </a:p>
      </xdr:txBody>
    </xdr:sp>
    <xdr:clientData/>
  </xdr:oneCellAnchor>
  <xdr:oneCellAnchor>
    <xdr:from>
      <xdr:col>7</xdr:col>
      <xdr:colOff>1089603</xdr:colOff>
      <xdr:row>162</xdr:row>
      <xdr:rowOff>387804</xdr:rowOff>
    </xdr:from>
    <xdr:ext cx="4702503" cy="1607993"/>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614853" y="115973679"/>
          <a:ext cx="4702503"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Revisó</a:t>
          </a:r>
          <a:br>
            <a:rPr lang="es-MX" sz="2000"/>
          </a:br>
          <a:r>
            <a:rPr lang="es-MX" sz="2000"/>
            <a:t>M. C. Enrique Eduardo Encalada Sánchez</a:t>
          </a:r>
        </a:p>
        <a:p>
          <a:pPr algn="ctr"/>
          <a:r>
            <a:rPr lang="es-MX" sz="2000" baseline="0"/>
            <a:t> </a:t>
          </a:r>
          <a:r>
            <a:rPr lang="es-MX" sz="2000"/>
            <a:t> Director de Planeación de la </a:t>
          </a:r>
          <a:br>
            <a:rPr lang="es-MX" sz="2000"/>
          </a:br>
          <a:r>
            <a:rPr lang="es-MX" sz="2000"/>
            <a:t>Dirección General de Planeación Municipal</a:t>
          </a:r>
        </a:p>
      </xdr:txBody>
    </xdr:sp>
    <xdr:clientData/>
  </xdr:oneCellAnchor>
  <xdr:oneCellAnchor>
    <xdr:from>
      <xdr:col>14</xdr:col>
      <xdr:colOff>1301750</xdr:colOff>
      <xdr:row>162</xdr:row>
      <xdr:rowOff>594934</xdr:rowOff>
    </xdr:from>
    <xdr:ext cx="6055177" cy="1657826"/>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23129875" y="116815809"/>
          <a:ext cx="6055177" cy="165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br>
            <a:rPr lang="es-MX" sz="2000"/>
          </a:br>
          <a:r>
            <a:rPr lang="es-MX" sz="2000"/>
            <a:t>Lic. Berenice Penelope Polanco Cordova</a:t>
          </a:r>
          <a:br>
            <a:rPr lang="es-MX" sz="2000"/>
          </a:br>
          <a:r>
            <a:rPr lang="es-MX" sz="2000"/>
            <a:t>Secretaria</a:t>
          </a:r>
          <a:r>
            <a:rPr lang="es-MX" sz="2000" baseline="0"/>
            <a:t> P</a:t>
          </a:r>
          <a:r>
            <a:rPr lang="es-MX" sz="2000"/>
            <a:t> de la Presidencia Municipal</a:t>
          </a:r>
        </a:p>
        <a:p>
          <a:pPr algn="ctr"/>
          <a:endParaRPr lang="es-MX" sz="2000"/>
        </a:p>
      </xdr:txBody>
    </xdr:sp>
    <xdr:clientData/>
  </xdr:oneCellAnchor>
  <xdr:twoCellAnchor editAs="oneCell">
    <xdr:from>
      <xdr:col>2</xdr:col>
      <xdr:colOff>508356</xdr:colOff>
      <xdr:row>2</xdr:row>
      <xdr:rowOff>63500</xdr:rowOff>
    </xdr:from>
    <xdr:to>
      <xdr:col>2</xdr:col>
      <xdr:colOff>2222499</xdr:colOff>
      <xdr:row>7</xdr:row>
      <xdr:rowOff>141548</xdr:rowOff>
    </xdr:to>
    <xdr:pic>
      <xdr:nvPicPr>
        <xdr:cNvPr id="6" name="Marcador de contenido 9">
          <a:extLst>
            <a:ext uri="{FF2B5EF4-FFF2-40B4-BE49-F238E27FC236}">
              <a16:creationId xmlns:a16="http://schemas.microsoft.com/office/drawing/2014/main" id="{06D01882-1FCB-EF75-D268-EE0B995A16C4}"/>
            </a:ext>
          </a:extLst>
        </xdr:cNvPr>
        <xdr:cNvPicPr>
          <a:picLocks noGrp="1" noChangeAspect="1"/>
        </xdr:cNvPicPr>
      </xdr:nvPicPr>
      <xdr:blipFill rotWithShape="1">
        <a:blip xmlns:r="http://schemas.openxmlformats.org/officeDocument/2006/relationships" r:embed="rId1"/>
        <a:srcRect l="11873" t="3728"/>
        <a:stretch/>
      </xdr:blipFill>
      <xdr:spPr>
        <a:xfrm>
          <a:off x="2191106" y="476250"/>
          <a:ext cx="1714143" cy="1490923"/>
        </a:xfrm>
        <a:prstGeom prst="rect">
          <a:avLst/>
        </a:prstGeom>
      </xdr:spPr>
    </xdr:pic>
    <xdr:clientData/>
  </xdr:twoCellAnchor>
  <xdr:twoCellAnchor editAs="oneCell">
    <xdr:from>
      <xdr:col>14</xdr:col>
      <xdr:colOff>2254249</xdr:colOff>
      <xdr:row>2</xdr:row>
      <xdr:rowOff>57380</xdr:rowOff>
    </xdr:from>
    <xdr:to>
      <xdr:col>16</xdr:col>
      <xdr:colOff>2000250</xdr:colOff>
      <xdr:row>7</xdr:row>
      <xdr:rowOff>148996</xdr:rowOff>
    </xdr:to>
    <xdr:pic>
      <xdr:nvPicPr>
        <xdr:cNvPr id="8" name="Imagen 7">
          <a:extLst>
            <a:ext uri="{FF2B5EF4-FFF2-40B4-BE49-F238E27FC236}">
              <a16:creationId xmlns:a16="http://schemas.microsoft.com/office/drawing/2014/main" id="{2049C693-E5F3-4FA0-8B2A-2DCA4F368033}"/>
            </a:ext>
          </a:extLst>
        </xdr:cNvPr>
        <xdr:cNvPicPr>
          <a:picLocks noChangeAspect="1"/>
        </xdr:cNvPicPr>
      </xdr:nvPicPr>
      <xdr:blipFill>
        <a:blip xmlns:r="http://schemas.openxmlformats.org/officeDocument/2006/relationships" r:embed="rId2"/>
        <a:stretch>
          <a:fillRect/>
        </a:stretch>
      </xdr:blipFill>
      <xdr:spPr>
        <a:xfrm>
          <a:off x="24082374" y="470130"/>
          <a:ext cx="4381501" cy="15044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S163"/>
  <sheetViews>
    <sheetView tabSelected="1" topLeftCell="B116" zoomScale="60" zoomScaleNormal="60" zoomScaleSheetLayoutView="40" workbookViewId="0">
      <selection activeCell="O119" sqref="O119:Q120"/>
    </sheetView>
  </sheetViews>
  <sheetFormatPr defaultColWidth="11" defaultRowHeight="15.75"/>
  <cols>
    <col min="3" max="3" width="41.25" customWidth="1"/>
    <col min="4" max="4" width="34.5" customWidth="1"/>
    <col min="5" max="5" width="15.125" customWidth="1"/>
    <col min="6" max="6" width="18" customWidth="1"/>
    <col min="7" max="7" width="20.25" customWidth="1"/>
    <col min="8" max="8" width="15.625" customWidth="1"/>
    <col min="9" max="12" width="18.25" bestFit="1" customWidth="1"/>
    <col min="13" max="14" width="24" customWidth="1"/>
    <col min="15" max="17" width="30.5" customWidth="1"/>
  </cols>
  <sheetData>
    <row r="3" spans="3:18">
      <c r="C3" s="1"/>
      <c r="D3" s="2"/>
      <c r="E3" s="2"/>
      <c r="F3" s="2"/>
      <c r="G3" s="2"/>
      <c r="H3" s="2"/>
      <c r="I3" s="2"/>
      <c r="J3" s="2"/>
      <c r="K3" s="2"/>
      <c r="L3" s="2"/>
      <c r="M3" s="2"/>
      <c r="N3" s="2"/>
      <c r="O3" s="2"/>
      <c r="P3" s="2"/>
      <c r="Q3" s="3"/>
    </row>
    <row r="4" spans="3:18" ht="26.25">
      <c r="C4" s="4"/>
      <c r="D4" s="187" t="s">
        <v>0</v>
      </c>
      <c r="E4" s="187"/>
      <c r="F4" s="187"/>
      <c r="G4" s="187"/>
      <c r="H4" s="187"/>
      <c r="I4" s="187"/>
      <c r="J4" s="187"/>
      <c r="K4" s="187"/>
      <c r="L4" s="187"/>
      <c r="M4" s="187"/>
      <c r="N4" s="187"/>
      <c r="O4" s="187"/>
      <c r="P4" s="187"/>
      <c r="Q4" s="188"/>
    </row>
    <row r="5" spans="3:18" ht="26.25">
      <c r="C5" s="4"/>
      <c r="D5" s="187" t="s">
        <v>1</v>
      </c>
      <c r="E5" s="187"/>
      <c r="F5" s="187"/>
      <c r="G5" s="187"/>
      <c r="H5" s="187"/>
      <c r="I5" s="187"/>
      <c r="J5" s="187"/>
      <c r="K5" s="187"/>
      <c r="L5" s="187"/>
      <c r="M5" s="187"/>
      <c r="N5" s="187"/>
      <c r="O5" s="187"/>
      <c r="P5" s="187"/>
      <c r="Q5" s="188"/>
    </row>
    <row r="6" spans="3:18" ht="26.25">
      <c r="C6" s="4"/>
      <c r="D6" s="189" t="s">
        <v>2</v>
      </c>
      <c r="E6" s="189"/>
      <c r="F6" s="189"/>
      <c r="G6" s="189"/>
      <c r="H6" s="189"/>
      <c r="I6" s="189"/>
      <c r="J6" s="189"/>
      <c r="K6" s="189"/>
      <c r="L6" s="189"/>
      <c r="M6" s="189"/>
      <c r="N6" s="189"/>
      <c r="O6" s="189"/>
      <c r="P6" s="189"/>
      <c r="Q6" s="190"/>
      <c r="R6" s="7"/>
    </row>
    <row r="7" spans="3:18">
      <c r="C7" s="4"/>
      <c r="Q7" s="5"/>
    </row>
    <row r="8" spans="3:18" ht="16.5" thickBot="1">
      <c r="C8" s="4"/>
      <c r="Q8" s="5"/>
    </row>
    <row r="9" spans="3:18" ht="39" customHeight="1" thickBot="1">
      <c r="C9" s="200" t="s">
        <v>3</v>
      </c>
      <c r="D9" s="201"/>
      <c r="E9" s="202"/>
      <c r="F9" s="191" t="s">
        <v>4</v>
      </c>
      <c r="G9" s="192"/>
      <c r="H9" s="192"/>
      <c r="I9" s="192"/>
      <c r="J9" s="192"/>
      <c r="K9" s="192"/>
      <c r="L9" s="192"/>
      <c r="M9" s="192"/>
      <c r="N9" s="192"/>
      <c r="O9" s="192"/>
      <c r="P9" s="192"/>
      <c r="Q9" s="193"/>
      <c r="R9" s="8"/>
    </row>
    <row r="10" spans="3:18" ht="27.95" customHeight="1">
      <c r="C10" s="203" t="s">
        <v>5</v>
      </c>
      <c r="D10" s="198" t="s">
        <v>6</v>
      </c>
      <c r="E10" s="198" t="s">
        <v>7</v>
      </c>
      <c r="F10" s="198" t="s">
        <v>8</v>
      </c>
      <c r="G10" s="194" t="s">
        <v>9</v>
      </c>
      <c r="H10" s="194"/>
      <c r="I10" s="194"/>
      <c r="J10" s="194"/>
      <c r="K10" s="194"/>
      <c r="L10" s="194"/>
      <c r="M10" s="194"/>
      <c r="N10" s="194"/>
      <c r="O10" s="194" t="s">
        <v>10</v>
      </c>
      <c r="P10" s="194"/>
      <c r="Q10" s="195"/>
    </row>
    <row r="11" spans="3:18" ht="32.1" customHeight="1">
      <c r="C11" s="204"/>
      <c r="D11" s="199"/>
      <c r="E11" s="199"/>
      <c r="F11" s="199"/>
      <c r="G11" s="199" t="s">
        <v>11</v>
      </c>
      <c r="H11" s="199" t="s">
        <v>12</v>
      </c>
      <c r="I11" s="196" t="s">
        <v>13</v>
      </c>
      <c r="J11" s="196"/>
      <c r="K11" s="196"/>
      <c r="L11" s="196"/>
      <c r="M11" s="196" t="s">
        <v>14</v>
      </c>
      <c r="N11" s="196"/>
      <c r="O11" s="196"/>
      <c r="P11" s="196"/>
      <c r="Q11" s="197"/>
    </row>
    <row r="12" spans="3:18" ht="31.5">
      <c r="C12" s="204"/>
      <c r="D12" s="199"/>
      <c r="E12" s="199"/>
      <c r="F12" s="199"/>
      <c r="G12" s="199"/>
      <c r="H12" s="199"/>
      <c r="I12" s="9" t="s">
        <v>15</v>
      </c>
      <c r="J12" s="9" t="s">
        <v>16</v>
      </c>
      <c r="K12" s="9" t="s">
        <v>17</v>
      </c>
      <c r="L12" s="9" t="s">
        <v>18</v>
      </c>
      <c r="M12" s="9" t="s">
        <v>19</v>
      </c>
      <c r="N12" s="9" t="s">
        <v>20</v>
      </c>
      <c r="O12" s="196"/>
      <c r="P12" s="196"/>
      <c r="Q12" s="197"/>
    </row>
    <row r="13" spans="3:18" ht="90.75" customHeight="1">
      <c r="C13" s="169" t="s">
        <v>21</v>
      </c>
      <c r="D13" s="174" t="s">
        <v>22</v>
      </c>
      <c r="E13" s="171" t="s">
        <v>23</v>
      </c>
      <c r="F13" s="173" t="s">
        <v>24</v>
      </c>
      <c r="G13" s="159">
        <v>0.37009999999999998</v>
      </c>
      <c r="H13" s="180" t="s">
        <v>25</v>
      </c>
      <c r="I13" s="10">
        <v>0.34699999999999998</v>
      </c>
      <c r="J13" s="10">
        <v>0.34699999999999998</v>
      </c>
      <c r="K13" s="10">
        <v>0.34699999999999998</v>
      </c>
      <c r="L13" s="10">
        <v>0.377</v>
      </c>
      <c r="M13" s="182">
        <f>IFERROR(K13/K14,"ND")</f>
        <v>0.93758443663874624</v>
      </c>
      <c r="N13" s="161">
        <f>((I13/I14)+(J13/J14)+(K13/K14))/3</f>
        <v>0.93758443663874624</v>
      </c>
      <c r="O13" s="163" t="s">
        <v>26</v>
      </c>
      <c r="P13" s="164"/>
      <c r="Q13" s="165"/>
    </row>
    <row r="14" spans="3:18" ht="90.75" customHeight="1">
      <c r="C14" s="169"/>
      <c r="D14" s="175"/>
      <c r="E14" s="172"/>
      <c r="F14" s="147"/>
      <c r="G14" s="160"/>
      <c r="H14" s="181"/>
      <c r="I14" s="11">
        <v>0.37009999999999998</v>
      </c>
      <c r="J14" s="11">
        <v>0.37009999999999998</v>
      </c>
      <c r="K14" s="11">
        <v>0.37009999999999998</v>
      </c>
      <c r="L14" s="11">
        <v>0.37009999999999998</v>
      </c>
      <c r="M14" s="183"/>
      <c r="N14" s="162"/>
      <c r="O14" s="166"/>
      <c r="P14" s="167"/>
      <c r="Q14" s="168"/>
    </row>
    <row r="15" spans="3:18" ht="75" customHeight="1">
      <c r="C15" s="169"/>
      <c r="D15" s="185" t="s">
        <v>27</v>
      </c>
      <c r="E15" s="172" t="s">
        <v>23</v>
      </c>
      <c r="F15" s="147" t="s">
        <v>24</v>
      </c>
      <c r="G15" s="186">
        <v>70.5</v>
      </c>
      <c r="H15" s="147" t="s">
        <v>25</v>
      </c>
      <c r="I15" s="12">
        <v>59</v>
      </c>
      <c r="J15" s="12">
        <v>59</v>
      </c>
      <c r="K15" s="12">
        <v>59</v>
      </c>
      <c r="L15" s="12">
        <v>59</v>
      </c>
      <c r="M15" s="138">
        <f t="shared" ref="M15" si="0">IFERROR(K15/K16,"ND")</f>
        <v>0.83687943262411346</v>
      </c>
      <c r="N15" s="51">
        <f t="shared" ref="N15" si="1">((I15/I16)+(J15/J16)+(K15/K16))/3</f>
        <v>0.83687943262411346</v>
      </c>
      <c r="O15" s="176" t="s">
        <v>28</v>
      </c>
      <c r="P15" s="176"/>
      <c r="Q15" s="177"/>
    </row>
    <row r="16" spans="3:18" ht="75" customHeight="1">
      <c r="C16" s="169"/>
      <c r="D16" s="185"/>
      <c r="E16" s="172"/>
      <c r="F16" s="147"/>
      <c r="G16" s="186"/>
      <c r="H16" s="147"/>
      <c r="I16" s="12">
        <v>70.5</v>
      </c>
      <c r="J16" s="12">
        <v>70.5</v>
      </c>
      <c r="K16" s="12">
        <v>70.5</v>
      </c>
      <c r="L16" s="12">
        <v>70.5</v>
      </c>
      <c r="M16" s="138"/>
      <c r="N16" s="51"/>
      <c r="O16" s="178"/>
      <c r="P16" s="178"/>
      <c r="Q16" s="179"/>
    </row>
    <row r="17" spans="3:19" ht="90.75" customHeight="1">
      <c r="C17" s="169"/>
      <c r="D17" s="185" t="s">
        <v>29</v>
      </c>
      <c r="E17" s="172" t="s">
        <v>23</v>
      </c>
      <c r="F17" s="147" t="s">
        <v>24</v>
      </c>
      <c r="G17" s="184">
        <v>5.8</v>
      </c>
      <c r="H17" s="147" t="s">
        <v>25</v>
      </c>
      <c r="I17" s="12">
        <v>5</v>
      </c>
      <c r="J17" s="12">
        <v>5</v>
      </c>
      <c r="K17" s="12">
        <v>5</v>
      </c>
      <c r="L17" s="12" t="s">
        <v>30</v>
      </c>
      <c r="M17" s="138">
        <f>IFERROR(K17/K18,"ND")</f>
        <v>0.86206896551724144</v>
      </c>
      <c r="N17" s="51">
        <f t="shared" ref="N17" si="2">((I17/I18)+(J17/J18)+(K17/K18))/3</f>
        <v>0.86206896551724144</v>
      </c>
      <c r="O17" s="176" t="s">
        <v>31</v>
      </c>
      <c r="P17" s="176"/>
      <c r="Q17" s="177"/>
    </row>
    <row r="18" spans="3:19" ht="90.75" customHeight="1">
      <c r="C18" s="170"/>
      <c r="D18" s="185"/>
      <c r="E18" s="172"/>
      <c r="F18" s="147"/>
      <c r="G18" s="184"/>
      <c r="H18" s="147"/>
      <c r="I18" s="12">
        <v>5.8</v>
      </c>
      <c r="J18" s="12">
        <v>5.8</v>
      </c>
      <c r="K18" s="12">
        <v>5.8</v>
      </c>
      <c r="L18" s="12">
        <v>5.8</v>
      </c>
      <c r="M18" s="138"/>
      <c r="N18" s="51"/>
      <c r="O18" s="178"/>
      <c r="P18" s="178"/>
      <c r="Q18" s="179"/>
      <c r="R18" s="6"/>
      <c r="S18" s="6"/>
    </row>
    <row r="19" spans="3:19" ht="76.5" customHeight="1">
      <c r="C19" s="148" t="s">
        <v>32</v>
      </c>
      <c r="D19" s="152" t="s">
        <v>33</v>
      </c>
      <c r="E19" s="154" t="s">
        <v>23</v>
      </c>
      <c r="F19" s="154" t="s">
        <v>34</v>
      </c>
      <c r="G19" s="155">
        <v>0.9</v>
      </c>
      <c r="H19" s="157" t="s">
        <v>25</v>
      </c>
      <c r="I19" s="13">
        <v>0.873</v>
      </c>
      <c r="J19" s="14">
        <v>0.88700000000000001</v>
      </c>
      <c r="K19" s="14">
        <v>0.88700000000000001</v>
      </c>
      <c r="L19" s="14">
        <v>0.88700000000000001</v>
      </c>
      <c r="M19" s="150">
        <f>IFERROR(L19/L20,"ND")</f>
        <v>0.98555555555555552</v>
      </c>
      <c r="N19" s="151">
        <f>((I19/I20)+(J19/J20)+(K19/K20)+(L19/L20))/4</f>
        <v>0.98166666666666658</v>
      </c>
      <c r="O19" s="152" t="s">
        <v>35</v>
      </c>
      <c r="P19" s="152"/>
      <c r="Q19" s="153"/>
    </row>
    <row r="20" spans="3:19" ht="76.5" customHeight="1">
      <c r="C20" s="149"/>
      <c r="D20" s="152"/>
      <c r="E20" s="154"/>
      <c r="F20" s="154"/>
      <c r="G20" s="156"/>
      <c r="H20" s="158"/>
      <c r="I20" s="15">
        <v>0.9</v>
      </c>
      <c r="J20" s="15">
        <v>0.9</v>
      </c>
      <c r="K20" s="15">
        <v>0.9</v>
      </c>
      <c r="L20" s="15">
        <v>0.9</v>
      </c>
      <c r="M20" s="150"/>
      <c r="N20" s="151"/>
      <c r="O20" s="152"/>
      <c r="P20" s="152"/>
      <c r="Q20" s="153"/>
    </row>
    <row r="21" spans="3:19" ht="57" customHeight="1">
      <c r="C21" s="67" t="s">
        <v>36</v>
      </c>
      <c r="D21" s="69" t="s">
        <v>37</v>
      </c>
      <c r="E21" s="70" t="s">
        <v>23</v>
      </c>
      <c r="F21" s="70" t="s">
        <v>38</v>
      </c>
      <c r="G21" s="71">
        <v>500</v>
      </c>
      <c r="H21" s="73" t="s">
        <v>39</v>
      </c>
      <c r="I21" s="16">
        <v>168</v>
      </c>
      <c r="J21" s="16">
        <v>165</v>
      </c>
      <c r="K21" s="16">
        <v>139</v>
      </c>
      <c r="L21" s="16">
        <v>218</v>
      </c>
      <c r="M21" s="138">
        <f>IFERROR(L21/L22,"ND")</f>
        <v>1.744</v>
      </c>
      <c r="N21" s="51">
        <f>IFERROR(((I21+J21+K21+L21)/G21),"ND")</f>
        <v>1.38</v>
      </c>
      <c r="O21" s="75" t="s">
        <v>40</v>
      </c>
      <c r="P21" s="75"/>
      <c r="Q21" s="76"/>
    </row>
    <row r="22" spans="3:19" ht="52.5" customHeight="1">
      <c r="C22" s="68"/>
      <c r="D22" s="69"/>
      <c r="E22" s="70"/>
      <c r="F22" s="70"/>
      <c r="G22" s="72"/>
      <c r="H22" s="74"/>
      <c r="I22" s="16">
        <v>125</v>
      </c>
      <c r="J22" s="16">
        <v>125</v>
      </c>
      <c r="K22" s="16">
        <v>125</v>
      </c>
      <c r="L22" s="16">
        <v>125</v>
      </c>
      <c r="M22" s="138"/>
      <c r="N22" s="51"/>
      <c r="O22" s="75"/>
      <c r="P22" s="75"/>
      <c r="Q22" s="76"/>
    </row>
    <row r="23" spans="3:19" ht="38.25" customHeight="1">
      <c r="C23" s="39" t="s">
        <v>41</v>
      </c>
      <c r="D23" s="84" t="s">
        <v>42</v>
      </c>
      <c r="E23" s="43" t="s">
        <v>23</v>
      </c>
      <c r="F23" s="43" t="s">
        <v>38</v>
      </c>
      <c r="G23" s="45">
        <v>2290</v>
      </c>
      <c r="H23" s="47" t="s">
        <v>39</v>
      </c>
      <c r="I23" s="17">
        <v>681</v>
      </c>
      <c r="J23" s="17">
        <v>674</v>
      </c>
      <c r="K23" s="17">
        <v>785</v>
      </c>
      <c r="L23" s="17">
        <v>786</v>
      </c>
      <c r="M23" s="138">
        <f t="shared" ref="M23" si="3">IFERROR(L23/L24,"ND")</f>
        <v>1.3693379790940767</v>
      </c>
      <c r="N23" s="51">
        <f t="shared" ref="N23" si="4">IFERROR(((I23+J23+K23+L23)/G23),"ND")</f>
        <v>1.2777292576419215</v>
      </c>
      <c r="O23" s="54" t="s">
        <v>43</v>
      </c>
      <c r="P23" s="54"/>
      <c r="Q23" s="55"/>
    </row>
    <row r="24" spans="3:19" ht="41.25" customHeight="1">
      <c r="C24" s="39"/>
      <c r="D24" s="84"/>
      <c r="E24" s="43"/>
      <c r="F24" s="43"/>
      <c r="G24" s="64"/>
      <c r="H24" s="65"/>
      <c r="I24" s="17">
        <v>572</v>
      </c>
      <c r="J24" s="17">
        <v>572</v>
      </c>
      <c r="K24" s="17">
        <v>572</v>
      </c>
      <c r="L24" s="17">
        <v>574</v>
      </c>
      <c r="M24" s="138"/>
      <c r="N24" s="51"/>
      <c r="O24" s="54"/>
      <c r="P24" s="54"/>
      <c r="Q24" s="55"/>
    </row>
    <row r="25" spans="3:19" ht="46.5" customHeight="1">
      <c r="C25" s="39" t="s">
        <v>44</v>
      </c>
      <c r="D25" s="84" t="s">
        <v>45</v>
      </c>
      <c r="E25" s="43" t="s">
        <v>23</v>
      </c>
      <c r="F25" s="43" t="s">
        <v>38</v>
      </c>
      <c r="G25" s="45">
        <v>1386</v>
      </c>
      <c r="H25" s="47" t="s">
        <v>39</v>
      </c>
      <c r="I25" s="17">
        <v>408</v>
      </c>
      <c r="J25" s="17">
        <v>529</v>
      </c>
      <c r="K25" s="17">
        <v>347</v>
      </c>
      <c r="L25" s="17">
        <v>116</v>
      </c>
      <c r="M25" s="138">
        <f>IFERROR(L25/L26,"ND")</f>
        <v>0.3515151515151515</v>
      </c>
      <c r="N25" s="51">
        <f t="shared" ref="N25:N45" si="5">IFERROR(((I25+J25+K25+L25)/G25),"ND")</f>
        <v>1.0101010101010102</v>
      </c>
      <c r="O25" s="54" t="s">
        <v>46</v>
      </c>
      <c r="P25" s="54"/>
      <c r="Q25" s="55"/>
    </row>
    <row r="26" spans="3:19" ht="61.5" customHeight="1">
      <c r="C26" s="39"/>
      <c r="D26" s="84"/>
      <c r="E26" s="43"/>
      <c r="F26" s="43"/>
      <c r="G26" s="64"/>
      <c r="H26" s="65"/>
      <c r="I26" s="17">
        <v>363</v>
      </c>
      <c r="J26" s="17">
        <v>363</v>
      </c>
      <c r="K26" s="17">
        <v>330</v>
      </c>
      <c r="L26" s="17">
        <v>330</v>
      </c>
      <c r="M26" s="138"/>
      <c r="N26" s="51"/>
      <c r="O26" s="54"/>
      <c r="P26" s="54"/>
      <c r="Q26" s="55"/>
    </row>
    <row r="27" spans="3:19" ht="50.25" customHeight="1">
      <c r="C27" s="67" t="s">
        <v>47</v>
      </c>
      <c r="D27" s="69" t="s">
        <v>48</v>
      </c>
      <c r="E27" s="70" t="s">
        <v>49</v>
      </c>
      <c r="F27" s="70" t="s">
        <v>38</v>
      </c>
      <c r="G27" s="71">
        <f t="shared" ref="G27" si="6">I28+J28+K28+L28</f>
        <v>6</v>
      </c>
      <c r="H27" s="73" t="s">
        <v>50</v>
      </c>
      <c r="I27" s="16">
        <v>1</v>
      </c>
      <c r="J27" s="16">
        <v>1</v>
      </c>
      <c r="K27" s="16">
        <v>3</v>
      </c>
      <c r="L27" s="16">
        <v>1</v>
      </c>
      <c r="M27" s="138">
        <f t="shared" ref="M27" si="7">IFERROR(L27/L28,"ND")</f>
        <v>1</v>
      </c>
      <c r="N27" s="51">
        <f t="shared" si="5"/>
        <v>1</v>
      </c>
      <c r="O27" s="75" t="s">
        <v>51</v>
      </c>
      <c r="P27" s="75"/>
      <c r="Q27" s="76"/>
    </row>
    <row r="28" spans="3:19" ht="90.75" customHeight="1">
      <c r="C28" s="68"/>
      <c r="D28" s="69"/>
      <c r="E28" s="70"/>
      <c r="F28" s="70"/>
      <c r="G28" s="72"/>
      <c r="H28" s="74"/>
      <c r="I28" s="16">
        <v>1</v>
      </c>
      <c r="J28" s="16">
        <v>1</v>
      </c>
      <c r="K28" s="16">
        <v>3</v>
      </c>
      <c r="L28" s="16">
        <v>1</v>
      </c>
      <c r="M28" s="138"/>
      <c r="N28" s="51"/>
      <c r="O28" s="75"/>
      <c r="P28" s="75"/>
      <c r="Q28" s="76"/>
    </row>
    <row r="29" spans="3:19" ht="71.25" customHeight="1">
      <c r="C29" s="39" t="s">
        <v>52</v>
      </c>
      <c r="D29" s="84" t="s">
        <v>53</v>
      </c>
      <c r="E29" s="43" t="s">
        <v>49</v>
      </c>
      <c r="F29" s="43" t="s">
        <v>38</v>
      </c>
      <c r="G29" s="45">
        <f t="shared" ref="G29:G33" si="8">I30+J30+K30+L30</f>
        <v>3</v>
      </c>
      <c r="H29" s="47" t="s">
        <v>50</v>
      </c>
      <c r="I29" s="17">
        <v>1</v>
      </c>
      <c r="J29" s="17">
        <v>0</v>
      </c>
      <c r="K29" s="17">
        <v>1</v>
      </c>
      <c r="L29" s="17">
        <v>1</v>
      </c>
      <c r="M29" s="138">
        <f t="shared" ref="M29" si="9">IFERROR(L29/L30,"ND")</f>
        <v>1</v>
      </c>
      <c r="N29" s="51">
        <f t="shared" si="5"/>
        <v>1</v>
      </c>
      <c r="O29" s="54" t="s">
        <v>54</v>
      </c>
      <c r="P29" s="54"/>
      <c r="Q29" s="55"/>
    </row>
    <row r="30" spans="3:19" ht="71.25" customHeight="1">
      <c r="C30" s="39"/>
      <c r="D30" s="84"/>
      <c r="E30" s="43"/>
      <c r="F30" s="43"/>
      <c r="G30" s="64"/>
      <c r="H30" s="65"/>
      <c r="I30" s="17">
        <v>1</v>
      </c>
      <c r="J30" s="17">
        <v>0</v>
      </c>
      <c r="K30" s="17">
        <v>1</v>
      </c>
      <c r="L30" s="17">
        <v>1</v>
      </c>
      <c r="M30" s="138"/>
      <c r="N30" s="51"/>
      <c r="O30" s="54"/>
      <c r="P30" s="54"/>
      <c r="Q30" s="55"/>
    </row>
    <row r="31" spans="3:19" ht="40.5" customHeight="1">
      <c r="C31" s="39" t="s">
        <v>55</v>
      </c>
      <c r="D31" s="84" t="s">
        <v>56</v>
      </c>
      <c r="E31" s="43" t="s">
        <v>49</v>
      </c>
      <c r="F31" s="43" t="s">
        <v>38</v>
      </c>
      <c r="G31" s="45">
        <f t="shared" si="8"/>
        <v>4</v>
      </c>
      <c r="H31" s="47" t="s">
        <v>50</v>
      </c>
      <c r="I31" s="17">
        <v>0</v>
      </c>
      <c r="J31" s="17">
        <v>1</v>
      </c>
      <c r="K31" s="17">
        <v>1</v>
      </c>
      <c r="L31" s="17">
        <v>2</v>
      </c>
      <c r="M31" s="138">
        <f t="shared" ref="M31" si="10">IFERROR(L31/L32,"ND")</f>
        <v>1</v>
      </c>
      <c r="N31" s="51">
        <f t="shared" si="5"/>
        <v>1</v>
      </c>
      <c r="O31" s="54" t="s">
        <v>57</v>
      </c>
      <c r="P31" s="54"/>
      <c r="Q31" s="55"/>
    </row>
    <row r="32" spans="3:19" ht="68.25" customHeight="1">
      <c r="C32" s="39"/>
      <c r="D32" s="84"/>
      <c r="E32" s="43"/>
      <c r="F32" s="43"/>
      <c r="G32" s="64"/>
      <c r="H32" s="65"/>
      <c r="I32" s="17">
        <v>0</v>
      </c>
      <c r="J32" s="17">
        <v>1</v>
      </c>
      <c r="K32" s="17">
        <v>1</v>
      </c>
      <c r="L32" s="17">
        <v>2</v>
      </c>
      <c r="M32" s="138"/>
      <c r="N32" s="51"/>
      <c r="O32" s="54"/>
      <c r="P32" s="54"/>
      <c r="Q32" s="55"/>
    </row>
    <row r="33" spans="3:17" ht="65.25" customHeight="1">
      <c r="C33" s="39" t="s">
        <v>58</v>
      </c>
      <c r="D33" s="84" t="s">
        <v>59</v>
      </c>
      <c r="E33" s="43" t="s">
        <v>49</v>
      </c>
      <c r="F33" s="43" t="s">
        <v>38</v>
      </c>
      <c r="G33" s="45">
        <f t="shared" si="8"/>
        <v>45</v>
      </c>
      <c r="H33" s="47" t="s">
        <v>50</v>
      </c>
      <c r="I33" s="17">
        <v>11</v>
      </c>
      <c r="J33" s="17">
        <v>11</v>
      </c>
      <c r="K33" s="17">
        <v>12</v>
      </c>
      <c r="L33" s="17">
        <v>11</v>
      </c>
      <c r="M33" s="138">
        <f t="shared" ref="M33" si="11">IFERROR(L33/L34,"ND")</f>
        <v>1</v>
      </c>
      <c r="N33" s="51">
        <f t="shared" si="5"/>
        <v>1</v>
      </c>
      <c r="O33" s="54" t="s">
        <v>60</v>
      </c>
      <c r="P33" s="54"/>
      <c r="Q33" s="55"/>
    </row>
    <row r="34" spans="3:17" ht="63" customHeight="1">
      <c r="C34" s="39"/>
      <c r="D34" s="84"/>
      <c r="E34" s="43"/>
      <c r="F34" s="43"/>
      <c r="G34" s="64"/>
      <c r="H34" s="65"/>
      <c r="I34" s="17">
        <v>11</v>
      </c>
      <c r="J34" s="17">
        <v>11</v>
      </c>
      <c r="K34" s="17">
        <v>12</v>
      </c>
      <c r="L34" s="17">
        <v>11</v>
      </c>
      <c r="M34" s="138"/>
      <c r="N34" s="51"/>
      <c r="O34" s="54"/>
      <c r="P34" s="54"/>
      <c r="Q34" s="55"/>
    </row>
    <row r="35" spans="3:17" ht="50.25" customHeight="1">
      <c r="C35" s="39" t="s">
        <v>61</v>
      </c>
      <c r="D35" s="84" t="s">
        <v>62</v>
      </c>
      <c r="E35" s="43" t="s">
        <v>49</v>
      </c>
      <c r="F35" s="43" t="s">
        <v>34</v>
      </c>
      <c r="G35" s="45">
        <f t="shared" ref="G35" si="12">I36+J36+K36+L36</f>
        <v>1</v>
      </c>
      <c r="H35" s="47" t="s">
        <v>50</v>
      </c>
      <c r="I35" s="17">
        <v>0</v>
      </c>
      <c r="J35" s="17">
        <v>0</v>
      </c>
      <c r="K35" s="17">
        <v>1</v>
      </c>
      <c r="L35" s="17">
        <v>0</v>
      </c>
      <c r="M35" s="138" t="str">
        <f>IFERROR(L35/L36,"ND")</f>
        <v>ND</v>
      </c>
      <c r="N35" s="51">
        <f t="shared" si="5"/>
        <v>1</v>
      </c>
      <c r="O35" s="54" t="s">
        <v>63</v>
      </c>
      <c r="P35" s="54"/>
      <c r="Q35" s="55"/>
    </row>
    <row r="36" spans="3:17" ht="90.75" customHeight="1">
      <c r="C36" s="39"/>
      <c r="D36" s="84"/>
      <c r="E36" s="43"/>
      <c r="F36" s="43"/>
      <c r="G36" s="64"/>
      <c r="H36" s="65"/>
      <c r="I36" s="17">
        <v>0</v>
      </c>
      <c r="J36" s="17">
        <v>0</v>
      </c>
      <c r="K36" s="17">
        <v>1</v>
      </c>
      <c r="L36" s="17">
        <v>0</v>
      </c>
      <c r="M36" s="138"/>
      <c r="N36" s="51"/>
      <c r="O36" s="54"/>
      <c r="P36" s="54"/>
      <c r="Q36" s="55"/>
    </row>
    <row r="37" spans="3:17" ht="48" customHeight="1">
      <c r="C37" s="68" t="s">
        <v>64</v>
      </c>
      <c r="D37" s="143" t="s">
        <v>65</v>
      </c>
      <c r="E37" s="70" t="s">
        <v>66</v>
      </c>
      <c r="F37" s="70" t="s">
        <v>38</v>
      </c>
      <c r="G37" s="85">
        <v>4</v>
      </c>
      <c r="H37" s="73" t="s">
        <v>39</v>
      </c>
      <c r="I37" s="16">
        <v>1</v>
      </c>
      <c r="J37" s="16">
        <v>1</v>
      </c>
      <c r="K37" s="16">
        <v>2</v>
      </c>
      <c r="L37" s="16">
        <v>2</v>
      </c>
      <c r="M37" s="138">
        <f>IFERROR(L37/L38,"ND")</f>
        <v>2</v>
      </c>
      <c r="N37" s="51">
        <f t="shared" si="5"/>
        <v>1.5</v>
      </c>
      <c r="O37" s="75" t="s">
        <v>67</v>
      </c>
      <c r="P37" s="75"/>
      <c r="Q37" s="76"/>
    </row>
    <row r="38" spans="3:17" ht="54.75" customHeight="1">
      <c r="C38" s="68"/>
      <c r="D38" s="144" t="s">
        <v>68</v>
      </c>
      <c r="E38" s="70" t="s">
        <v>66</v>
      </c>
      <c r="F38" s="70" t="s">
        <v>38</v>
      </c>
      <c r="G38" s="72"/>
      <c r="H38" s="74"/>
      <c r="I38" s="16">
        <v>1</v>
      </c>
      <c r="J38" s="16">
        <v>1</v>
      </c>
      <c r="K38" s="16">
        <v>1</v>
      </c>
      <c r="L38" s="16">
        <v>1</v>
      </c>
      <c r="M38" s="138"/>
      <c r="N38" s="51"/>
      <c r="O38" s="75"/>
      <c r="P38" s="75"/>
      <c r="Q38" s="76"/>
    </row>
    <row r="39" spans="3:17" ht="59.25" customHeight="1">
      <c r="C39" s="59" t="s">
        <v>69</v>
      </c>
      <c r="D39" s="79" t="s">
        <v>70</v>
      </c>
      <c r="E39" s="63" t="s">
        <v>66</v>
      </c>
      <c r="F39" s="63" t="s">
        <v>38</v>
      </c>
      <c r="G39" s="63">
        <v>16</v>
      </c>
      <c r="H39" s="47" t="s">
        <v>39</v>
      </c>
      <c r="I39" s="17">
        <v>4</v>
      </c>
      <c r="J39" s="17">
        <v>4</v>
      </c>
      <c r="K39" s="17">
        <v>4</v>
      </c>
      <c r="L39" s="17">
        <v>4</v>
      </c>
      <c r="M39" s="138">
        <f t="shared" ref="M39" si="13">IFERROR(L39/L40,"ND")</f>
        <v>1</v>
      </c>
      <c r="N39" s="51">
        <f t="shared" si="5"/>
        <v>1</v>
      </c>
      <c r="O39" s="54" t="s">
        <v>71</v>
      </c>
      <c r="P39" s="54"/>
      <c r="Q39" s="55"/>
    </row>
    <row r="40" spans="3:17" ht="43.5" customHeight="1">
      <c r="C40" s="60" t="s">
        <v>72</v>
      </c>
      <c r="D40" s="80" t="s">
        <v>73</v>
      </c>
      <c r="E40" s="64" t="s">
        <v>66</v>
      </c>
      <c r="F40" s="64" t="s">
        <v>38</v>
      </c>
      <c r="G40" s="81"/>
      <c r="H40" s="82"/>
      <c r="I40" s="17">
        <v>4</v>
      </c>
      <c r="J40" s="17">
        <v>4</v>
      </c>
      <c r="K40" s="17">
        <v>4</v>
      </c>
      <c r="L40" s="17">
        <v>4</v>
      </c>
      <c r="M40" s="138"/>
      <c r="N40" s="51"/>
      <c r="O40" s="54"/>
      <c r="P40" s="54"/>
      <c r="Q40" s="55"/>
    </row>
    <row r="41" spans="3:17" ht="54" customHeight="1">
      <c r="C41" s="59" t="s">
        <v>74</v>
      </c>
      <c r="D41" s="61" t="s">
        <v>75</v>
      </c>
      <c r="E41" s="63" t="s">
        <v>66</v>
      </c>
      <c r="F41" s="63" t="s">
        <v>38</v>
      </c>
      <c r="G41" s="145">
        <v>5</v>
      </c>
      <c r="H41" s="47" t="s">
        <v>39</v>
      </c>
      <c r="I41" s="18">
        <v>0</v>
      </c>
      <c r="J41" s="17">
        <v>2</v>
      </c>
      <c r="K41" s="17">
        <v>3</v>
      </c>
      <c r="L41" s="17">
        <v>2</v>
      </c>
      <c r="M41" s="138">
        <f t="shared" ref="M41" si="14">IFERROR(L41/L42,"ND")</f>
        <v>2</v>
      </c>
      <c r="N41" s="51">
        <f t="shared" si="5"/>
        <v>1.4</v>
      </c>
      <c r="O41" s="115" t="s">
        <v>76</v>
      </c>
      <c r="P41" s="116"/>
      <c r="Q41" s="117"/>
    </row>
    <row r="42" spans="3:17" ht="54.75" customHeight="1">
      <c r="C42" s="60" t="s">
        <v>77</v>
      </c>
      <c r="D42" s="62" t="s">
        <v>78</v>
      </c>
      <c r="E42" s="64" t="s">
        <v>66</v>
      </c>
      <c r="F42" s="64" t="s">
        <v>38</v>
      </c>
      <c r="G42" s="146"/>
      <c r="H42" s="82"/>
      <c r="I42" s="18">
        <v>0</v>
      </c>
      <c r="J42" s="17">
        <v>2</v>
      </c>
      <c r="K42" s="17">
        <v>2</v>
      </c>
      <c r="L42" s="17">
        <v>1</v>
      </c>
      <c r="M42" s="138"/>
      <c r="N42" s="51"/>
      <c r="O42" s="139"/>
      <c r="P42" s="140"/>
      <c r="Q42" s="141"/>
    </row>
    <row r="43" spans="3:17" ht="48.75" customHeight="1">
      <c r="C43" s="59" t="s">
        <v>79</v>
      </c>
      <c r="D43" s="61" t="s">
        <v>80</v>
      </c>
      <c r="E43" s="63" t="s">
        <v>66</v>
      </c>
      <c r="F43" s="63" t="s">
        <v>38</v>
      </c>
      <c r="G43" s="63">
        <v>24</v>
      </c>
      <c r="H43" s="47" t="s">
        <v>39</v>
      </c>
      <c r="I43" s="17">
        <v>6</v>
      </c>
      <c r="J43" s="17">
        <v>6</v>
      </c>
      <c r="K43" s="17">
        <v>6</v>
      </c>
      <c r="L43" s="17">
        <v>7</v>
      </c>
      <c r="M43" s="138">
        <f t="shared" ref="M43" si="15">IFERROR(L43/L44,"ND")</f>
        <v>1.1666666666666667</v>
      </c>
      <c r="N43" s="51">
        <f t="shared" si="5"/>
        <v>1.0416666666666667</v>
      </c>
      <c r="O43" s="115" t="s">
        <v>81</v>
      </c>
      <c r="P43" s="116"/>
      <c r="Q43" s="117"/>
    </row>
    <row r="44" spans="3:17" ht="93" customHeight="1">
      <c r="C44" s="60" t="s">
        <v>72</v>
      </c>
      <c r="D44" s="62" t="s">
        <v>82</v>
      </c>
      <c r="E44" s="64" t="s">
        <v>66</v>
      </c>
      <c r="F44" s="64" t="s">
        <v>38</v>
      </c>
      <c r="G44" s="81"/>
      <c r="H44" s="82"/>
      <c r="I44" s="17">
        <v>6</v>
      </c>
      <c r="J44" s="17">
        <v>6</v>
      </c>
      <c r="K44" s="17">
        <v>6</v>
      </c>
      <c r="L44" s="17">
        <v>6</v>
      </c>
      <c r="M44" s="138"/>
      <c r="N44" s="51"/>
      <c r="O44" s="139"/>
      <c r="P44" s="140"/>
      <c r="Q44" s="141"/>
    </row>
    <row r="45" spans="3:17" ht="54" customHeight="1">
      <c r="C45" s="142" t="s">
        <v>83</v>
      </c>
      <c r="D45" s="84" t="s">
        <v>84</v>
      </c>
      <c r="E45" s="43" t="s">
        <v>66</v>
      </c>
      <c r="F45" s="43" t="s">
        <v>38</v>
      </c>
      <c r="G45" s="45">
        <v>16</v>
      </c>
      <c r="H45" s="47" t="s">
        <v>39</v>
      </c>
      <c r="I45" s="17">
        <v>4</v>
      </c>
      <c r="J45" s="17">
        <v>4</v>
      </c>
      <c r="K45" s="17">
        <v>4</v>
      </c>
      <c r="L45" s="17">
        <v>6</v>
      </c>
      <c r="M45" s="138">
        <f t="shared" ref="M45" si="16">IFERROR(L45/L46,"ND")</f>
        <v>1.5</v>
      </c>
      <c r="N45" s="51">
        <f t="shared" si="5"/>
        <v>1.125</v>
      </c>
      <c r="O45" s="115" t="s">
        <v>85</v>
      </c>
      <c r="P45" s="116"/>
      <c r="Q45" s="117"/>
    </row>
    <row r="46" spans="3:17" ht="78.75" customHeight="1">
      <c r="C46" s="142" t="s">
        <v>77</v>
      </c>
      <c r="D46" s="84" t="s">
        <v>86</v>
      </c>
      <c r="E46" s="43" t="s">
        <v>66</v>
      </c>
      <c r="F46" s="43" t="s">
        <v>38</v>
      </c>
      <c r="G46" s="64"/>
      <c r="H46" s="65"/>
      <c r="I46" s="17">
        <v>4</v>
      </c>
      <c r="J46" s="17">
        <v>4</v>
      </c>
      <c r="K46" s="17">
        <v>4</v>
      </c>
      <c r="L46" s="17">
        <v>4</v>
      </c>
      <c r="M46" s="138"/>
      <c r="N46" s="51"/>
      <c r="O46" s="139"/>
      <c r="P46" s="140"/>
      <c r="Q46" s="141"/>
    </row>
    <row r="47" spans="3:17" ht="36.75" customHeight="1">
      <c r="C47" s="86" t="s">
        <v>87</v>
      </c>
      <c r="D47" s="143" t="s">
        <v>88</v>
      </c>
      <c r="E47" s="85" t="s">
        <v>49</v>
      </c>
      <c r="F47" s="85" t="s">
        <v>38</v>
      </c>
      <c r="G47" s="85">
        <v>4440</v>
      </c>
      <c r="H47" s="73" t="s">
        <v>39</v>
      </c>
      <c r="I47" s="19">
        <v>1110</v>
      </c>
      <c r="J47" s="19">
        <v>1110</v>
      </c>
      <c r="K47" s="19">
        <v>1164</v>
      </c>
      <c r="L47" s="20">
        <v>1110</v>
      </c>
      <c r="M47" s="136">
        <f>IFERROR(L47/L48,"ND")</f>
        <v>1</v>
      </c>
      <c r="N47" s="51">
        <f>IFERROR(((I47+J47+K47+L47)/G47),"ND")</f>
        <v>1.0121621621621621</v>
      </c>
      <c r="O47" s="134" t="s">
        <v>89</v>
      </c>
      <c r="P47" s="134"/>
      <c r="Q47" s="135"/>
    </row>
    <row r="48" spans="3:17" ht="36.75" customHeight="1">
      <c r="C48" s="88"/>
      <c r="D48" s="144"/>
      <c r="E48" s="72"/>
      <c r="F48" s="72"/>
      <c r="G48" s="72"/>
      <c r="H48" s="74"/>
      <c r="I48" s="21">
        <v>1110</v>
      </c>
      <c r="J48" s="21">
        <v>1110</v>
      </c>
      <c r="K48" s="21">
        <v>1110</v>
      </c>
      <c r="L48" s="21">
        <v>1110</v>
      </c>
      <c r="M48" s="137"/>
      <c r="N48" s="51"/>
      <c r="O48" s="134"/>
      <c r="P48" s="134"/>
      <c r="Q48" s="135"/>
    </row>
    <row r="49" spans="3:17" ht="15.75" customHeight="1">
      <c r="C49" s="106" t="s">
        <v>90</v>
      </c>
      <c r="D49" s="109" t="s">
        <v>91</v>
      </c>
      <c r="E49" s="112" t="s">
        <v>49</v>
      </c>
      <c r="F49" s="112" t="s">
        <v>38</v>
      </c>
      <c r="G49" s="121">
        <v>1480</v>
      </c>
      <c r="H49" s="124" t="s">
        <v>39</v>
      </c>
      <c r="I49" s="127">
        <v>278</v>
      </c>
      <c r="J49" s="127">
        <v>361</v>
      </c>
      <c r="K49" s="127">
        <v>482</v>
      </c>
      <c r="L49" s="129">
        <v>350</v>
      </c>
      <c r="M49" s="100">
        <f>IFERROR(L49/L51,"ND")</f>
        <v>0.94594594594594594</v>
      </c>
      <c r="N49" s="103">
        <f>IFERROR(((I49+J49+K49 +L49)/G49),"ND")</f>
        <v>0.99391891891891893</v>
      </c>
      <c r="O49" s="115" t="s">
        <v>92</v>
      </c>
      <c r="P49" s="116"/>
      <c r="Q49" s="117"/>
    </row>
    <row r="50" spans="3:17">
      <c r="C50" s="107"/>
      <c r="D50" s="110"/>
      <c r="E50" s="113"/>
      <c r="F50" s="113"/>
      <c r="G50" s="122"/>
      <c r="H50" s="125"/>
      <c r="I50" s="128"/>
      <c r="J50" s="128"/>
      <c r="K50" s="128"/>
      <c r="L50" s="130"/>
      <c r="M50" s="101"/>
      <c r="N50" s="104"/>
      <c r="O50" s="118"/>
      <c r="P50" s="119"/>
      <c r="Q50" s="120"/>
    </row>
    <row r="51" spans="3:17" ht="97.5" customHeight="1">
      <c r="C51" s="108"/>
      <c r="D51" s="111"/>
      <c r="E51" s="114"/>
      <c r="F51" s="114"/>
      <c r="G51" s="123"/>
      <c r="H51" s="126"/>
      <c r="I51" s="24">
        <v>370</v>
      </c>
      <c r="J51" s="24">
        <v>370</v>
      </c>
      <c r="K51" s="24">
        <v>370</v>
      </c>
      <c r="L51" s="24">
        <v>370</v>
      </c>
      <c r="M51" s="102"/>
      <c r="N51" s="105"/>
      <c r="O51" s="118"/>
      <c r="P51" s="119"/>
      <c r="Q51" s="120"/>
    </row>
    <row r="52" spans="3:17" ht="15.75" customHeight="1">
      <c r="C52" s="106" t="s">
        <v>93</v>
      </c>
      <c r="D52" s="131" t="s">
        <v>94</v>
      </c>
      <c r="E52" s="112" t="s">
        <v>49</v>
      </c>
      <c r="F52" s="112" t="s">
        <v>38</v>
      </c>
      <c r="G52" s="112">
        <v>276</v>
      </c>
      <c r="H52" s="124" t="s">
        <v>39</v>
      </c>
      <c r="I52" s="127">
        <v>72</v>
      </c>
      <c r="J52" s="127">
        <v>78</v>
      </c>
      <c r="K52" s="127">
        <v>86</v>
      </c>
      <c r="L52" s="129">
        <v>62</v>
      </c>
      <c r="M52" s="100">
        <f>IFERROR(L52/L54,"ND")</f>
        <v>0.89855072463768115</v>
      </c>
      <c r="N52" s="103">
        <f>IFERROR(((I52+J52+K52+L52)/G52),"ND")</f>
        <v>1.0797101449275361</v>
      </c>
      <c r="O52" s="115" t="s">
        <v>95</v>
      </c>
      <c r="P52" s="116"/>
      <c r="Q52" s="117"/>
    </row>
    <row r="53" spans="3:17">
      <c r="C53" s="107"/>
      <c r="D53" s="132"/>
      <c r="E53" s="113"/>
      <c r="F53" s="113"/>
      <c r="G53" s="113"/>
      <c r="H53" s="125"/>
      <c r="I53" s="128"/>
      <c r="J53" s="128"/>
      <c r="K53" s="128"/>
      <c r="L53" s="130"/>
      <c r="M53" s="101"/>
      <c r="N53" s="104"/>
      <c r="O53" s="118"/>
      <c r="P53" s="119"/>
      <c r="Q53" s="120"/>
    </row>
    <row r="54" spans="3:17" ht="72" customHeight="1">
      <c r="C54" s="108"/>
      <c r="D54" s="133"/>
      <c r="E54" s="114"/>
      <c r="F54" s="114"/>
      <c r="G54" s="114"/>
      <c r="H54" s="126"/>
      <c r="I54" s="24">
        <v>69</v>
      </c>
      <c r="J54" s="24">
        <v>69</v>
      </c>
      <c r="K54" s="24">
        <v>69</v>
      </c>
      <c r="L54" s="24">
        <v>69</v>
      </c>
      <c r="M54" s="102"/>
      <c r="N54" s="105"/>
      <c r="O54" s="118"/>
      <c r="P54" s="119"/>
      <c r="Q54" s="120"/>
    </row>
    <row r="55" spans="3:17" ht="15.75" customHeight="1">
      <c r="C55" s="106" t="s">
        <v>96</v>
      </c>
      <c r="D55" s="109" t="s">
        <v>97</v>
      </c>
      <c r="E55" s="112" t="s">
        <v>49</v>
      </c>
      <c r="F55" s="112" t="s">
        <v>38</v>
      </c>
      <c r="G55" s="121">
        <v>33200</v>
      </c>
      <c r="H55" s="124" t="s">
        <v>39</v>
      </c>
      <c r="I55" s="127">
        <v>8300</v>
      </c>
      <c r="J55" s="127">
        <v>11836</v>
      </c>
      <c r="K55" s="127">
        <v>13056</v>
      </c>
      <c r="L55" s="129">
        <v>9311</v>
      </c>
      <c r="M55" s="100">
        <f>IFERROR(L55/L57,"ND")</f>
        <v>1.1218072289156626</v>
      </c>
      <c r="N55" s="103">
        <f>IFERROR(((I55+J55+K55+L55)/G55),"ND")</f>
        <v>1.280210843373494</v>
      </c>
      <c r="O55" s="115" t="s">
        <v>98</v>
      </c>
      <c r="P55" s="116"/>
      <c r="Q55" s="117"/>
    </row>
    <row r="56" spans="3:17">
      <c r="C56" s="107"/>
      <c r="D56" s="110"/>
      <c r="E56" s="113"/>
      <c r="F56" s="113"/>
      <c r="G56" s="122"/>
      <c r="H56" s="125"/>
      <c r="I56" s="128"/>
      <c r="J56" s="128"/>
      <c r="K56" s="128"/>
      <c r="L56" s="130"/>
      <c r="M56" s="101"/>
      <c r="N56" s="104"/>
      <c r="O56" s="118"/>
      <c r="P56" s="119"/>
      <c r="Q56" s="120"/>
    </row>
    <row r="57" spans="3:17" ht="72.75" customHeight="1">
      <c r="C57" s="108"/>
      <c r="D57" s="111"/>
      <c r="E57" s="114"/>
      <c r="F57" s="114"/>
      <c r="G57" s="123"/>
      <c r="H57" s="126"/>
      <c r="I57" s="24">
        <v>8300</v>
      </c>
      <c r="J57" s="24">
        <v>8300</v>
      </c>
      <c r="K57" s="24">
        <v>8300</v>
      </c>
      <c r="L57" s="24">
        <v>8300</v>
      </c>
      <c r="M57" s="102"/>
      <c r="N57" s="105"/>
      <c r="O57" s="118"/>
      <c r="P57" s="119"/>
      <c r="Q57" s="120"/>
    </row>
    <row r="58" spans="3:17" ht="15.75" customHeight="1">
      <c r="C58" s="106" t="s">
        <v>99</v>
      </c>
      <c r="D58" s="109" t="s">
        <v>100</v>
      </c>
      <c r="E58" s="112" t="s">
        <v>49</v>
      </c>
      <c r="F58" s="112" t="s">
        <v>38</v>
      </c>
      <c r="G58" s="121">
        <v>1440</v>
      </c>
      <c r="H58" s="124" t="s">
        <v>39</v>
      </c>
      <c r="I58" s="127">
        <v>360</v>
      </c>
      <c r="J58" s="127">
        <v>365</v>
      </c>
      <c r="K58" s="127">
        <v>405</v>
      </c>
      <c r="L58" s="129">
        <v>544</v>
      </c>
      <c r="M58" s="100">
        <f>IFERROR(L58/L60,"ND")</f>
        <v>1.5111111111111111</v>
      </c>
      <c r="N58" s="103">
        <f>IFERROR(((I58+J58+K58+L58)/G58),"ND")</f>
        <v>1.1625000000000001</v>
      </c>
      <c r="O58" s="115" t="s">
        <v>101</v>
      </c>
      <c r="P58" s="116"/>
      <c r="Q58" s="117"/>
    </row>
    <row r="59" spans="3:17">
      <c r="C59" s="107"/>
      <c r="D59" s="110"/>
      <c r="E59" s="113"/>
      <c r="F59" s="113"/>
      <c r="G59" s="122"/>
      <c r="H59" s="125"/>
      <c r="I59" s="128"/>
      <c r="J59" s="128"/>
      <c r="K59" s="128"/>
      <c r="L59" s="130"/>
      <c r="M59" s="101"/>
      <c r="N59" s="104"/>
      <c r="O59" s="118"/>
      <c r="P59" s="119"/>
      <c r="Q59" s="120"/>
    </row>
    <row r="60" spans="3:17" ht="39" customHeight="1">
      <c r="C60" s="108"/>
      <c r="D60" s="111"/>
      <c r="E60" s="114"/>
      <c r="F60" s="114"/>
      <c r="G60" s="123"/>
      <c r="H60" s="126"/>
      <c r="I60" s="24">
        <v>360</v>
      </c>
      <c r="J60" s="24">
        <v>360</v>
      </c>
      <c r="K60" s="24">
        <v>360</v>
      </c>
      <c r="L60" s="24">
        <v>360</v>
      </c>
      <c r="M60" s="102"/>
      <c r="N60" s="105"/>
      <c r="O60" s="118"/>
      <c r="P60" s="119"/>
      <c r="Q60" s="120"/>
    </row>
    <row r="61" spans="3:17" ht="45" customHeight="1">
      <c r="C61" s="215" t="s">
        <v>102</v>
      </c>
      <c r="D61" s="143" t="s">
        <v>103</v>
      </c>
      <c r="E61" s="85" t="s">
        <v>23</v>
      </c>
      <c r="F61" s="85" t="s">
        <v>38</v>
      </c>
      <c r="G61" s="205">
        <f t="shared" ref="G61" si="17">I62+J62+K62+L62</f>
        <v>279493481</v>
      </c>
      <c r="H61" s="73" t="s">
        <v>39</v>
      </c>
      <c r="I61" s="16">
        <v>0</v>
      </c>
      <c r="J61" s="16">
        <v>0</v>
      </c>
      <c r="K61" s="25">
        <v>46883031.649999999</v>
      </c>
      <c r="L61" s="25">
        <v>231796251.90000001</v>
      </c>
      <c r="M61" s="136">
        <f>IFERROR(L61/L62,"ND")</f>
        <v>8.2934403718704264</v>
      </c>
      <c r="N61" s="103">
        <f>IFERROR(((I61+J61+K61+L61)/G61),"ND")</f>
        <v>0.99708688214448915</v>
      </c>
      <c r="O61" s="207" t="s">
        <v>104</v>
      </c>
      <c r="P61" s="208"/>
      <c r="Q61" s="209"/>
    </row>
    <row r="62" spans="3:17" ht="43.5" customHeight="1">
      <c r="C62" s="216"/>
      <c r="D62" s="144"/>
      <c r="E62" s="72"/>
      <c r="F62" s="72"/>
      <c r="G62" s="206"/>
      <c r="H62" s="74"/>
      <c r="I62" s="25">
        <v>83848044.299999997</v>
      </c>
      <c r="J62" s="25">
        <v>83848044.299999997</v>
      </c>
      <c r="K62" s="25">
        <v>83848044.299999997</v>
      </c>
      <c r="L62" s="25">
        <v>27949348.100000001</v>
      </c>
      <c r="M62" s="137"/>
      <c r="N62" s="105"/>
      <c r="O62" s="210"/>
      <c r="P62" s="211"/>
      <c r="Q62" s="212"/>
    </row>
    <row r="63" spans="3:17" ht="72.75" customHeight="1">
      <c r="C63" s="216"/>
      <c r="D63" s="143" t="s">
        <v>105</v>
      </c>
      <c r="E63" s="85" t="s">
        <v>23</v>
      </c>
      <c r="F63" s="85" t="s">
        <v>38</v>
      </c>
      <c r="G63" s="205">
        <f t="shared" ref="G63" si="18">I64+J64+K64+L64</f>
        <v>818421240</v>
      </c>
      <c r="H63" s="73" t="s">
        <v>39</v>
      </c>
      <c r="I63" s="25">
        <v>139879320</v>
      </c>
      <c r="J63" s="16">
        <v>174384550.78999999</v>
      </c>
      <c r="K63" s="25">
        <v>206303923.16</v>
      </c>
      <c r="L63" s="25">
        <v>297730818.67000002</v>
      </c>
      <c r="M63" s="136">
        <f>IFERROR(L63/L64,"ND")</f>
        <v>1.4551470764370682</v>
      </c>
      <c r="N63" s="103">
        <f>IFERROR(((I63+J63+K63+L63)/G63),"ND")</f>
        <v>0.99985016593655351</v>
      </c>
      <c r="O63" s="207" t="s">
        <v>106</v>
      </c>
      <c r="P63" s="208"/>
      <c r="Q63" s="209"/>
    </row>
    <row r="64" spans="3:17" ht="65.25" customHeight="1">
      <c r="C64" s="216"/>
      <c r="D64" s="144"/>
      <c r="E64" s="72"/>
      <c r="F64" s="72"/>
      <c r="G64" s="206"/>
      <c r="H64" s="74"/>
      <c r="I64" s="25">
        <v>204605310</v>
      </c>
      <c r="J64" s="25">
        <v>204605310</v>
      </c>
      <c r="K64" s="25">
        <v>204605310</v>
      </c>
      <c r="L64" s="25">
        <v>204605310</v>
      </c>
      <c r="M64" s="137"/>
      <c r="N64" s="105"/>
      <c r="O64" s="210"/>
      <c r="P64" s="211"/>
      <c r="Q64" s="212"/>
    </row>
    <row r="65" spans="3:17" ht="48.75" customHeight="1">
      <c r="C65" s="216"/>
      <c r="D65" s="143" t="s">
        <v>107</v>
      </c>
      <c r="E65" s="85" t="s">
        <v>23</v>
      </c>
      <c r="F65" s="85" t="s">
        <v>34</v>
      </c>
      <c r="G65" s="213">
        <v>0.81659999999999999</v>
      </c>
      <c r="H65" s="73" t="s">
        <v>25</v>
      </c>
      <c r="I65" s="26">
        <v>0.75</v>
      </c>
      <c r="J65" s="27">
        <v>0.85</v>
      </c>
      <c r="K65" s="27">
        <v>0.85</v>
      </c>
      <c r="L65" s="27">
        <v>0.85</v>
      </c>
      <c r="M65" s="136">
        <f>IFERROR(L65/L66,"ND")</f>
        <v>1.0409012980651482</v>
      </c>
      <c r="N65" s="103">
        <f>((I65/I66)+(J65/J66)+(K65/K66)+(L65/L66))/4</f>
        <v>1.0102865540044086</v>
      </c>
      <c r="O65" s="207" t="s">
        <v>108</v>
      </c>
      <c r="P65" s="208"/>
      <c r="Q65" s="209"/>
    </row>
    <row r="66" spans="3:17" ht="124.5" customHeight="1">
      <c r="C66" s="217"/>
      <c r="D66" s="144"/>
      <c r="E66" s="72"/>
      <c r="F66" s="72"/>
      <c r="G66" s="214"/>
      <c r="H66" s="74"/>
      <c r="I66" s="26">
        <v>0.81659999999999999</v>
      </c>
      <c r="J66" s="26">
        <v>0.81659999999999999</v>
      </c>
      <c r="K66" s="26">
        <v>0.81659999999999999</v>
      </c>
      <c r="L66" s="26">
        <v>0.81659999999999999</v>
      </c>
      <c r="M66" s="137"/>
      <c r="N66" s="105"/>
      <c r="O66" s="210"/>
      <c r="P66" s="211"/>
      <c r="Q66" s="212"/>
    </row>
    <row r="67" spans="3:17" ht="42.75" customHeight="1">
      <c r="C67" s="59" t="s">
        <v>109</v>
      </c>
      <c r="D67" s="79" t="s">
        <v>110</v>
      </c>
      <c r="E67" s="63" t="s">
        <v>23</v>
      </c>
      <c r="F67" s="63" t="s">
        <v>38</v>
      </c>
      <c r="G67" s="218">
        <v>0.9</v>
      </c>
      <c r="H67" s="47" t="s">
        <v>25</v>
      </c>
      <c r="I67" s="28">
        <v>0.83130000000000004</v>
      </c>
      <c r="J67" s="28">
        <v>0.83830000000000005</v>
      </c>
      <c r="K67" s="29">
        <v>0.83420000000000005</v>
      </c>
      <c r="L67" s="29">
        <v>0.82899999999999996</v>
      </c>
      <c r="M67" s="220">
        <f>IFERROR(L67/L68,"ND")</f>
        <v>0.92111111111111099</v>
      </c>
      <c r="N67" s="221">
        <f>((I67/I68)+(J67/J68)+(K67/K68)+(L67/L68))/4</f>
        <v>0.92577777777777781</v>
      </c>
      <c r="O67" s="115" t="s">
        <v>111</v>
      </c>
      <c r="P67" s="116"/>
      <c r="Q67" s="117"/>
    </row>
    <row r="68" spans="3:17" ht="129" customHeight="1">
      <c r="C68" s="60"/>
      <c r="D68" s="80"/>
      <c r="E68" s="64"/>
      <c r="F68" s="64"/>
      <c r="G68" s="219"/>
      <c r="H68" s="65"/>
      <c r="I68" s="28">
        <v>0.9</v>
      </c>
      <c r="J68" s="28">
        <v>0.9</v>
      </c>
      <c r="K68" s="28">
        <v>0.9</v>
      </c>
      <c r="L68" s="28">
        <v>0.9</v>
      </c>
      <c r="M68" s="183"/>
      <c r="N68" s="162"/>
      <c r="O68" s="139"/>
      <c r="P68" s="140"/>
      <c r="Q68" s="141"/>
    </row>
    <row r="69" spans="3:17" ht="42.75" customHeight="1">
      <c r="C69" s="59" t="s">
        <v>112</v>
      </c>
      <c r="D69" s="79" t="s">
        <v>113</v>
      </c>
      <c r="E69" s="63" t="s">
        <v>23</v>
      </c>
      <c r="F69" s="63" t="s">
        <v>38</v>
      </c>
      <c r="G69" s="222">
        <f t="shared" ref="G69" si="19">I70+J70+K70+L70</f>
        <v>8</v>
      </c>
      <c r="H69" s="47" t="s">
        <v>39</v>
      </c>
      <c r="I69" s="17">
        <v>2</v>
      </c>
      <c r="J69" s="17">
        <v>3</v>
      </c>
      <c r="K69" s="17">
        <v>2</v>
      </c>
      <c r="L69" s="17">
        <v>1</v>
      </c>
      <c r="M69" s="220">
        <f>IFERROR(L69/L70,"ND")</f>
        <v>1</v>
      </c>
      <c r="N69" s="221">
        <f>IFERROR(((I69+J69+K69+L69)/G69),"ND")</f>
        <v>1</v>
      </c>
      <c r="O69" s="224" t="s">
        <v>114</v>
      </c>
      <c r="P69" s="225"/>
      <c r="Q69" s="226"/>
    </row>
    <row r="70" spans="3:17" ht="60" customHeight="1">
      <c r="C70" s="60"/>
      <c r="D70" s="80"/>
      <c r="E70" s="64"/>
      <c r="F70" s="64"/>
      <c r="G70" s="223"/>
      <c r="H70" s="65"/>
      <c r="I70" s="17">
        <v>2</v>
      </c>
      <c r="J70" s="17">
        <v>3</v>
      </c>
      <c r="K70" s="17">
        <v>2</v>
      </c>
      <c r="L70" s="17">
        <v>1</v>
      </c>
      <c r="M70" s="183"/>
      <c r="N70" s="162"/>
      <c r="O70" s="227"/>
      <c r="P70" s="228"/>
      <c r="Q70" s="229"/>
    </row>
    <row r="71" spans="3:17" ht="52.5" customHeight="1">
      <c r="C71" s="59" t="s">
        <v>115</v>
      </c>
      <c r="D71" s="79" t="s">
        <v>116</v>
      </c>
      <c r="E71" s="63" t="s">
        <v>23</v>
      </c>
      <c r="F71" s="63" t="s">
        <v>38</v>
      </c>
      <c r="G71" s="222">
        <f t="shared" ref="G71" si="20">I72+J72+K72+L72</f>
        <v>7</v>
      </c>
      <c r="H71" s="47" t="s">
        <v>39</v>
      </c>
      <c r="I71" s="17">
        <v>20</v>
      </c>
      <c r="J71" s="17">
        <v>17</v>
      </c>
      <c r="K71" s="17">
        <v>11</v>
      </c>
      <c r="L71" s="17">
        <v>1</v>
      </c>
      <c r="M71" s="220">
        <f>IFERROR(L71/L72,"ND")</f>
        <v>1</v>
      </c>
      <c r="N71" s="221">
        <f>IFERROR(((I71+J71+K71+L71)/G71),"ND")</f>
        <v>7</v>
      </c>
      <c r="O71" s="224" t="s">
        <v>117</v>
      </c>
      <c r="P71" s="225"/>
      <c r="Q71" s="226"/>
    </row>
    <row r="72" spans="3:17" ht="52.5" customHeight="1">
      <c r="C72" s="230"/>
      <c r="D72" s="80"/>
      <c r="E72" s="64"/>
      <c r="F72" s="64"/>
      <c r="G72" s="223"/>
      <c r="H72" s="65"/>
      <c r="I72" s="17">
        <v>1</v>
      </c>
      <c r="J72" s="17">
        <v>3</v>
      </c>
      <c r="K72" s="17">
        <v>2</v>
      </c>
      <c r="L72" s="17">
        <v>1</v>
      </c>
      <c r="M72" s="183"/>
      <c r="N72" s="162"/>
      <c r="O72" s="227"/>
      <c r="P72" s="228"/>
      <c r="Q72" s="229"/>
    </row>
    <row r="73" spans="3:17" ht="66.75" customHeight="1">
      <c r="C73" s="230"/>
      <c r="D73" s="79" t="s">
        <v>118</v>
      </c>
      <c r="E73" s="63" t="s">
        <v>23</v>
      </c>
      <c r="F73" s="63" t="s">
        <v>38</v>
      </c>
      <c r="G73" s="222">
        <f t="shared" ref="G73" si="21">I74+J74+K74+L74</f>
        <v>10</v>
      </c>
      <c r="H73" s="47" t="s">
        <v>39</v>
      </c>
      <c r="I73" s="17">
        <v>4</v>
      </c>
      <c r="J73" s="17">
        <v>6</v>
      </c>
      <c r="K73" s="17">
        <v>2</v>
      </c>
      <c r="L73" s="17">
        <v>1</v>
      </c>
      <c r="M73" s="220">
        <f>IFERROR(L73/L74,"ND")</f>
        <v>0.5</v>
      </c>
      <c r="N73" s="221">
        <f>IFERROR(((I73+J73+K73+L73)/G73),"ND")</f>
        <v>1.3</v>
      </c>
      <c r="O73" s="224" t="s">
        <v>119</v>
      </c>
      <c r="P73" s="225"/>
      <c r="Q73" s="226"/>
    </row>
    <row r="74" spans="3:17" ht="89.25" customHeight="1">
      <c r="C74" s="60"/>
      <c r="D74" s="80"/>
      <c r="E74" s="64"/>
      <c r="F74" s="64"/>
      <c r="G74" s="223"/>
      <c r="H74" s="65"/>
      <c r="I74" s="17">
        <v>2</v>
      </c>
      <c r="J74" s="17">
        <v>3</v>
      </c>
      <c r="K74" s="17">
        <v>3</v>
      </c>
      <c r="L74" s="17">
        <v>2</v>
      </c>
      <c r="M74" s="183"/>
      <c r="N74" s="162"/>
      <c r="O74" s="227"/>
      <c r="P74" s="228"/>
      <c r="Q74" s="229"/>
    </row>
    <row r="75" spans="3:17" ht="52.5" customHeight="1">
      <c r="C75" s="59" t="s">
        <v>120</v>
      </c>
      <c r="D75" s="79" t="s">
        <v>121</v>
      </c>
      <c r="E75" s="63" t="s">
        <v>23</v>
      </c>
      <c r="F75" s="63" t="s">
        <v>38</v>
      </c>
      <c r="G75" s="222">
        <f t="shared" ref="G75" si="22">I76+J76+K76+L76</f>
        <v>32</v>
      </c>
      <c r="H75" s="47" t="s">
        <v>39</v>
      </c>
      <c r="I75" s="17">
        <v>21</v>
      </c>
      <c r="J75" s="17">
        <v>10</v>
      </c>
      <c r="K75" s="17">
        <v>9</v>
      </c>
      <c r="L75" s="17">
        <v>12</v>
      </c>
      <c r="M75" s="220">
        <f>IFERROR(L75/L76,"ND")</f>
        <v>1.5</v>
      </c>
      <c r="N75" s="221">
        <f>IFERROR(((I75+J75+K75+L75)/G75),"ND")</f>
        <v>1.625</v>
      </c>
      <c r="O75" s="224" t="s">
        <v>122</v>
      </c>
      <c r="P75" s="225"/>
      <c r="Q75" s="226"/>
    </row>
    <row r="76" spans="3:17" ht="52.5" customHeight="1">
      <c r="C76" s="60"/>
      <c r="D76" s="80"/>
      <c r="E76" s="64"/>
      <c r="F76" s="64"/>
      <c r="G76" s="223"/>
      <c r="H76" s="65"/>
      <c r="I76" s="17">
        <v>8</v>
      </c>
      <c r="J76" s="17">
        <v>8</v>
      </c>
      <c r="K76" s="17">
        <v>8</v>
      </c>
      <c r="L76" s="17">
        <v>8</v>
      </c>
      <c r="M76" s="183"/>
      <c r="N76" s="162"/>
      <c r="O76" s="227"/>
      <c r="P76" s="228"/>
      <c r="Q76" s="229"/>
    </row>
    <row r="77" spans="3:17" ht="42.75" customHeight="1">
      <c r="C77" s="59" t="s">
        <v>123</v>
      </c>
      <c r="D77" s="79" t="s">
        <v>124</v>
      </c>
      <c r="E77" s="63" t="s">
        <v>23</v>
      </c>
      <c r="F77" s="63" t="s">
        <v>38</v>
      </c>
      <c r="G77" s="222">
        <f t="shared" ref="G77" si="23">I78+J78+K78+L78</f>
        <v>21</v>
      </c>
      <c r="H77" s="47" t="s">
        <v>39</v>
      </c>
      <c r="I77" s="17">
        <v>34</v>
      </c>
      <c r="J77" s="17">
        <v>30</v>
      </c>
      <c r="K77" s="17">
        <v>18</v>
      </c>
      <c r="L77" s="17">
        <v>28</v>
      </c>
      <c r="M77" s="220">
        <f>IFERROR(L77/L78,"ND")</f>
        <v>5.6</v>
      </c>
      <c r="N77" s="221">
        <f>IFERROR(((I77+J77+K77+L77)/G77),"ND")</f>
        <v>5.2380952380952381</v>
      </c>
      <c r="O77" s="224" t="s">
        <v>125</v>
      </c>
      <c r="P77" s="225"/>
      <c r="Q77" s="226"/>
    </row>
    <row r="78" spans="3:17" ht="42.75" customHeight="1">
      <c r="C78" s="60"/>
      <c r="D78" s="80"/>
      <c r="E78" s="64"/>
      <c r="F78" s="64"/>
      <c r="G78" s="223"/>
      <c r="H78" s="65"/>
      <c r="I78" s="30">
        <v>4</v>
      </c>
      <c r="J78" s="30">
        <v>6</v>
      </c>
      <c r="K78" s="30">
        <v>6</v>
      </c>
      <c r="L78" s="30">
        <v>5</v>
      </c>
      <c r="M78" s="183"/>
      <c r="N78" s="162"/>
      <c r="O78" s="227"/>
      <c r="P78" s="228"/>
      <c r="Q78" s="229"/>
    </row>
    <row r="79" spans="3:17" ht="54" customHeight="1">
      <c r="C79" s="88" t="s">
        <v>126</v>
      </c>
      <c r="D79" s="144" t="s">
        <v>127</v>
      </c>
      <c r="E79" s="72" t="s">
        <v>128</v>
      </c>
      <c r="F79" s="72" t="s">
        <v>38</v>
      </c>
      <c r="G79" s="231">
        <v>57</v>
      </c>
      <c r="H79" s="232" t="s">
        <v>39</v>
      </c>
      <c r="I79" s="31">
        <v>14</v>
      </c>
      <c r="J79" s="31">
        <v>14</v>
      </c>
      <c r="K79" s="31">
        <v>14</v>
      </c>
      <c r="L79" s="31">
        <v>15</v>
      </c>
      <c r="M79" s="49">
        <f>IFERROR(L79/L80,"ND")</f>
        <v>1.0714285714285714</v>
      </c>
      <c r="N79" s="51">
        <f>IFERROR(((I79+J79+K79+L79)/G79),"ND")</f>
        <v>1</v>
      </c>
      <c r="O79" s="75" t="s">
        <v>129</v>
      </c>
      <c r="P79" s="75"/>
      <c r="Q79" s="76"/>
    </row>
    <row r="80" spans="3:17" ht="49.5" customHeight="1">
      <c r="C80" s="68"/>
      <c r="D80" s="69"/>
      <c r="E80" s="70"/>
      <c r="F80" s="70"/>
      <c r="G80" s="72"/>
      <c r="H80" s="74"/>
      <c r="I80" s="16">
        <v>14</v>
      </c>
      <c r="J80" s="16">
        <v>14</v>
      </c>
      <c r="K80" s="16">
        <v>14</v>
      </c>
      <c r="L80" s="16">
        <v>14</v>
      </c>
      <c r="M80" s="49"/>
      <c r="N80" s="51"/>
      <c r="O80" s="75"/>
      <c r="P80" s="75"/>
      <c r="Q80" s="76"/>
    </row>
    <row r="81" spans="3:17" ht="60.75" customHeight="1">
      <c r="C81" s="77" t="s">
        <v>130</v>
      </c>
      <c r="D81" s="79" t="s">
        <v>131</v>
      </c>
      <c r="E81" s="63" t="s">
        <v>49</v>
      </c>
      <c r="F81" s="63" t="s">
        <v>38</v>
      </c>
      <c r="G81" s="233">
        <v>77</v>
      </c>
      <c r="H81" s="47" t="s">
        <v>39</v>
      </c>
      <c r="I81" s="32">
        <v>21</v>
      </c>
      <c r="J81" s="17">
        <v>31</v>
      </c>
      <c r="K81" s="17">
        <v>28</v>
      </c>
      <c r="L81" s="17">
        <v>24</v>
      </c>
      <c r="M81" s="49">
        <f t="shared" ref="M81" si="24">IFERROR(L81/L82,"ND")</f>
        <v>1</v>
      </c>
      <c r="N81" s="51">
        <f t="shared" ref="N81" si="25">IFERROR(((I81+J81+K81+L81)/G81),"ND")</f>
        <v>1.3506493506493507</v>
      </c>
      <c r="O81" s="235" t="s">
        <v>132</v>
      </c>
      <c r="P81" s="235"/>
      <c r="Q81" s="236"/>
    </row>
    <row r="82" spans="3:17" ht="49.5" customHeight="1">
      <c r="C82" s="98"/>
      <c r="D82" s="80"/>
      <c r="E82" s="64"/>
      <c r="F82" s="64"/>
      <c r="G82" s="234"/>
      <c r="H82" s="65"/>
      <c r="I82" s="32">
        <v>16</v>
      </c>
      <c r="J82" s="32">
        <v>17</v>
      </c>
      <c r="K82" s="32">
        <v>20</v>
      </c>
      <c r="L82" s="32">
        <v>24</v>
      </c>
      <c r="M82" s="49"/>
      <c r="N82" s="51"/>
      <c r="O82" s="235"/>
      <c r="P82" s="235"/>
      <c r="Q82" s="236"/>
    </row>
    <row r="83" spans="3:17" ht="54" customHeight="1">
      <c r="C83" s="77" t="s">
        <v>133</v>
      </c>
      <c r="D83" s="79" t="s">
        <v>134</v>
      </c>
      <c r="E83" s="63" t="s">
        <v>49</v>
      </c>
      <c r="F83" s="63" t="s">
        <v>38</v>
      </c>
      <c r="G83" s="233">
        <v>44</v>
      </c>
      <c r="H83" s="47" t="s">
        <v>39</v>
      </c>
      <c r="I83" s="32">
        <v>11</v>
      </c>
      <c r="J83" s="17">
        <v>11</v>
      </c>
      <c r="K83" s="17">
        <v>11</v>
      </c>
      <c r="L83" s="17">
        <v>11</v>
      </c>
      <c r="M83" s="49">
        <f t="shared" ref="M83" si="26">IFERROR(L83/L84,"ND")</f>
        <v>1</v>
      </c>
      <c r="N83" s="51">
        <f t="shared" ref="N83" si="27">IFERROR(((I83+J83+K83+L83)/G83),"ND")</f>
        <v>1</v>
      </c>
      <c r="O83" s="54" t="s">
        <v>135</v>
      </c>
      <c r="P83" s="54"/>
      <c r="Q83" s="55"/>
    </row>
    <row r="84" spans="3:17" ht="54" customHeight="1">
      <c r="C84" s="98"/>
      <c r="D84" s="80"/>
      <c r="E84" s="64"/>
      <c r="F84" s="64"/>
      <c r="G84" s="234"/>
      <c r="H84" s="65"/>
      <c r="I84" s="32">
        <v>11</v>
      </c>
      <c r="J84" s="32">
        <v>11</v>
      </c>
      <c r="K84" s="32">
        <v>11</v>
      </c>
      <c r="L84" s="32">
        <v>11</v>
      </c>
      <c r="M84" s="49"/>
      <c r="N84" s="51"/>
      <c r="O84" s="54"/>
      <c r="P84" s="54"/>
      <c r="Q84" s="55"/>
    </row>
    <row r="85" spans="3:17" ht="80.25" customHeight="1">
      <c r="C85" s="67" t="s">
        <v>136</v>
      </c>
      <c r="D85" s="69" t="s">
        <v>137</v>
      </c>
      <c r="E85" s="70" t="s">
        <v>128</v>
      </c>
      <c r="F85" s="70" t="s">
        <v>38</v>
      </c>
      <c r="G85" s="71">
        <v>25</v>
      </c>
      <c r="H85" s="73" t="s">
        <v>39</v>
      </c>
      <c r="I85" s="21">
        <v>65</v>
      </c>
      <c r="J85" s="21">
        <v>0</v>
      </c>
      <c r="K85" s="21">
        <v>1</v>
      </c>
      <c r="L85" s="21">
        <v>3</v>
      </c>
      <c r="M85" s="49">
        <f t="shared" ref="M85" si="28">IFERROR(L85/L86,"ND")</f>
        <v>0.6</v>
      </c>
      <c r="N85" s="51">
        <f t="shared" ref="N85" si="29">IFERROR(((I85+J85+K85+L85)/G85),"ND")</f>
        <v>2.76</v>
      </c>
      <c r="O85" s="75" t="s">
        <v>138</v>
      </c>
      <c r="P85" s="75"/>
      <c r="Q85" s="76"/>
    </row>
    <row r="86" spans="3:17" ht="102.75" customHeight="1">
      <c r="C86" s="68"/>
      <c r="D86" s="69"/>
      <c r="E86" s="70"/>
      <c r="F86" s="70"/>
      <c r="G86" s="72"/>
      <c r="H86" s="74"/>
      <c r="I86" s="21">
        <v>12</v>
      </c>
      <c r="J86" s="21">
        <v>4</v>
      </c>
      <c r="K86" s="21">
        <v>4</v>
      </c>
      <c r="L86" s="21">
        <v>5</v>
      </c>
      <c r="M86" s="49"/>
      <c r="N86" s="51"/>
      <c r="O86" s="75"/>
      <c r="P86" s="75"/>
      <c r="Q86" s="76"/>
    </row>
    <row r="87" spans="3:17" ht="76.5" customHeight="1">
      <c r="C87" s="39" t="s">
        <v>139</v>
      </c>
      <c r="D87" s="84" t="s">
        <v>140</v>
      </c>
      <c r="E87" s="43" t="s">
        <v>128</v>
      </c>
      <c r="F87" s="43" t="s">
        <v>38</v>
      </c>
      <c r="G87" s="45">
        <v>13</v>
      </c>
      <c r="H87" s="47" t="s">
        <v>39</v>
      </c>
      <c r="I87" s="24">
        <v>3</v>
      </c>
      <c r="J87" s="24">
        <v>4</v>
      </c>
      <c r="K87" s="24">
        <v>6</v>
      </c>
      <c r="L87" s="24">
        <v>5</v>
      </c>
      <c r="M87" s="49">
        <f t="shared" ref="M87:M129" si="30">IFERROR(L87/L88,"ND")</f>
        <v>1</v>
      </c>
      <c r="N87" s="51">
        <f t="shared" ref="N87:N129" si="31">IFERROR(((I87+J87+K87+L87)/G87),"ND")</f>
        <v>1.3846153846153846</v>
      </c>
      <c r="O87" s="54" t="s">
        <v>141</v>
      </c>
      <c r="P87" s="54"/>
      <c r="Q87" s="55"/>
    </row>
    <row r="88" spans="3:17" ht="103.5" customHeight="1">
      <c r="C88" s="39"/>
      <c r="D88" s="84"/>
      <c r="E88" s="43"/>
      <c r="F88" s="43"/>
      <c r="G88" s="64"/>
      <c r="H88" s="65"/>
      <c r="I88" s="24">
        <v>2</v>
      </c>
      <c r="J88" s="24">
        <v>3</v>
      </c>
      <c r="K88" s="24">
        <v>3</v>
      </c>
      <c r="L88" s="24">
        <v>5</v>
      </c>
      <c r="M88" s="49"/>
      <c r="N88" s="51"/>
      <c r="O88" s="54"/>
      <c r="P88" s="54"/>
      <c r="Q88" s="55"/>
    </row>
    <row r="89" spans="3:17" ht="95.25" customHeight="1">
      <c r="C89" s="77" t="s">
        <v>142</v>
      </c>
      <c r="D89" s="79" t="s">
        <v>143</v>
      </c>
      <c r="E89" s="63" t="s">
        <v>128</v>
      </c>
      <c r="F89" s="63" t="s">
        <v>38</v>
      </c>
      <c r="G89" s="45">
        <v>3000</v>
      </c>
      <c r="H89" s="47" t="s">
        <v>39</v>
      </c>
      <c r="I89" s="24">
        <v>389</v>
      </c>
      <c r="J89" s="24">
        <v>347</v>
      </c>
      <c r="K89" s="24">
        <v>646</v>
      </c>
      <c r="L89" s="24">
        <v>5139</v>
      </c>
      <c r="M89" s="49">
        <f t="shared" si="30"/>
        <v>11.42</v>
      </c>
      <c r="N89" s="51">
        <f t="shared" si="31"/>
        <v>2.1736666666666666</v>
      </c>
      <c r="O89" s="53" t="s">
        <v>144</v>
      </c>
      <c r="P89" s="41"/>
      <c r="Q89" s="93"/>
    </row>
    <row r="90" spans="3:17" ht="95.25" customHeight="1">
      <c r="C90" s="98"/>
      <c r="D90" s="80"/>
      <c r="E90" s="64"/>
      <c r="F90" s="64"/>
      <c r="G90" s="99"/>
      <c r="H90" s="65"/>
      <c r="I90" s="24">
        <v>1200</v>
      </c>
      <c r="J90" s="24">
        <v>900</v>
      </c>
      <c r="K90" s="24">
        <v>450</v>
      </c>
      <c r="L90" s="24">
        <v>450</v>
      </c>
      <c r="M90" s="49"/>
      <c r="N90" s="51"/>
      <c r="O90" s="94"/>
      <c r="P90" s="41"/>
      <c r="Q90" s="93"/>
    </row>
    <row r="91" spans="3:17" ht="49.5" customHeight="1">
      <c r="C91" s="67" t="s">
        <v>145</v>
      </c>
      <c r="D91" s="69" t="s">
        <v>146</v>
      </c>
      <c r="E91" s="70" t="s">
        <v>23</v>
      </c>
      <c r="F91" s="70" t="s">
        <v>38</v>
      </c>
      <c r="G91" s="85">
        <v>900</v>
      </c>
      <c r="H91" s="73" t="s">
        <v>39</v>
      </c>
      <c r="I91" s="16">
        <v>157</v>
      </c>
      <c r="J91" s="16">
        <v>170</v>
      </c>
      <c r="K91" s="16">
        <v>123</v>
      </c>
      <c r="L91" s="16">
        <v>172</v>
      </c>
      <c r="M91" s="49">
        <f t="shared" si="30"/>
        <v>0.57333333333333336</v>
      </c>
      <c r="N91" s="51">
        <f t="shared" si="31"/>
        <v>0.69111111111111112</v>
      </c>
      <c r="O91" s="95" t="s">
        <v>147</v>
      </c>
      <c r="P91" s="69"/>
      <c r="Q91" s="96"/>
    </row>
    <row r="92" spans="3:17" ht="108.75" customHeight="1">
      <c r="C92" s="68"/>
      <c r="D92" s="69"/>
      <c r="E92" s="70"/>
      <c r="F92" s="70"/>
      <c r="G92" s="72"/>
      <c r="H92" s="74"/>
      <c r="I92" s="16">
        <v>150</v>
      </c>
      <c r="J92" s="16">
        <v>200</v>
      </c>
      <c r="K92" s="16">
        <v>250</v>
      </c>
      <c r="L92" s="16">
        <v>300</v>
      </c>
      <c r="M92" s="49"/>
      <c r="N92" s="51"/>
      <c r="O92" s="97"/>
      <c r="P92" s="69"/>
      <c r="Q92" s="96"/>
    </row>
    <row r="93" spans="3:17" ht="75" customHeight="1">
      <c r="C93" s="39" t="s">
        <v>148</v>
      </c>
      <c r="D93" s="84" t="s">
        <v>149</v>
      </c>
      <c r="E93" s="43" t="s">
        <v>150</v>
      </c>
      <c r="F93" s="43" t="s">
        <v>38</v>
      </c>
      <c r="G93" s="63">
        <v>1800</v>
      </c>
      <c r="H93" s="47" t="s">
        <v>39</v>
      </c>
      <c r="I93" s="17">
        <v>609</v>
      </c>
      <c r="J93" s="17">
        <v>599</v>
      </c>
      <c r="K93" s="17">
        <v>498</v>
      </c>
      <c r="L93" s="17">
        <v>239</v>
      </c>
      <c r="M93" s="49">
        <f t="shared" si="30"/>
        <v>0.39833333333333332</v>
      </c>
      <c r="N93" s="51">
        <f t="shared" si="31"/>
        <v>1.0805555555555555</v>
      </c>
      <c r="O93" s="53" t="s">
        <v>151</v>
      </c>
      <c r="P93" s="41"/>
      <c r="Q93" s="93"/>
    </row>
    <row r="94" spans="3:17" ht="63" customHeight="1">
      <c r="C94" s="39"/>
      <c r="D94" s="84"/>
      <c r="E94" s="43"/>
      <c r="F94" s="43"/>
      <c r="G94" s="64"/>
      <c r="H94" s="65"/>
      <c r="I94" s="17">
        <v>300</v>
      </c>
      <c r="J94" s="17">
        <v>400</v>
      </c>
      <c r="K94" s="17">
        <v>500</v>
      </c>
      <c r="L94" s="17">
        <v>600</v>
      </c>
      <c r="M94" s="49"/>
      <c r="N94" s="51"/>
      <c r="O94" s="94"/>
      <c r="P94" s="41"/>
      <c r="Q94" s="93"/>
    </row>
    <row r="95" spans="3:17" ht="73.5" customHeight="1">
      <c r="C95" s="39" t="s">
        <v>152</v>
      </c>
      <c r="D95" s="84" t="s">
        <v>153</v>
      </c>
      <c r="E95" s="43" t="s">
        <v>154</v>
      </c>
      <c r="F95" s="43" t="s">
        <v>38</v>
      </c>
      <c r="G95" s="63">
        <v>10</v>
      </c>
      <c r="H95" s="47" t="s">
        <v>39</v>
      </c>
      <c r="I95" s="17">
        <v>13</v>
      </c>
      <c r="J95" s="17">
        <v>14</v>
      </c>
      <c r="K95" s="17">
        <v>16</v>
      </c>
      <c r="L95" s="17">
        <v>15</v>
      </c>
      <c r="M95" s="49">
        <f t="shared" si="30"/>
        <v>5</v>
      </c>
      <c r="N95" s="51">
        <f t="shared" si="31"/>
        <v>5.8</v>
      </c>
      <c r="O95" s="53" t="s">
        <v>155</v>
      </c>
      <c r="P95" s="41"/>
      <c r="Q95" s="93"/>
    </row>
    <row r="96" spans="3:17" ht="81" customHeight="1">
      <c r="C96" s="39"/>
      <c r="D96" s="84"/>
      <c r="E96" s="43"/>
      <c r="F96" s="43"/>
      <c r="G96" s="64"/>
      <c r="H96" s="65"/>
      <c r="I96" s="17">
        <v>1</v>
      </c>
      <c r="J96" s="17">
        <v>3</v>
      </c>
      <c r="K96" s="17">
        <v>3</v>
      </c>
      <c r="L96" s="17">
        <v>3</v>
      </c>
      <c r="M96" s="49"/>
      <c r="N96" s="51"/>
      <c r="O96" s="94"/>
      <c r="P96" s="41"/>
      <c r="Q96" s="93"/>
    </row>
    <row r="97" spans="1:17" ht="69" customHeight="1">
      <c r="C97" s="91" t="s">
        <v>156</v>
      </c>
      <c r="D97" s="69" t="s">
        <v>157</v>
      </c>
      <c r="E97" s="70" t="s">
        <v>154</v>
      </c>
      <c r="F97" s="70" t="s">
        <v>38</v>
      </c>
      <c r="G97" s="71">
        <v>20</v>
      </c>
      <c r="H97" s="73" t="s">
        <v>39</v>
      </c>
      <c r="I97" s="16">
        <v>5</v>
      </c>
      <c r="J97" s="16">
        <v>5</v>
      </c>
      <c r="K97" s="16">
        <v>5</v>
      </c>
      <c r="L97" s="16">
        <v>5</v>
      </c>
      <c r="M97" s="49">
        <f t="shared" si="30"/>
        <v>1</v>
      </c>
      <c r="N97" s="51">
        <f t="shared" si="31"/>
        <v>1</v>
      </c>
      <c r="O97" s="66" t="s">
        <v>158</v>
      </c>
      <c r="P97" s="237"/>
      <c r="Q97" s="238"/>
    </row>
    <row r="98" spans="1:17" ht="65.25" customHeight="1">
      <c r="C98" s="92"/>
      <c r="D98" s="69"/>
      <c r="E98" s="70"/>
      <c r="F98" s="70"/>
      <c r="G98" s="72"/>
      <c r="H98" s="74"/>
      <c r="I98" s="16">
        <v>5</v>
      </c>
      <c r="J98" s="16">
        <v>5</v>
      </c>
      <c r="K98" s="16">
        <v>5</v>
      </c>
      <c r="L98" s="16">
        <v>5</v>
      </c>
      <c r="M98" s="49"/>
      <c r="N98" s="51"/>
      <c r="O98" s="239"/>
      <c r="P98" s="239"/>
      <c r="Q98" s="240"/>
    </row>
    <row r="99" spans="1:17" ht="63" customHeight="1">
      <c r="C99" s="39" t="s">
        <v>159</v>
      </c>
      <c r="D99" s="84" t="s">
        <v>160</v>
      </c>
      <c r="E99" s="43" t="s">
        <v>154</v>
      </c>
      <c r="F99" s="43" t="s">
        <v>38</v>
      </c>
      <c r="G99" s="45">
        <v>40</v>
      </c>
      <c r="H99" s="47" t="s">
        <v>39</v>
      </c>
      <c r="I99" s="17">
        <v>18</v>
      </c>
      <c r="J99" s="17">
        <v>10</v>
      </c>
      <c r="K99" s="17">
        <v>10</v>
      </c>
      <c r="L99" s="17">
        <v>10</v>
      </c>
      <c r="M99" s="49">
        <f t="shared" si="30"/>
        <v>1</v>
      </c>
      <c r="N99" s="51">
        <f>IFERROR(((I99+J99+K99+L99)/G99),"ND")</f>
        <v>1.2</v>
      </c>
      <c r="O99" s="66" t="s">
        <v>161</v>
      </c>
      <c r="P99" s="237"/>
      <c r="Q99" s="238"/>
    </row>
    <row r="100" spans="1:17" ht="69.75" customHeight="1">
      <c r="C100" s="39"/>
      <c r="D100" s="79"/>
      <c r="E100" s="43"/>
      <c r="F100" s="43"/>
      <c r="G100" s="64"/>
      <c r="H100" s="65"/>
      <c r="I100" s="17">
        <v>10</v>
      </c>
      <c r="J100" s="17">
        <v>10</v>
      </c>
      <c r="K100" s="17">
        <v>10</v>
      </c>
      <c r="L100" s="17">
        <v>10</v>
      </c>
      <c r="M100" s="49"/>
      <c r="N100" s="51"/>
      <c r="O100" s="239"/>
      <c r="P100" s="239"/>
      <c r="Q100" s="240"/>
    </row>
    <row r="101" spans="1:17" ht="48.75" customHeight="1">
      <c r="C101" s="39" t="s">
        <v>162</v>
      </c>
      <c r="D101" s="89" t="s">
        <v>163</v>
      </c>
      <c r="E101" s="63" t="s">
        <v>154</v>
      </c>
      <c r="F101" s="63" t="s">
        <v>38</v>
      </c>
      <c r="G101" s="45">
        <v>30</v>
      </c>
      <c r="H101" s="47" t="s">
        <v>39</v>
      </c>
      <c r="I101" s="17">
        <v>10</v>
      </c>
      <c r="J101" s="17">
        <v>5</v>
      </c>
      <c r="K101" s="17">
        <v>10</v>
      </c>
      <c r="L101" s="17">
        <v>5</v>
      </c>
      <c r="M101" s="49">
        <f t="shared" si="30"/>
        <v>1</v>
      </c>
      <c r="N101" s="51">
        <f t="shared" si="31"/>
        <v>1</v>
      </c>
      <c r="O101" s="66" t="s">
        <v>164</v>
      </c>
      <c r="P101" s="237"/>
      <c r="Q101" s="238"/>
    </row>
    <row r="102" spans="1:17" ht="56.25" customHeight="1">
      <c r="C102" s="39"/>
      <c r="D102" s="90"/>
      <c r="E102" s="64"/>
      <c r="F102" s="64"/>
      <c r="G102" s="64"/>
      <c r="H102" s="65"/>
      <c r="I102" s="17">
        <v>10</v>
      </c>
      <c r="J102" s="17">
        <v>5</v>
      </c>
      <c r="K102" s="17">
        <v>10</v>
      </c>
      <c r="L102" s="17">
        <v>5</v>
      </c>
      <c r="M102" s="49"/>
      <c r="N102" s="51"/>
      <c r="O102" s="239"/>
      <c r="P102" s="239"/>
      <c r="Q102" s="240"/>
    </row>
    <row r="103" spans="1:17" ht="50.25" customHeight="1">
      <c r="C103" s="39" t="s">
        <v>165</v>
      </c>
      <c r="D103" s="89" t="s">
        <v>166</v>
      </c>
      <c r="E103" s="63" t="s">
        <v>154</v>
      </c>
      <c r="F103" s="63" t="s">
        <v>38</v>
      </c>
      <c r="G103" s="45">
        <v>8</v>
      </c>
      <c r="H103" s="47" t="s">
        <v>39</v>
      </c>
      <c r="I103" s="17">
        <v>2</v>
      </c>
      <c r="J103" s="17">
        <v>2</v>
      </c>
      <c r="K103" s="17">
        <v>2</v>
      </c>
      <c r="L103" s="17">
        <v>2</v>
      </c>
      <c r="M103" s="49">
        <f t="shared" si="30"/>
        <v>1</v>
      </c>
      <c r="N103" s="51">
        <f t="shared" si="31"/>
        <v>1</v>
      </c>
      <c r="O103" s="66" t="s">
        <v>167</v>
      </c>
      <c r="P103" s="237"/>
      <c r="Q103" s="238"/>
    </row>
    <row r="104" spans="1:17" ht="75" customHeight="1">
      <c r="C104" s="39"/>
      <c r="D104" s="90"/>
      <c r="E104" s="64"/>
      <c r="F104" s="64"/>
      <c r="G104" s="64"/>
      <c r="H104" s="65"/>
      <c r="I104" s="17">
        <v>2</v>
      </c>
      <c r="J104" s="17">
        <v>2</v>
      </c>
      <c r="K104" s="17">
        <v>2</v>
      </c>
      <c r="L104" s="17">
        <v>2</v>
      </c>
      <c r="M104" s="49"/>
      <c r="N104" s="51"/>
      <c r="O104" s="239"/>
      <c r="P104" s="239"/>
      <c r="Q104" s="240"/>
    </row>
    <row r="105" spans="1:17" ht="38.25" customHeight="1">
      <c r="C105" s="39" t="s">
        <v>168</v>
      </c>
      <c r="D105" s="89" t="s">
        <v>169</v>
      </c>
      <c r="E105" s="63" t="s">
        <v>154</v>
      </c>
      <c r="F105" s="63" t="s">
        <v>38</v>
      </c>
      <c r="G105" s="45">
        <v>4</v>
      </c>
      <c r="H105" s="47" t="s">
        <v>39</v>
      </c>
      <c r="I105" s="17">
        <v>2</v>
      </c>
      <c r="J105" s="17">
        <v>1</v>
      </c>
      <c r="K105" s="17">
        <v>1</v>
      </c>
      <c r="L105" s="17">
        <v>1</v>
      </c>
      <c r="M105" s="49">
        <f t="shared" si="30"/>
        <v>1</v>
      </c>
      <c r="N105" s="51">
        <f t="shared" si="31"/>
        <v>1.25</v>
      </c>
      <c r="O105" s="66" t="s">
        <v>170</v>
      </c>
      <c r="P105" s="237"/>
      <c r="Q105" s="238"/>
    </row>
    <row r="106" spans="1:17" ht="71.25" customHeight="1">
      <c r="C106" s="39"/>
      <c r="D106" s="90"/>
      <c r="E106" s="64"/>
      <c r="F106" s="64"/>
      <c r="G106" s="64"/>
      <c r="H106" s="65"/>
      <c r="I106" s="17">
        <v>1</v>
      </c>
      <c r="J106" s="17">
        <v>1</v>
      </c>
      <c r="K106" s="17">
        <v>1</v>
      </c>
      <c r="L106" s="17">
        <v>1</v>
      </c>
      <c r="M106" s="49"/>
      <c r="N106" s="51"/>
      <c r="O106" s="239"/>
      <c r="P106" s="239"/>
      <c r="Q106" s="240"/>
    </row>
    <row r="107" spans="1:17" ht="38.25" customHeight="1">
      <c r="C107" s="39" t="s">
        <v>171</v>
      </c>
      <c r="D107" s="89" t="s">
        <v>172</v>
      </c>
      <c r="E107" s="63" t="s">
        <v>154</v>
      </c>
      <c r="F107" s="63" t="s">
        <v>38</v>
      </c>
      <c r="G107" s="45">
        <v>24</v>
      </c>
      <c r="H107" s="47" t="s">
        <v>39</v>
      </c>
      <c r="I107" s="17">
        <v>6</v>
      </c>
      <c r="J107" s="17">
        <v>6</v>
      </c>
      <c r="K107" s="17">
        <v>6</v>
      </c>
      <c r="L107" s="17">
        <v>6</v>
      </c>
      <c r="M107" s="49">
        <f t="shared" si="30"/>
        <v>1</v>
      </c>
      <c r="N107" s="51">
        <f t="shared" si="31"/>
        <v>1</v>
      </c>
      <c r="O107" s="66" t="s">
        <v>173</v>
      </c>
      <c r="P107" s="237"/>
      <c r="Q107" s="238"/>
    </row>
    <row r="108" spans="1:17" ht="68.25" customHeight="1">
      <c r="C108" s="39"/>
      <c r="D108" s="90"/>
      <c r="E108" s="64"/>
      <c r="F108" s="64"/>
      <c r="G108" s="64"/>
      <c r="H108" s="65"/>
      <c r="I108" s="17">
        <v>6</v>
      </c>
      <c r="J108" s="17">
        <v>6</v>
      </c>
      <c r="K108" s="17">
        <v>6</v>
      </c>
      <c r="L108" s="17">
        <v>6</v>
      </c>
      <c r="M108" s="49"/>
      <c r="N108" s="51"/>
      <c r="O108" s="239"/>
      <c r="P108" s="239"/>
      <c r="Q108" s="240"/>
    </row>
    <row r="109" spans="1:17" ht="45.75" customHeight="1">
      <c r="C109" s="39" t="s">
        <v>174</v>
      </c>
      <c r="D109" s="89" t="s">
        <v>175</v>
      </c>
      <c r="E109" s="63" t="s">
        <v>154</v>
      </c>
      <c r="F109" s="63" t="s">
        <v>38</v>
      </c>
      <c r="G109" s="45">
        <v>1</v>
      </c>
      <c r="H109" s="47" t="s">
        <v>39</v>
      </c>
      <c r="I109" s="17">
        <v>0</v>
      </c>
      <c r="J109" s="17">
        <v>0</v>
      </c>
      <c r="K109" s="17">
        <v>1</v>
      </c>
      <c r="L109" s="17">
        <v>0</v>
      </c>
      <c r="M109" s="49" t="str">
        <f>IFERROR(L109/L110,"ND")</f>
        <v>ND</v>
      </c>
      <c r="N109" s="51">
        <f t="shared" si="31"/>
        <v>1</v>
      </c>
      <c r="O109" s="66" t="s">
        <v>176</v>
      </c>
      <c r="P109" s="237"/>
      <c r="Q109" s="238"/>
    </row>
    <row r="110" spans="1:17" ht="84.75" customHeight="1">
      <c r="C110" s="39"/>
      <c r="D110" s="90"/>
      <c r="E110" s="64"/>
      <c r="F110" s="64"/>
      <c r="G110" s="64"/>
      <c r="H110" s="65"/>
      <c r="I110" s="17">
        <v>0</v>
      </c>
      <c r="J110" s="17">
        <v>0</v>
      </c>
      <c r="K110" s="17">
        <v>1</v>
      </c>
      <c r="L110" s="17">
        <v>0</v>
      </c>
      <c r="M110" s="49"/>
      <c r="N110" s="51"/>
      <c r="O110" s="239"/>
      <c r="P110" s="239"/>
      <c r="Q110" s="240"/>
    </row>
    <row r="111" spans="1:17" ht="64.5" customHeight="1">
      <c r="A111" t="s">
        <v>177</v>
      </c>
      <c r="C111" s="86" t="s">
        <v>178</v>
      </c>
      <c r="D111" s="69" t="s">
        <v>179</v>
      </c>
      <c r="E111" s="70" t="s">
        <v>23</v>
      </c>
      <c r="F111" s="70" t="s">
        <v>38</v>
      </c>
      <c r="G111" s="71">
        <v>447</v>
      </c>
      <c r="H111" s="73" t="s">
        <v>39</v>
      </c>
      <c r="I111" s="16">
        <v>108</v>
      </c>
      <c r="J111" s="16">
        <v>135</v>
      </c>
      <c r="K111" s="16">
        <v>72</v>
      </c>
      <c r="L111" s="16">
        <v>119</v>
      </c>
      <c r="M111" s="49">
        <f t="shared" si="30"/>
        <v>1.0625</v>
      </c>
      <c r="N111" s="51">
        <f t="shared" si="31"/>
        <v>0.970917225950783</v>
      </c>
      <c r="O111" s="75" t="s">
        <v>180</v>
      </c>
      <c r="P111" s="75"/>
      <c r="Q111" s="76"/>
    </row>
    <row r="112" spans="1:17" ht="45.75" customHeight="1">
      <c r="C112" s="87"/>
      <c r="D112" s="69"/>
      <c r="E112" s="70"/>
      <c r="F112" s="70"/>
      <c r="G112" s="72"/>
      <c r="H112" s="74"/>
      <c r="I112" s="16">
        <v>112</v>
      </c>
      <c r="J112" s="16">
        <v>111</v>
      </c>
      <c r="K112" s="16">
        <v>112</v>
      </c>
      <c r="L112" s="16">
        <v>112</v>
      </c>
      <c r="M112" s="49"/>
      <c r="N112" s="51"/>
      <c r="O112" s="75"/>
      <c r="P112" s="75"/>
      <c r="Q112" s="76"/>
    </row>
    <row r="113" spans="3:17" ht="48" customHeight="1">
      <c r="C113" s="87"/>
      <c r="D113" s="69" t="s">
        <v>181</v>
      </c>
      <c r="E113" s="70" t="s">
        <v>23</v>
      </c>
      <c r="F113" s="70" t="s">
        <v>38</v>
      </c>
      <c r="G113" s="71">
        <v>172</v>
      </c>
      <c r="H113" s="73" t="s">
        <v>39</v>
      </c>
      <c r="I113" s="16">
        <v>44</v>
      </c>
      <c r="J113" s="16">
        <v>44</v>
      </c>
      <c r="K113" s="16">
        <v>42</v>
      </c>
      <c r="L113" s="16">
        <v>43</v>
      </c>
      <c r="M113" s="49">
        <f t="shared" si="30"/>
        <v>1</v>
      </c>
      <c r="N113" s="51">
        <f t="shared" si="31"/>
        <v>1.0058139534883721</v>
      </c>
      <c r="O113" s="75" t="s">
        <v>182</v>
      </c>
      <c r="P113" s="75"/>
      <c r="Q113" s="76"/>
    </row>
    <row r="114" spans="3:17" ht="48.75" customHeight="1">
      <c r="C114" s="88"/>
      <c r="D114" s="69"/>
      <c r="E114" s="70"/>
      <c r="F114" s="70"/>
      <c r="G114" s="72"/>
      <c r="H114" s="74"/>
      <c r="I114" s="16">
        <v>43</v>
      </c>
      <c r="J114" s="16">
        <v>43</v>
      </c>
      <c r="K114" s="16">
        <v>43</v>
      </c>
      <c r="L114" s="16">
        <v>43</v>
      </c>
      <c r="M114" s="49"/>
      <c r="N114" s="51"/>
      <c r="O114" s="75"/>
      <c r="P114" s="75"/>
      <c r="Q114" s="76"/>
    </row>
    <row r="115" spans="3:17" ht="49.5" customHeight="1">
      <c r="C115" s="39" t="s">
        <v>183</v>
      </c>
      <c r="D115" s="84" t="s">
        <v>184</v>
      </c>
      <c r="E115" s="43" t="s">
        <v>23</v>
      </c>
      <c r="F115" s="43" t="s">
        <v>38</v>
      </c>
      <c r="G115" s="45">
        <v>172</v>
      </c>
      <c r="H115" s="47" t="s">
        <v>50</v>
      </c>
      <c r="I115" s="17">
        <v>44</v>
      </c>
      <c r="J115" s="17">
        <v>44</v>
      </c>
      <c r="K115" s="17">
        <v>45</v>
      </c>
      <c r="L115" s="17">
        <v>49</v>
      </c>
      <c r="M115" s="49">
        <f t="shared" si="30"/>
        <v>1.1395348837209303</v>
      </c>
      <c r="N115" s="51">
        <f t="shared" si="31"/>
        <v>1.058139534883721</v>
      </c>
      <c r="O115" s="54" t="s">
        <v>185</v>
      </c>
      <c r="P115" s="54"/>
      <c r="Q115" s="55"/>
    </row>
    <row r="116" spans="3:17" ht="56.25" customHeight="1">
      <c r="C116" s="39"/>
      <c r="D116" s="84"/>
      <c r="E116" s="43"/>
      <c r="F116" s="43"/>
      <c r="G116" s="64"/>
      <c r="H116" s="65"/>
      <c r="I116" s="17">
        <v>43</v>
      </c>
      <c r="J116" s="17">
        <v>43</v>
      </c>
      <c r="K116" s="17">
        <v>43</v>
      </c>
      <c r="L116" s="17">
        <v>43</v>
      </c>
      <c r="M116" s="49"/>
      <c r="N116" s="51"/>
      <c r="O116" s="54"/>
      <c r="P116" s="54"/>
      <c r="Q116" s="55"/>
    </row>
    <row r="117" spans="3:17" ht="63.75" customHeight="1">
      <c r="C117" s="39" t="s">
        <v>186</v>
      </c>
      <c r="D117" s="84" t="s">
        <v>187</v>
      </c>
      <c r="E117" s="43" t="s">
        <v>23</v>
      </c>
      <c r="F117" s="43" t="s">
        <v>38</v>
      </c>
      <c r="G117" s="45">
        <f t="shared" ref="G117" si="32">I118+J118+K118+L118</f>
        <v>14</v>
      </c>
      <c r="H117" s="47" t="s">
        <v>50</v>
      </c>
      <c r="I117" s="17">
        <v>8</v>
      </c>
      <c r="J117" s="17">
        <v>5</v>
      </c>
      <c r="K117" s="17">
        <v>6</v>
      </c>
      <c r="L117" s="17">
        <v>3</v>
      </c>
      <c r="M117" s="49">
        <f t="shared" si="30"/>
        <v>1</v>
      </c>
      <c r="N117" s="51">
        <f t="shared" si="31"/>
        <v>1.5714285714285714</v>
      </c>
      <c r="O117" s="54" t="s">
        <v>188</v>
      </c>
      <c r="P117" s="54"/>
      <c r="Q117" s="55"/>
    </row>
    <row r="118" spans="3:17" ht="66.75" customHeight="1">
      <c r="C118" s="39"/>
      <c r="D118" s="84"/>
      <c r="E118" s="43"/>
      <c r="F118" s="43"/>
      <c r="G118" s="64"/>
      <c r="H118" s="65"/>
      <c r="I118" s="17">
        <v>4</v>
      </c>
      <c r="J118" s="17">
        <v>4</v>
      </c>
      <c r="K118" s="17">
        <v>3</v>
      </c>
      <c r="L118" s="17">
        <v>3</v>
      </c>
      <c r="M118" s="49"/>
      <c r="N118" s="51"/>
      <c r="O118" s="54"/>
      <c r="P118" s="54"/>
      <c r="Q118" s="55"/>
    </row>
    <row r="119" spans="3:17" ht="60.75" customHeight="1">
      <c r="C119" s="39" t="s">
        <v>189</v>
      </c>
      <c r="D119" s="84" t="s">
        <v>190</v>
      </c>
      <c r="E119" s="43" t="s">
        <v>23</v>
      </c>
      <c r="F119" s="43" t="s">
        <v>38</v>
      </c>
      <c r="G119" s="45">
        <f t="shared" ref="G119" si="33">I120+J120+K120+L120</f>
        <v>18</v>
      </c>
      <c r="H119" s="47" t="s">
        <v>50</v>
      </c>
      <c r="I119" s="17">
        <v>8</v>
      </c>
      <c r="J119" s="17">
        <v>5</v>
      </c>
      <c r="K119" s="17">
        <v>6</v>
      </c>
      <c r="L119" s="17">
        <v>6</v>
      </c>
      <c r="M119" s="49">
        <f t="shared" si="30"/>
        <v>1.5</v>
      </c>
      <c r="N119" s="51">
        <f t="shared" si="31"/>
        <v>1.3888888888888888</v>
      </c>
      <c r="O119" s="54" t="s">
        <v>191</v>
      </c>
      <c r="P119" s="54"/>
      <c r="Q119" s="55"/>
    </row>
    <row r="120" spans="3:17" ht="50.25" customHeight="1">
      <c r="C120" s="39"/>
      <c r="D120" s="84"/>
      <c r="E120" s="43"/>
      <c r="F120" s="43"/>
      <c r="G120" s="64"/>
      <c r="H120" s="65"/>
      <c r="I120" s="17">
        <v>5</v>
      </c>
      <c r="J120" s="17">
        <v>5</v>
      </c>
      <c r="K120" s="17">
        <v>4</v>
      </c>
      <c r="L120" s="17">
        <v>4</v>
      </c>
      <c r="M120" s="49"/>
      <c r="N120" s="51"/>
      <c r="O120" s="54"/>
      <c r="P120" s="54"/>
      <c r="Q120" s="55"/>
    </row>
    <row r="121" spans="3:17" ht="51" customHeight="1">
      <c r="C121" s="39" t="s">
        <v>192</v>
      </c>
      <c r="D121" s="84" t="s">
        <v>193</v>
      </c>
      <c r="E121" s="43" t="s">
        <v>194</v>
      </c>
      <c r="F121" s="43" t="s">
        <v>38</v>
      </c>
      <c r="G121" s="45">
        <f t="shared" ref="G121" si="34">I122+J122+K122+L122</f>
        <v>21</v>
      </c>
      <c r="H121" s="47" t="s">
        <v>50</v>
      </c>
      <c r="I121" s="17">
        <v>7</v>
      </c>
      <c r="J121" s="17">
        <v>0</v>
      </c>
      <c r="K121" s="17">
        <v>0</v>
      </c>
      <c r="L121" s="17">
        <v>3</v>
      </c>
      <c r="M121" s="49">
        <f t="shared" si="30"/>
        <v>0.6</v>
      </c>
      <c r="N121" s="51">
        <f t="shared" si="31"/>
        <v>0.47619047619047616</v>
      </c>
      <c r="O121" s="54" t="s">
        <v>195</v>
      </c>
      <c r="P121" s="54"/>
      <c r="Q121" s="55"/>
    </row>
    <row r="122" spans="3:17" ht="51" customHeight="1">
      <c r="C122" s="39"/>
      <c r="D122" s="84"/>
      <c r="E122" s="43"/>
      <c r="F122" s="43"/>
      <c r="G122" s="64"/>
      <c r="H122" s="65"/>
      <c r="I122" s="17">
        <v>5</v>
      </c>
      <c r="J122" s="17">
        <v>6</v>
      </c>
      <c r="K122" s="17">
        <v>5</v>
      </c>
      <c r="L122" s="17">
        <v>5</v>
      </c>
      <c r="M122" s="49"/>
      <c r="N122" s="51"/>
      <c r="O122" s="54"/>
      <c r="P122" s="54"/>
      <c r="Q122" s="55"/>
    </row>
    <row r="123" spans="3:17" ht="57" customHeight="1">
      <c r="C123" s="39" t="s">
        <v>196</v>
      </c>
      <c r="D123" s="84" t="s">
        <v>197</v>
      </c>
      <c r="E123" s="43" t="s">
        <v>194</v>
      </c>
      <c r="F123" s="43" t="s">
        <v>38</v>
      </c>
      <c r="G123" s="45">
        <f t="shared" ref="G123" si="35">I124+J124+K124+L124</f>
        <v>33</v>
      </c>
      <c r="H123" s="47" t="s">
        <v>50</v>
      </c>
      <c r="I123" s="17">
        <v>5</v>
      </c>
      <c r="J123" s="17">
        <v>0</v>
      </c>
      <c r="K123" s="17">
        <v>0</v>
      </c>
      <c r="L123" s="17">
        <v>0</v>
      </c>
      <c r="M123" s="49">
        <f t="shared" si="30"/>
        <v>0</v>
      </c>
      <c r="N123" s="51">
        <f t="shared" si="31"/>
        <v>0.15151515151515152</v>
      </c>
      <c r="O123" s="54" t="s">
        <v>198</v>
      </c>
      <c r="P123" s="54"/>
      <c r="Q123" s="55"/>
    </row>
    <row r="124" spans="3:17" ht="45" customHeight="1">
      <c r="C124" s="39"/>
      <c r="D124" s="84"/>
      <c r="E124" s="43"/>
      <c r="F124" s="43"/>
      <c r="G124" s="64"/>
      <c r="H124" s="65"/>
      <c r="I124" s="17">
        <v>8</v>
      </c>
      <c r="J124" s="17">
        <v>9</v>
      </c>
      <c r="K124" s="17">
        <v>8</v>
      </c>
      <c r="L124" s="17">
        <v>8</v>
      </c>
      <c r="M124" s="49"/>
      <c r="N124" s="51"/>
      <c r="O124" s="54"/>
      <c r="P124" s="54"/>
      <c r="Q124" s="55"/>
    </row>
    <row r="125" spans="3:17" ht="42.75" customHeight="1">
      <c r="C125" s="39" t="s">
        <v>199</v>
      </c>
      <c r="D125" s="84" t="s">
        <v>200</v>
      </c>
      <c r="E125" s="43" t="s">
        <v>194</v>
      </c>
      <c r="F125" s="43" t="s">
        <v>38</v>
      </c>
      <c r="G125" s="45">
        <f t="shared" ref="G125:G127" si="36">I126+J126+K126+L126</f>
        <v>3</v>
      </c>
      <c r="H125" s="47" t="s">
        <v>50</v>
      </c>
      <c r="I125" s="17">
        <v>0</v>
      </c>
      <c r="J125" s="17">
        <v>0</v>
      </c>
      <c r="K125" s="17">
        <v>0</v>
      </c>
      <c r="L125" s="17">
        <v>0</v>
      </c>
      <c r="M125" s="49">
        <f t="shared" si="30"/>
        <v>0</v>
      </c>
      <c r="N125" s="51">
        <f t="shared" si="31"/>
        <v>0</v>
      </c>
      <c r="O125" s="54" t="s">
        <v>201</v>
      </c>
      <c r="P125" s="54"/>
      <c r="Q125" s="55"/>
    </row>
    <row r="126" spans="3:17" ht="45" customHeight="1">
      <c r="C126" s="39"/>
      <c r="D126" s="84"/>
      <c r="E126" s="43"/>
      <c r="F126" s="43"/>
      <c r="G126" s="64"/>
      <c r="H126" s="65"/>
      <c r="I126" s="17">
        <v>0</v>
      </c>
      <c r="J126" s="17">
        <v>1</v>
      </c>
      <c r="K126" s="17">
        <v>1</v>
      </c>
      <c r="L126" s="17">
        <v>1</v>
      </c>
      <c r="M126" s="49"/>
      <c r="N126" s="51"/>
      <c r="O126" s="54"/>
      <c r="P126" s="54"/>
      <c r="Q126" s="55"/>
    </row>
    <row r="127" spans="3:17" ht="52.5" customHeight="1">
      <c r="C127" s="39" t="s">
        <v>202</v>
      </c>
      <c r="D127" s="84" t="s">
        <v>203</v>
      </c>
      <c r="E127" s="43" t="s">
        <v>23</v>
      </c>
      <c r="F127" s="43" t="s">
        <v>38</v>
      </c>
      <c r="G127" s="45">
        <f t="shared" si="36"/>
        <v>335</v>
      </c>
      <c r="H127" s="47" t="s">
        <v>50</v>
      </c>
      <c r="I127" s="17">
        <v>4</v>
      </c>
      <c r="J127" s="17">
        <v>4</v>
      </c>
      <c r="K127" s="17">
        <v>31</v>
      </c>
      <c r="L127" s="17">
        <v>8</v>
      </c>
      <c r="M127" s="49">
        <f t="shared" si="30"/>
        <v>9.5238095238095233E-2</v>
      </c>
      <c r="N127" s="51">
        <f t="shared" si="31"/>
        <v>0.14029850746268657</v>
      </c>
      <c r="O127" s="54" t="s">
        <v>204</v>
      </c>
      <c r="P127" s="54"/>
      <c r="Q127" s="55"/>
    </row>
    <row r="128" spans="3:17" ht="53.25" customHeight="1">
      <c r="C128" s="39"/>
      <c r="D128" s="84"/>
      <c r="E128" s="43"/>
      <c r="F128" s="43"/>
      <c r="G128" s="64"/>
      <c r="H128" s="65"/>
      <c r="I128" s="17">
        <v>84</v>
      </c>
      <c r="J128" s="17">
        <v>85</v>
      </c>
      <c r="K128" s="17">
        <v>82</v>
      </c>
      <c r="L128" s="17">
        <v>84</v>
      </c>
      <c r="M128" s="49"/>
      <c r="N128" s="51"/>
      <c r="O128" s="54"/>
      <c r="P128" s="54"/>
      <c r="Q128" s="55"/>
    </row>
    <row r="129" spans="3:17" ht="60" customHeight="1">
      <c r="C129" s="39" t="s">
        <v>205</v>
      </c>
      <c r="D129" s="84" t="s">
        <v>206</v>
      </c>
      <c r="E129" s="43" t="s">
        <v>23</v>
      </c>
      <c r="F129" s="43" t="s">
        <v>38</v>
      </c>
      <c r="G129" s="45">
        <f t="shared" ref="G129" si="37">I130+J130+K130+L130</f>
        <v>17</v>
      </c>
      <c r="H129" s="47" t="s">
        <v>50</v>
      </c>
      <c r="I129" s="17">
        <v>1</v>
      </c>
      <c r="J129" s="17">
        <v>3</v>
      </c>
      <c r="K129" s="17">
        <v>0</v>
      </c>
      <c r="L129" s="17">
        <v>4</v>
      </c>
      <c r="M129" s="49">
        <f t="shared" si="30"/>
        <v>1</v>
      </c>
      <c r="N129" s="51">
        <f t="shared" si="31"/>
        <v>0.47058823529411764</v>
      </c>
      <c r="O129" s="54" t="s">
        <v>207</v>
      </c>
      <c r="P129" s="54"/>
      <c r="Q129" s="55"/>
    </row>
    <row r="130" spans="3:17" ht="65.25" customHeight="1">
      <c r="C130" s="39"/>
      <c r="D130" s="84"/>
      <c r="E130" s="43"/>
      <c r="F130" s="43"/>
      <c r="G130" s="64"/>
      <c r="H130" s="65"/>
      <c r="I130" s="17">
        <v>4</v>
      </c>
      <c r="J130" s="17">
        <v>5</v>
      </c>
      <c r="K130" s="17">
        <v>4</v>
      </c>
      <c r="L130" s="17">
        <v>4</v>
      </c>
      <c r="M130" s="49"/>
      <c r="N130" s="51"/>
      <c r="O130" s="54"/>
      <c r="P130" s="54"/>
      <c r="Q130" s="55"/>
    </row>
    <row r="131" spans="3:17" ht="45" customHeight="1">
      <c r="C131" s="67" t="s">
        <v>208</v>
      </c>
      <c r="D131" s="69" t="s">
        <v>209</v>
      </c>
      <c r="E131" s="70" t="s">
        <v>23</v>
      </c>
      <c r="F131" s="70" t="s">
        <v>38</v>
      </c>
      <c r="G131" s="85">
        <v>4670</v>
      </c>
      <c r="H131" s="73" t="s">
        <v>39</v>
      </c>
      <c r="I131" s="21">
        <v>2412</v>
      </c>
      <c r="J131" s="21">
        <v>2344</v>
      </c>
      <c r="K131" s="21">
        <v>2273</v>
      </c>
      <c r="L131" s="21">
        <v>2194</v>
      </c>
      <c r="M131" s="49">
        <f>IFERROR(L131/L132,"ND")</f>
        <v>1.8800342759211655</v>
      </c>
      <c r="N131" s="51">
        <f>IFERROR(((I131+J131+K131+L131)/G131),"ND")</f>
        <v>1.9749464668094219</v>
      </c>
      <c r="O131" s="75" t="s">
        <v>210</v>
      </c>
      <c r="P131" s="75"/>
      <c r="Q131" s="76"/>
    </row>
    <row r="132" spans="3:17" ht="45.75" customHeight="1">
      <c r="C132" s="68"/>
      <c r="D132" s="69"/>
      <c r="E132" s="70"/>
      <c r="F132" s="70"/>
      <c r="G132" s="72"/>
      <c r="H132" s="74"/>
      <c r="I132" s="21">
        <v>1168</v>
      </c>
      <c r="J132" s="21">
        <v>1167</v>
      </c>
      <c r="K132" s="21">
        <v>1168</v>
      </c>
      <c r="L132" s="21">
        <v>1167</v>
      </c>
      <c r="M132" s="49"/>
      <c r="N132" s="51"/>
      <c r="O132" s="75"/>
      <c r="P132" s="75"/>
      <c r="Q132" s="76"/>
    </row>
    <row r="133" spans="3:17" ht="39" customHeight="1">
      <c r="C133" s="39" t="s">
        <v>211</v>
      </c>
      <c r="D133" s="84" t="s">
        <v>212</v>
      </c>
      <c r="E133" s="43" t="s">
        <v>23</v>
      </c>
      <c r="F133" s="43" t="s">
        <v>38</v>
      </c>
      <c r="G133" s="63">
        <v>27</v>
      </c>
      <c r="H133" s="47" t="s">
        <v>39</v>
      </c>
      <c r="I133" s="24">
        <v>65</v>
      </c>
      <c r="J133" s="24">
        <v>25</v>
      </c>
      <c r="K133" s="24">
        <v>37</v>
      </c>
      <c r="L133" s="24">
        <v>62</v>
      </c>
      <c r="M133" s="49">
        <f t="shared" ref="M133" si="38">IFERROR(L133/L134,"ND")</f>
        <v>10.333333333333334</v>
      </c>
      <c r="N133" s="51">
        <f t="shared" ref="N133" si="39">IFERROR(((I133+J133+K133+L133)/G133),"ND")</f>
        <v>7</v>
      </c>
      <c r="O133" s="54" t="s">
        <v>213</v>
      </c>
      <c r="P133" s="54"/>
      <c r="Q133" s="55"/>
    </row>
    <row r="134" spans="3:17" ht="39" customHeight="1">
      <c r="C134" s="39"/>
      <c r="D134" s="84"/>
      <c r="E134" s="43"/>
      <c r="F134" s="43"/>
      <c r="G134" s="64"/>
      <c r="H134" s="65"/>
      <c r="I134" s="24">
        <v>9</v>
      </c>
      <c r="J134" s="24">
        <v>6</v>
      </c>
      <c r="K134" s="24">
        <v>6</v>
      </c>
      <c r="L134" s="24">
        <v>6</v>
      </c>
      <c r="M134" s="49"/>
      <c r="N134" s="51"/>
      <c r="O134" s="54"/>
      <c r="P134" s="54"/>
      <c r="Q134" s="55"/>
    </row>
    <row r="135" spans="3:17" ht="40.5" customHeight="1">
      <c r="C135" s="39" t="s">
        <v>211</v>
      </c>
      <c r="D135" s="84" t="s">
        <v>214</v>
      </c>
      <c r="E135" s="43" t="s">
        <v>23</v>
      </c>
      <c r="F135" s="43" t="s">
        <v>38</v>
      </c>
      <c r="G135" s="63">
        <v>210</v>
      </c>
      <c r="H135" s="47" t="s">
        <v>39</v>
      </c>
      <c r="I135" s="24">
        <v>69</v>
      </c>
      <c r="J135" s="24">
        <v>60</v>
      </c>
      <c r="K135" s="24">
        <v>40</v>
      </c>
      <c r="L135" s="24">
        <v>38</v>
      </c>
      <c r="M135" s="49">
        <f t="shared" ref="M135" si="40">IFERROR(L135/L136,"ND")</f>
        <v>0.73076923076923073</v>
      </c>
      <c r="N135" s="51">
        <f t="shared" ref="N135" si="41">IFERROR(((I135+J135+K135+L135)/G135),"ND")</f>
        <v>0.98571428571428577</v>
      </c>
      <c r="O135" s="54" t="s">
        <v>215</v>
      </c>
      <c r="P135" s="54"/>
      <c r="Q135" s="55"/>
    </row>
    <row r="136" spans="3:17" ht="28.5" customHeight="1">
      <c r="C136" s="77"/>
      <c r="D136" s="84"/>
      <c r="E136" s="43"/>
      <c r="F136" s="43"/>
      <c r="G136" s="64"/>
      <c r="H136" s="65"/>
      <c r="I136" s="33">
        <v>53</v>
      </c>
      <c r="J136" s="33">
        <v>52</v>
      </c>
      <c r="K136" s="34">
        <v>53</v>
      </c>
      <c r="L136" s="35">
        <v>52</v>
      </c>
      <c r="M136" s="49"/>
      <c r="N136" s="51"/>
      <c r="O136" s="54"/>
      <c r="P136" s="54"/>
      <c r="Q136" s="55"/>
    </row>
    <row r="137" spans="3:17" ht="36" customHeight="1">
      <c r="C137" s="77" t="s">
        <v>211</v>
      </c>
      <c r="D137" s="83" t="s">
        <v>216</v>
      </c>
      <c r="E137" s="43" t="s">
        <v>23</v>
      </c>
      <c r="F137" s="63" t="s">
        <v>38</v>
      </c>
      <c r="G137" s="63">
        <v>48</v>
      </c>
      <c r="H137" s="47" t="s">
        <v>39</v>
      </c>
      <c r="I137" s="24">
        <v>45</v>
      </c>
      <c r="J137" s="24">
        <v>45</v>
      </c>
      <c r="K137" s="22">
        <v>45</v>
      </c>
      <c r="L137" s="22">
        <v>45</v>
      </c>
      <c r="M137" s="49">
        <f t="shared" ref="M137" si="42">IFERROR(L137/L138,"ND")</f>
        <v>3.75</v>
      </c>
      <c r="N137" s="51">
        <f t="shared" ref="N137" si="43">IFERROR(((I137+J137+K137+L137)/G137),"ND")</f>
        <v>3.75</v>
      </c>
      <c r="O137" s="54" t="s">
        <v>217</v>
      </c>
      <c r="P137" s="54"/>
      <c r="Q137" s="55"/>
    </row>
    <row r="138" spans="3:17" ht="39" customHeight="1">
      <c r="C138" s="78"/>
      <c r="D138" s="83"/>
      <c r="E138" s="63"/>
      <c r="F138" s="81"/>
      <c r="G138" s="64"/>
      <c r="H138" s="82"/>
      <c r="I138" s="34">
        <v>12</v>
      </c>
      <c r="J138" s="33">
        <v>12</v>
      </c>
      <c r="K138" s="33">
        <v>12</v>
      </c>
      <c r="L138" s="33">
        <v>12</v>
      </c>
      <c r="M138" s="49"/>
      <c r="N138" s="51"/>
      <c r="O138" s="54"/>
      <c r="P138" s="54"/>
      <c r="Q138" s="55"/>
    </row>
    <row r="139" spans="3:17" ht="40.5" customHeight="1">
      <c r="C139" s="77" t="s">
        <v>218</v>
      </c>
      <c r="D139" s="79" t="s">
        <v>219</v>
      </c>
      <c r="E139" s="43" t="s">
        <v>23</v>
      </c>
      <c r="F139" s="63" t="s">
        <v>38</v>
      </c>
      <c r="G139" s="63">
        <v>180</v>
      </c>
      <c r="H139" s="47" t="s">
        <v>39</v>
      </c>
      <c r="I139" s="24">
        <v>45</v>
      </c>
      <c r="J139" s="24">
        <v>45</v>
      </c>
      <c r="K139" s="24">
        <v>45</v>
      </c>
      <c r="L139" s="36">
        <v>45</v>
      </c>
      <c r="M139" s="49">
        <f t="shared" ref="M139" si="44">IFERROR(L139/L140,"ND")</f>
        <v>1</v>
      </c>
      <c r="N139" s="51">
        <f t="shared" ref="N139" si="45">IFERROR(((I139+J139+K139+L139)/G139),"ND")</f>
        <v>1</v>
      </c>
      <c r="O139" s="54" t="s">
        <v>220</v>
      </c>
      <c r="P139" s="54"/>
      <c r="Q139" s="55"/>
    </row>
    <row r="140" spans="3:17" ht="57" customHeight="1">
      <c r="C140" s="78"/>
      <c r="D140" s="80"/>
      <c r="E140" s="43"/>
      <c r="F140" s="81"/>
      <c r="G140" s="64"/>
      <c r="H140" s="82"/>
      <c r="I140" s="34">
        <v>45</v>
      </c>
      <c r="J140" s="34">
        <v>45</v>
      </c>
      <c r="K140" s="34">
        <v>45</v>
      </c>
      <c r="L140" s="33">
        <v>45</v>
      </c>
      <c r="M140" s="49"/>
      <c r="N140" s="51"/>
      <c r="O140" s="54"/>
      <c r="P140" s="54"/>
      <c r="Q140" s="55"/>
    </row>
    <row r="141" spans="3:17" ht="30.75" customHeight="1">
      <c r="C141" s="77" t="s">
        <v>221</v>
      </c>
      <c r="D141" s="83" t="s">
        <v>222</v>
      </c>
      <c r="E141" s="43" t="s">
        <v>23</v>
      </c>
      <c r="F141" s="63" t="s">
        <v>38</v>
      </c>
      <c r="G141" s="81">
        <v>16</v>
      </c>
      <c r="H141" s="47" t="s">
        <v>39</v>
      </c>
      <c r="I141" s="22">
        <v>3</v>
      </c>
      <c r="J141" s="22">
        <v>5</v>
      </c>
      <c r="K141" s="22">
        <v>3</v>
      </c>
      <c r="L141" s="36">
        <v>5</v>
      </c>
      <c r="M141" s="49">
        <f t="shared" ref="M141:M161" si="46">IFERROR(L141/L142,"ND")</f>
        <v>1</v>
      </c>
      <c r="N141" s="51">
        <f t="shared" ref="N141:N161" si="47">IFERROR(((I141+J141+K141+L141)/G141),"ND")</f>
        <v>1</v>
      </c>
      <c r="O141" s="54" t="s">
        <v>223</v>
      </c>
      <c r="P141" s="54"/>
      <c r="Q141" s="55"/>
    </row>
    <row r="142" spans="3:17" ht="40.5" customHeight="1">
      <c r="C142" s="78"/>
      <c r="D142" s="83"/>
      <c r="E142" s="43"/>
      <c r="F142" s="64"/>
      <c r="G142" s="64"/>
      <c r="H142" s="82"/>
      <c r="I142" s="34">
        <v>3</v>
      </c>
      <c r="J142" s="34">
        <v>5</v>
      </c>
      <c r="K142" s="34">
        <v>3</v>
      </c>
      <c r="L142" s="35">
        <v>5</v>
      </c>
      <c r="M142" s="49"/>
      <c r="N142" s="51"/>
      <c r="O142" s="54"/>
      <c r="P142" s="54"/>
      <c r="Q142" s="55"/>
    </row>
    <row r="143" spans="3:17" ht="35.25" customHeight="1">
      <c r="C143" s="77" t="s">
        <v>224</v>
      </c>
      <c r="D143" s="79" t="s">
        <v>225</v>
      </c>
      <c r="E143" s="43" t="s">
        <v>23</v>
      </c>
      <c r="F143" s="63" t="s">
        <v>38</v>
      </c>
      <c r="G143" s="81">
        <v>2161</v>
      </c>
      <c r="H143" s="47" t="s">
        <v>39</v>
      </c>
      <c r="I143" s="22">
        <v>1053</v>
      </c>
      <c r="J143" s="22">
        <v>961</v>
      </c>
      <c r="K143" s="22">
        <v>749</v>
      </c>
      <c r="L143" s="23">
        <v>746</v>
      </c>
      <c r="M143" s="49">
        <f t="shared" si="46"/>
        <v>1.3789279112754158</v>
      </c>
      <c r="N143" s="51">
        <f t="shared" si="47"/>
        <v>1.6237852845904674</v>
      </c>
      <c r="O143" s="54" t="s">
        <v>226</v>
      </c>
      <c r="P143" s="54"/>
      <c r="Q143" s="55"/>
    </row>
    <row r="144" spans="3:17" ht="38.25" customHeight="1">
      <c r="C144" s="78"/>
      <c r="D144" s="83"/>
      <c r="E144" s="43"/>
      <c r="F144" s="64"/>
      <c r="G144" s="81"/>
      <c r="H144" s="82"/>
      <c r="I144" s="34">
        <v>540</v>
      </c>
      <c r="J144" s="33">
        <v>540</v>
      </c>
      <c r="K144" s="33">
        <v>540</v>
      </c>
      <c r="L144" s="33">
        <v>541</v>
      </c>
      <c r="M144" s="49"/>
      <c r="N144" s="51"/>
      <c r="O144" s="54"/>
      <c r="P144" s="54"/>
      <c r="Q144" s="55"/>
    </row>
    <row r="145" spans="3:17" ht="33.75" customHeight="1">
      <c r="C145" s="77" t="s">
        <v>227</v>
      </c>
      <c r="D145" s="79" t="s">
        <v>228</v>
      </c>
      <c r="E145" s="43" t="s">
        <v>23</v>
      </c>
      <c r="F145" s="63" t="s">
        <v>38</v>
      </c>
      <c r="G145" s="63">
        <v>430</v>
      </c>
      <c r="H145" s="47" t="s">
        <v>39</v>
      </c>
      <c r="I145" s="22">
        <v>262</v>
      </c>
      <c r="J145" s="24">
        <v>240</v>
      </c>
      <c r="K145" s="24">
        <v>185</v>
      </c>
      <c r="L145" s="36">
        <v>126</v>
      </c>
      <c r="M145" s="49">
        <f t="shared" si="46"/>
        <v>1.1775700934579438</v>
      </c>
      <c r="N145" s="51">
        <f t="shared" si="47"/>
        <v>1.8906976744186046</v>
      </c>
      <c r="O145" s="54" t="s">
        <v>229</v>
      </c>
      <c r="P145" s="54"/>
      <c r="Q145" s="55"/>
    </row>
    <row r="146" spans="3:17" ht="60.75" customHeight="1">
      <c r="C146" s="78"/>
      <c r="D146" s="83"/>
      <c r="E146" s="43"/>
      <c r="F146" s="64"/>
      <c r="G146" s="64"/>
      <c r="H146" s="82"/>
      <c r="I146" s="33">
        <v>107</v>
      </c>
      <c r="J146" s="33">
        <v>109</v>
      </c>
      <c r="K146" s="34">
        <v>107</v>
      </c>
      <c r="L146" s="33">
        <v>107</v>
      </c>
      <c r="M146" s="49"/>
      <c r="N146" s="51"/>
      <c r="O146" s="54"/>
      <c r="P146" s="54"/>
      <c r="Q146" s="55"/>
    </row>
    <row r="147" spans="3:17" ht="37.5" customHeight="1">
      <c r="C147" s="77" t="s">
        <v>230</v>
      </c>
      <c r="D147" s="79" t="s">
        <v>231</v>
      </c>
      <c r="E147" s="43" t="s">
        <v>23</v>
      </c>
      <c r="F147" s="63" t="s">
        <v>38</v>
      </c>
      <c r="G147" s="81">
        <v>1000</v>
      </c>
      <c r="H147" s="47" t="s">
        <v>39</v>
      </c>
      <c r="I147" s="24">
        <v>552</v>
      </c>
      <c r="J147" s="24">
        <v>725</v>
      </c>
      <c r="K147" s="22">
        <v>994</v>
      </c>
      <c r="L147" s="36">
        <v>989</v>
      </c>
      <c r="M147" s="49">
        <f t="shared" si="46"/>
        <v>3.956</v>
      </c>
      <c r="N147" s="51">
        <f t="shared" si="47"/>
        <v>3.26</v>
      </c>
      <c r="O147" s="54" t="s">
        <v>232</v>
      </c>
      <c r="P147" s="54"/>
      <c r="Q147" s="55"/>
    </row>
    <row r="148" spans="3:17" ht="51.75" customHeight="1">
      <c r="C148" s="78"/>
      <c r="D148" s="83"/>
      <c r="E148" s="43"/>
      <c r="F148" s="64"/>
      <c r="G148" s="81"/>
      <c r="H148" s="82"/>
      <c r="I148" s="33">
        <v>250</v>
      </c>
      <c r="J148" s="33">
        <v>250</v>
      </c>
      <c r="K148" s="33">
        <v>250</v>
      </c>
      <c r="L148" s="33">
        <v>250</v>
      </c>
      <c r="M148" s="49"/>
      <c r="N148" s="51"/>
      <c r="O148" s="54"/>
      <c r="P148" s="54"/>
      <c r="Q148" s="55"/>
    </row>
    <row r="149" spans="3:17" ht="39" customHeight="1">
      <c r="C149" s="77" t="s">
        <v>233</v>
      </c>
      <c r="D149" s="79" t="s">
        <v>234</v>
      </c>
      <c r="E149" s="43" t="s">
        <v>23</v>
      </c>
      <c r="F149" s="63" t="s">
        <v>38</v>
      </c>
      <c r="G149" s="63">
        <v>1056</v>
      </c>
      <c r="H149" s="47" t="s">
        <v>39</v>
      </c>
      <c r="I149" s="24">
        <v>304</v>
      </c>
      <c r="J149" s="24">
        <v>251</v>
      </c>
      <c r="K149" s="24">
        <v>300</v>
      </c>
      <c r="L149" s="36">
        <v>288</v>
      </c>
      <c r="M149" s="49">
        <f t="shared" si="46"/>
        <v>1.0909090909090908</v>
      </c>
      <c r="N149" s="51">
        <f t="shared" si="47"/>
        <v>1.0823863636363635</v>
      </c>
      <c r="O149" s="54" t="s">
        <v>235</v>
      </c>
      <c r="P149" s="54"/>
      <c r="Q149" s="55"/>
    </row>
    <row r="150" spans="3:17" ht="43.5" customHeight="1">
      <c r="C150" s="78"/>
      <c r="D150" s="80"/>
      <c r="E150" s="43"/>
      <c r="F150" s="64"/>
      <c r="G150" s="81"/>
      <c r="H150" s="82"/>
      <c r="I150" s="34">
        <v>264</v>
      </c>
      <c r="J150" s="33">
        <v>264</v>
      </c>
      <c r="K150" s="34">
        <v>264</v>
      </c>
      <c r="L150" s="33">
        <v>264</v>
      </c>
      <c r="M150" s="49"/>
      <c r="N150" s="51"/>
      <c r="O150" s="54"/>
      <c r="P150" s="54"/>
      <c r="Q150" s="55"/>
    </row>
    <row r="151" spans="3:17" ht="30.75" customHeight="1">
      <c r="C151" s="77" t="s">
        <v>236</v>
      </c>
      <c r="D151" s="79" t="s">
        <v>237</v>
      </c>
      <c r="E151" s="43" t="s">
        <v>23</v>
      </c>
      <c r="F151" s="63" t="s">
        <v>38</v>
      </c>
      <c r="G151" s="63">
        <v>6</v>
      </c>
      <c r="H151" s="63" t="s">
        <v>39</v>
      </c>
      <c r="I151" s="24">
        <v>6</v>
      </c>
      <c r="J151" s="24">
        <v>6</v>
      </c>
      <c r="K151" s="24">
        <v>5</v>
      </c>
      <c r="L151" s="36">
        <v>4</v>
      </c>
      <c r="M151" s="49">
        <f t="shared" si="46"/>
        <v>2</v>
      </c>
      <c r="N151" s="51">
        <f t="shared" si="47"/>
        <v>3.5</v>
      </c>
      <c r="O151" s="54" t="s">
        <v>238</v>
      </c>
      <c r="P151" s="54"/>
      <c r="Q151" s="55"/>
    </row>
    <row r="152" spans="3:17" ht="65.25" customHeight="1">
      <c r="C152" s="78"/>
      <c r="D152" s="80"/>
      <c r="E152" s="43"/>
      <c r="F152" s="64"/>
      <c r="G152" s="64"/>
      <c r="H152" s="64"/>
      <c r="I152" s="34">
        <v>1</v>
      </c>
      <c r="J152" s="34">
        <v>1</v>
      </c>
      <c r="K152" s="34">
        <v>2</v>
      </c>
      <c r="L152" s="34">
        <v>2</v>
      </c>
      <c r="M152" s="49"/>
      <c r="N152" s="51"/>
      <c r="O152" s="54"/>
      <c r="P152" s="54"/>
      <c r="Q152" s="55"/>
    </row>
    <row r="153" spans="3:17" ht="87.75" customHeight="1">
      <c r="C153" s="67" t="s">
        <v>239</v>
      </c>
      <c r="D153" s="69" t="s">
        <v>240</v>
      </c>
      <c r="E153" s="70" t="s">
        <v>66</v>
      </c>
      <c r="F153" s="70" t="s">
        <v>241</v>
      </c>
      <c r="G153" s="71">
        <f t="shared" ref="G153:G161" si="48">I154+J154+K154+L154</f>
        <v>700</v>
      </c>
      <c r="H153" s="73" t="s">
        <v>25</v>
      </c>
      <c r="I153" s="21">
        <v>185</v>
      </c>
      <c r="J153" s="21">
        <v>250</v>
      </c>
      <c r="K153" s="21">
        <v>148</v>
      </c>
      <c r="L153" s="21">
        <v>178</v>
      </c>
      <c r="M153" s="49">
        <f t="shared" si="46"/>
        <v>1.78</v>
      </c>
      <c r="N153" s="51">
        <f t="shared" si="47"/>
        <v>1.0871428571428572</v>
      </c>
      <c r="O153" s="75" t="s">
        <v>242</v>
      </c>
      <c r="P153" s="75"/>
      <c r="Q153" s="76"/>
    </row>
    <row r="154" spans="3:17" ht="90.75" customHeight="1">
      <c r="C154" s="68"/>
      <c r="D154" s="69"/>
      <c r="E154" s="70"/>
      <c r="F154" s="70"/>
      <c r="G154" s="72"/>
      <c r="H154" s="74"/>
      <c r="I154" s="21">
        <v>100</v>
      </c>
      <c r="J154" s="21">
        <v>250</v>
      </c>
      <c r="K154" s="21">
        <v>250</v>
      </c>
      <c r="L154" s="21">
        <v>100</v>
      </c>
      <c r="M154" s="49"/>
      <c r="N154" s="51"/>
      <c r="O154" s="75"/>
      <c r="P154" s="75"/>
      <c r="Q154" s="76"/>
    </row>
    <row r="155" spans="3:17" ht="62.25" customHeight="1">
      <c r="C155" s="59" t="s">
        <v>243</v>
      </c>
      <c r="D155" s="61" t="s">
        <v>244</v>
      </c>
      <c r="E155" s="63" t="s">
        <v>245</v>
      </c>
      <c r="F155" s="63" t="s">
        <v>241</v>
      </c>
      <c r="G155" s="45">
        <f t="shared" si="48"/>
        <v>5</v>
      </c>
      <c r="H155" s="47" t="s">
        <v>25</v>
      </c>
      <c r="I155" s="24">
        <v>2</v>
      </c>
      <c r="J155" s="24">
        <v>3</v>
      </c>
      <c r="K155" s="24">
        <v>3</v>
      </c>
      <c r="L155" s="24">
        <v>2</v>
      </c>
      <c r="M155" s="49">
        <f t="shared" si="46"/>
        <v>2</v>
      </c>
      <c r="N155" s="51">
        <f t="shared" si="47"/>
        <v>2</v>
      </c>
      <c r="O155" s="66" t="s">
        <v>246</v>
      </c>
      <c r="P155" s="237"/>
      <c r="Q155" s="238"/>
    </row>
    <row r="156" spans="3:17" ht="71.25" customHeight="1">
      <c r="C156" s="60"/>
      <c r="D156" s="62"/>
      <c r="E156" s="64"/>
      <c r="F156" s="64"/>
      <c r="G156" s="64"/>
      <c r="H156" s="65"/>
      <c r="I156" s="24">
        <v>0</v>
      </c>
      <c r="J156" s="24">
        <v>2</v>
      </c>
      <c r="K156" s="24">
        <v>2</v>
      </c>
      <c r="L156" s="24">
        <v>1</v>
      </c>
      <c r="M156" s="49"/>
      <c r="N156" s="51"/>
      <c r="O156" s="239"/>
      <c r="P156" s="239"/>
      <c r="Q156" s="240"/>
    </row>
    <row r="157" spans="3:17" ht="62.25" customHeight="1">
      <c r="C157" s="59" t="s">
        <v>247</v>
      </c>
      <c r="D157" s="61" t="s">
        <v>248</v>
      </c>
      <c r="E157" s="63" t="s">
        <v>245</v>
      </c>
      <c r="F157" s="63" t="s">
        <v>241</v>
      </c>
      <c r="G157" s="45">
        <f t="shared" si="48"/>
        <v>2</v>
      </c>
      <c r="H157" s="47" t="s">
        <v>25</v>
      </c>
      <c r="I157" s="24">
        <v>2</v>
      </c>
      <c r="J157" s="24">
        <v>0</v>
      </c>
      <c r="K157" s="24">
        <v>1</v>
      </c>
      <c r="L157" s="24">
        <v>0</v>
      </c>
      <c r="M157" s="49" t="str">
        <f t="shared" si="46"/>
        <v>ND</v>
      </c>
      <c r="N157" s="51">
        <f t="shared" si="47"/>
        <v>1.5</v>
      </c>
      <c r="O157" s="66" t="s">
        <v>249</v>
      </c>
      <c r="P157" s="237"/>
      <c r="Q157" s="238"/>
    </row>
    <row r="158" spans="3:17" ht="75.75" customHeight="1">
      <c r="C158" s="60"/>
      <c r="D158" s="62"/>
      <c r="E158" s="64"/>
      <c r="F158" s="64"/>
      <c r="G158" s="64"/>
      <c r="H158" s="65"/>
      <c r="I158" s="24">
        <v>0</v>
      </c>
      <c r="J158" s="24">
        <v>1</v>
      </c>
      <c r="K158" s="24">
        <v>1</v>
      </c>
      <c r="L158" s="24">
        <v>0</v>
      </c>
      <c r="M158" s="49"/>
      <c r="N158" s="51"/>
      <c r="O158" s="239"/>
      <c r="P158" s="239"/>
      <c r="Q158" s="240"/>
    </row>
    <row r="159" spans="3:17" ht="62.25" customHeight="1">
      <c r="C159" s="59" t="s">
        <v>250</v>
      </c>
      <c r="D159" s="61" t="s">
        <v>251</v>
      </c>
      <c r="E159" s="63" t="s">
        <v>245</v>
      </c>
      <c r="F159" s="63" t="s">
        <v>241</v>
      </c>
      <c r="G159" s="45">
        <f t="shared" si="48"/>
        <v>15</v>
      </c>
      <c r="H159" s="47" t="s">
        <v>25</v>
      </c>
      <c r="I159" s="24">
        <v>6</v>
      </c>
      <c r="J159" s="24">
        <v>8</v>
      </c>
      <c r="K159" s="24">
        <v>5</v>
      </c>
      <c r="L159" s="24">
        <v>6</v>
      </c>
      <c r="M159" s="49">
        <f t="shared" si="46"/>
        <v>2</v>
      </c>
      <c r="N159" s="51">
        <f t="shared" si="47"/>
        <v>1.6666666666666667</v>
      </c>
      <c r="O159" s="66" t="s">
        <v>252</v>
      </c>
      <c r="P159" s="237"/>
      <c r="Q159" s="238"/>
    </row>
    <row r="160" spans="3:17" ht="96" customHeight="1">
      <c r="C160" s="60"/>
      <c r="D160" s="62"/>
      <c r="E160" s="64"/>
      <c r="F160" s="64"/>
      <c r="G160" s="64"/>
      <c r="H160" s="65"/>
      <c r="I160" s="24">
        <v>2</v>
      </c>
      <c r="J160" s="24">
        <v>5</v>
      </c>
      <c r="K160" s="24">
        <v>5</v>
      </c>
      <c r="L160" s="24">
        <v>3</v>
      </c>
      <c r="M160" s="49"/>
      <c r="N160" s="51"/>
      <c r="O160" s="239"/>
      <c r="P160" s="239"/>
      <c r="Q160" s="240"/>
    </row>
    <row r="161" spans="3:17" ht="87.75" customHeight="1">
      <c r="C161" s="39" t="s">
        <v>253</v>
      </c>
      <c r="D161" s="41" t="s">
        <v>254</v>
      </c>
      <c r="E161" s="43" t="s">
        <v>245</v>
      </c>
      <c r="F161" s="43" t="s">
        <v>241</v>
      </c>
      <c r="G161" s="45">
        <f t="shared" si="48"/>
        <v>8</v>
      </c>
      <c r="H161" s="47" t="s">
        <v>25</v>
      </c>
      <c r="I161" s="24">
        <v>1</v>
      </c>
      <c r="J161" s="24">
        <v>5</v>
      </c>
      <c r="K161" s="24">
        <v>2</v>
      </c>
      <c r="L161" s="24">
        <v>3</v>
      </c>
      <c r="M161" s="49">
        <f t="shared" si="46"/>
        <v>1</v>
      </c>
      <c r="N161" s="51">
        <f t="shared" si="47"/>
        <v>1.375</v>
      </c>
      <c r="O161" s="53" t="s">
        <v>255</v>
      </c>
      <c r="P161" s="54"/>
      <c r="Q161" s="55"/>
    </row>
    <row r="162" spans="3:17" ht="126.75" customHeight="1" thickBot="1">
      <c r="C162" s="40"/>
      <c r="D162" s="42"/>
      <c r="E162" s="44"/>
      <c r="F162" s="44"/>
      <c r="G162" s="46"/>
      <c r="H162" s="48"/>
      <c r="I162" s="37">
        <v>0</v>
      </c>
      <c r="J162" s="37">
        <v>2</v>
      </c>
      <c r="K162" s="37">
        <v>3</v>
      </c>
      <c r="L162" s="38">
        <v>3</v>
      </c>
      <c r="M162" s="50"/>
      <c r="N162" s="52"/>
      <c r="O162" s="56"/>
      <c r="P162" s="57"/>
      <c r="Q162" s="58"/>
    </row>
    <row r="163" spans="3:17" ht="85.5" customHeight="1"/>
  </sheetData>
  <mergeCells count="682">
    <mergeCell ref="C83:C84"/>
    <mergeCell ref="D83:D84"/>
    <mergeCell ref="E83:E84"/>
    <mergeCell ref="F83:F84"/>
    <mergeCell ref="G83:G84"/>
    <mergeCell ref="H83:H84"/>
    <mergeCell ref="M83:M84"/>
    <mergeCell ref="N83:N84"/>
    <mergeCell ref="O83:Q84"/>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9:H80"/>
    <mergeCell ref="M79:M80"/>
    <mergeCell ref="N79:N80"/>
    <mergeCell ref="O79:Q80"/>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5:H76"/>
    <mergeCell ref="M75:M76"/>
    <mergeCell ref="N75:N76"/>
    <mergeCell ref="O75:Q76"/>
    <mergeCell ref="D73:D74"/>
    <mergeCell ref="E73:E74"/>
    <mergeCell ref="F73:F74"/>
    <mergeCell ref="G73:G74"/>
    <mergeCell ref="H73:H74"/>
    <mergeCell ref="M73:M74"/>
    <mergeCell ref="N73:N74"/>
    <mergeCell ref="O73:Q74"/>
    <mergeCell ref="C71:C74"/>
    <mergeCell ref="D71:D72"/>
    <mergeCell ref="E71:E72"/>
    <mergeCell ref="F71:F72"/>
    <mergeCell ref="G71:G72"/>
    <mergeCell ref="H71:H72"/>
    <mergeCell ref="M71:M72"/>
    <mergeCell ref="N71:N72"/>
    <mergeCell ref="O71:Q72"/>
    <mergeCell ref="M67:M68"/>
    <mergeCell ref="N67:N68"/>
    <mergeCell ref="O67:Q68"/>
    <mergeCell ref="C69:C70"/>
    <mergeCell ref="D69:D70"/>
    <mergeCell ref="E69:E70"/>
    <mergeCell ref="F69:F70"/>
    <mergeCell ref="G69:G70"/>
    <mergeCell ref="H69:H70"/>
    <mergeCell ref="M69:M70"/>
    <mergeCell ref="N69:N70"/>
    <mergeCell ref="O69:Q70"/>
    <mergeCell ref="E65:E66"/>
    <mergeCell ref="F65:F66"/>
    <mergeCell ref="G65:G66"/>
    <mergeCell ref="H65:H66"/>
    <mergeCell ref="D65:D66"/>
    <mergeCell ref="C61:C66"/>
    <mergeCell ref="C67:C68"/>
    <mergeCell ref="D67:D68"/>
    <mergeCell ref="E67:E68"/>
    <mergeCell ref="F67:F68"/>
    <mergeCell ref="G67:G68"/>
    <mergeCell ref="H67:H68"/>
    <mergeCell ref="M61:M62"/>
    <mergeCell ref="N61:N62"/>
    <mergeCell ref="O61:Q62"/>
    <mergeCell ref="M63:M64"/>
    <mergeCell ref="N63:N64"/>
    <mergeCell ref="O63:Q64"/>
    <mergeCell ref="M65:M66"/>
    <mergeCell ref="N65:N66"/>
    <mergeCell ref="O65:Q66"/>
    <mergeCell ref="E58:E60"/>
    <mergeCell ref="D61:D62"/>
    <mergeCell ref="E61:E62"/>
    <mergeCell ref="F61:F62"/>
    <mergeCell ref="G61:G62"/>
    <mergeCell ref="H61:H62"/>
    <mergeCell ref="D63:D64"/>
    <mergeCell ref="E63:E64"/>
    <mergeCell ref="F63:F64"/>
    <mergeCell ref="G63:G64"/>
    <mergeCell ref="H63:H64"/>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C10:C12"/>
    <mergeCell ref="G13:G14"/>
    <mergeCell ref="N13:N14"/>
    <mergeCell ref="O13:Q14"/>
    <mergeCell ref="C13:C18"/>
    <mergeCell ref="H17:H18"/>
    <mergeCell ref="M17:M18"/>
    <mergeCell ref="N17:N18"/>
    <mergeCell ref="E13:E14"/>
    <mergeCell ref="F13:F14"/>
    <mergeCell ref="D13:D14"/>
    <mergeCell ref="O17:Q18"/>
    <mergeCell ref="H13:H14"/>
    <mergeCell ref="M13:M14"/>
    <mergeCell ref="F17:F18"/>
    <mergeCell ref="G17:G18"/>
    <mergeCell ref="D17:D18"/>
    <mergeCell ref="O15:Q16"/>
    <mergeCell ref="F15:F16"/>
    <mergeCell ref="M15:M16"/>
    <mergeCell ref="N15:N16"/>
    <mergeCell ref="D15:D16"/>
    <mergeCell ref="E15:E16"/>
    <mergeCell ref="E17:E18"/>
    <mergeCell ref="G15:G16"/>
    <mergeCell ref="C19:C20"/>
    <mergeCell ref="N23:N24"/>
    <mergeCell ref="O23:Q24"/>
    <mergeCell ref="N21:N22"/>
    <mergeCell ref="M19:M20"/>
    <mergeCell ref="N19:N20"/>
    <mergeCell ref="O19:Q20"/>
    <mergeCell ref="D19:D20"/>
    <mergeCell ref="E19:E20"/>
    <mergeCell ref="F19:F20"/>
    <mergeCell ref="G19:G20"/>
    <mergeCell ref="H19:H20"/>
    <mergeCell ref="C21:C22"/>
    <mergeCell ref="C23:C24"/>
    <mergeCell ref="M21:M22"/>
    <mergeCell ref="O21:Q22"/>
    <mergeCell ref="H15:H16"/>
    <mergeCell ref="O25:Q26"/>
    <mergeCell ref="H25:H26"/>
    <mergeCell ref="M25:M26"/>
    <mergeCell ref="D23:D24"/>
    <mergeCell ref="E23:E24"/>
    <mergeCell ref="F23:F24"/>
    <mergeCell ref="G23:G24"/>
    <mergeCell ref="D21:D22"/>
    <mergeCell ref="E21:E22"/>
    <mergeCell ref="F21:F22"/>
    <mergeCell ref="G21:G22"/>
    <mergeCell ref="C25:C26"/>
    <mergeCell ref="D25:D26"/>
    <mergeCell ref="E25:E26"/>
    <mergeCell ref="F25:F26"/>
    <mergeCell ref="G25:G26"/>
    <mergeCell ref="H21:H22"/>
    <mergeCell ref="N25:N26"/>
    <mergeCell ref="H23:H24"/>
    <mergeCell ref="M23:M24"/>
    <mergeCell ref="H27:H28"/>
    <mergeCell ref="M27:M28"/>
    <mergeCell ref="N27:N28"/>
    <mergeCell ref="O27:Q28"/>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31:H32"/>
    <mergeCell ref="M31:M32"/>
    <mergeCell ref="N31:N32"/>
    <mergeCell ref="O31:Q32"/>
    <mergeCell ref="C31:C32"/>
    <mergeCell ref="D31:D32"/>
    <mergeCell ref="E31:E32"/>
    <mergeCell ref="F31:F32"/>
    <mergeCell ref="G31:G32"/>
    <mergeCell ref="H33:H34"/>
    <mergeCell ref="M33:M34"/>
    <mergeCell ref="N33:N34"/>
    <mergeCell ref="O33:Q34"/>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37:H38"/>
    <mergeCell ref="M37:M38"/>
    <mergeCell ref="N37:N38"/>
    <mergeCell ref="O37:Q38"/>
    <mergeCell ref="C39:C40"/>
    <mergeCell ref="D39:D40"/>
    <mergeCell ref="E39:E40"/>
    <mergeCell ref="F39:F40"/>
    <mergeCell ref="G39:G40"/>
    <mergeCell ref="H39:H40"/>
    <mergeCell ref="M39:M40"/>
    <mergeCell ref="N39:N40"/>
    <mergeCell ref="O39:Q40"/>
    <mergeCell ref="C37:C38"/>
    <mergeCell ref="D37:D38"/>
    <mergeCell ref="E37:E38"/>
    <mergeCell ref="F37:F38"/>
    <mergeCell ref="G37:G38"/>
    <mergeCell ref="H41:H42"/>
    <mergeCell ref="M41:M42"/>
    <mergeCell ref="N41:N42"/>
    <mergeCell ref="O41:Q42"/>
    <mergeCell ref="C43:C44"/>
    <mergeCell ref="D43:D44"/>
    <mergeCell ref="E43:E44"/>
    <mergeCell ref="F43:F44"/>
    <mergeCell ref="G43:G44"/>
    <mergeCell ref="H43:H44"/>
    <mergeCell ref="M43:M44"/>
    <mergeCell ref="N43:N44"/>
    <mergeCell ref="O43:Q44"/>
    <mergeCell ref="C41:C42"/>
    <mergeCell ref="D41:D42"/>
    <mergeCell ref="E41:E42"/>
    <mergeCell ref="F41:F42"/>
    <mergeCell ref="G41:G42"/>
    <mergeCell ref="H45:H46"/>
    <mergeCell ref="M45:M46"/>
    <mergeCell ref="N45:N46"/>
    <mergeCell ref="O45:Q46"/>
    <mergeCell ref="C47:C48"/>
    <mergeCell ref="F47:F48"/>
    <mergeCell ref="G47:G48"/>
    <mergeCell ref="H47:H48"/>
    <mergeCell ref="C45:C46"/>
    <mergeCell ref="D45:D46"/>
    <mergeCell ref="E45:E46"/>
    <mergeCell ref="F45:F46"/>
    <mergeCell ref="G45:G46"/>
    <mergeCell ref="E47:E48"/>
    <mergeCell ref="D47:D48"/>
    <mergeCell ref="C49:C51"/>
    <mergeCell ref="D49:D51"/>
    <mergeCell ref="F49:F51"/>
    <mergeCell ref="G49:G51"/>
    <mergeCell ref="H49:H51"/>
    <mergeCell ref="I49:I50"/>
    <mergeCell ref="J49:J50"/>
    <mergeCell ref="K49:K50"/>
    <mergeCell ref="L49:L50"/>
    <mergeCell ref="E49:E51"/>
    <mergeCell ref="M49:M51"/>
    <mergeCell ref="O47:Q48"/>
    <mergeCell ref="I52:I53"/>
    <mergeCell ref="J52:J53"/>
    <mergeCell ref="K52:K53"/>
    <mergeCell ref="L52:L53"/>
    <mergeCell ref="M52:M54"/>
    <mergeCell ref="M47:M48"/>
    <mergeCell ref="N47:N48"/>
    <mergeCell ref="C52:C54"/>
    <mergeCell ref="D52:D54"/>
    <mergeCell ref="F52:F54"/>
    <mergeCell ref="G52:G54"/>
    <mergeCell ref="H52:H54"/>
    <mergeCell ref="G55:G57"/>
    <mergeCell ref="H55:H57"/>
    <mergeCell ref="I55:I56"/>
    <mergeCell ref="J55:J56"/>
    <mergeCell ref="E52:E54"/>
    <mergeCell ref="E55:E57"/>
    <mergeCell ref="M58:M60"/>
    <mergeCell ref="N58:N60"/>
    <mergeCell ref="C55:C57"/>
    <mergeCell ref="D55:D57"/>
    <mergeCell ref="F55:F57"/>
    <mergeCell ref="O49:Q51"/>
    <mergeCell ref="O52:Q54"/>
    <mergeCell ref="O55:Q57"/>
    <mergeCell ref="O58:Q60"/>
    <mergeCell ref="C58:C60"/>
    <mergeCell ref="D58:D60"/>
    <mergeCell ref="F58:F60"/>
    <mergeCell ref="G58:G60"/>
    <mergeCell ref="H58:H60"/>
    <mergeCell ref="I58:I59"/>
    <mergeCell ref="J58:J59"/>
    <mergeCell ref="K58:K59"/>
    <mergeCell ref="L58:L59"/>
    <mergeCell ref="K55:K56"/>
    <mergeCell ref="L55:L56"/>
    <mergeCell ref="M55:M57"/>
    <mergeCell ref="N55:N57"/>
    <mergeCell ref="N49:N51"/>
    <mergeCell ref="N52:N54"/>
    <mergeCell ref="C85:C86"/>
    <mergeCell ref="D85:D86"/>
    <mergeCell ref="E85:E86"/>
    <mergeCell ref="F85:F86"/>
    <mergeCell ref="G85:G86"/>
    <mergeCell ref="H85:H86"/>
    <mergeCell ref="M85:M86"/>
    <mergeCell ref="N85:N86"/>
    <mergeCell ref="O85:Q86"/>
    <mergeCell ref="C87:C88"/>
    <mergeCell ref="D87:D88"/>
    <mergeCell ref="E87:E88"/>
    <mergeCell ref="F87:F88"/>
    <mergeCell ref="G87:G88"/>
    <mergeCell ref="H87:H88"/>
    <mergeCell ref="M87:M88"/>
    <mergeCell ref="N87:N88"/>
    <mergeCell ref="O87:Q88"/>
    <mergeCell ref="C89:C90"/>
    <mergeCell ref="D89:D90"/>
    <mergeCell ref="E89:E90"/>
    <mergeCell ref="F89:F90"/>
    <mergeCell ref="G89:G90"/>
    <mergeCell ref="H89:H90"/>
    <mergeCell ref="M89:M90"/>
    <mergeCell ref="N89:N90"/>
    <mergeCell ref="O89:Q90"/>
    <mergeCell ref="C91:C92"/>
    <mergeCell ref="D91:D92"/>
    <mergeCell ref="E91:E92"/>
    <mergeCell ref="F91:F92"/>
    <mergeCell ref="G91:G92"/>
    <mergeCell ref="H91:H92"/>
    <mergeCell ref="M91:M92"/>
    <mergeCell ref="N91:N92"/>
    <mergeCell ref="O91:Q92"/>
    <mergeCell ref="C93:C94"/>
    <mergeCell ref="D93:D94"/>
    <mergeCell ref="E93:E94"/>
    <mergeCell ref="F93:F94"/>
    <mergeCell ref="G93:G94"/>
    <mergeCell ref="H93:H94"/>
    <mergeCell ref="M93:M94"/>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C99:C100"/>
    <mergeCell ref="D99:D100"/>
    <mergeCell ref="E99:E100"/>
    <mergeCell ref="F99:F100"/>
    <mergeCell ref="G99:G100"/>
    <mergeCell ref="H99:H100"/>
    <mergeCell ref="M99:M100"/>
    <mergeCell ref="N99:N100"/>
    <mergeCell ref="O99:Q100"/>
    <mergeCell ref="C101:C102"/>
    <mergeCell ref="D101:D102"/>
    <mergeCell ref="E101:E102"/>
    <mergeCell ref="F101:F102"/>
    <mergeCell ref="G101:G102"/>
    <mergeCell ref="H101:H102"/>
    <mergeCell ref="M101:M102"/>
    <mergeCell ref="N101:N102"/>
    <mergeCell ref="O101:Q102"/>
    <mergeCell ref="C103:C104"/>
    <mergeCell ref="D103:D104"/>
    <mergeCell ref="E103:E104"/>
    <mergeCell ref="F103:F104"/>
    <mergeCell ref="G103:G104"/>
    <mergeCell ref="H103:H104"/>
    <mergeCell ref="M103:M104"/>
    <mergeCell ref="N103:N104"/>
    <mergeCell ref="O103:Q104"/>
    <mergeCell ref="C105:C106"/>
    <mergeCell ref="D105:D106"/>
    <mergeCell ref="E105:E106"/>
    <mergeCell ref="F105:F106"/>
    <mergeCell ref="G105:G106"/>
    <mergeCell ref="H105:H106"/>
    <mergeCell ref="M105:M106"/>
    <mergeCell ref="N105:N106"/>
    <mergeCell ref="O105:Q106"/>
    <mergeCell ref="C107:C108"/>
    <mergeCell ref="D107:D108"/>
    <mergeCell ref="E107:E108"/>
    <mergeCell ref="F107:F108"/>
    <mergeCell ref="G107:G108"/>
    <mergeCell ref="H107:H108"/>
    <mergeCell ref="M107:M108"/>
    <mergeCell ref="N107:N108"/>
    <mergeCell ref="O107:Q108"/>
    <mergeCell ref="C109:C110"/>
    <mergeCell ref="D109:D110"/>
    <mergeCell ref="E109:E110"/>
    <mergeCell ref="F109:F110"/>
    <mergeCell ref="G109:G110"/>
    <mergeCell ref="H109:H110"/>
    <mergeCell ref="M109:M110"/>
    <mergeCell ref="N109:N110"/>
    <mergeCell ref="O109:Q110"/>
    <mergeCell ref="C111:C114"/>
    <mergeCell ref="D111:D112"/>
    <mergeCell ref="E111:E112"/>
    <mergeCell ref="F111:F112"/>
    <mergeCell ref="G111:G112"/>
    <mergeCell ref="H111:H112"/>
    <mergeCell ref="M111:M112"/>
    <mergeCell ref="N111:N112"/>
    <mergeCell ref="O111:Q112"/>
    <mergeCell ref="D113:D114"/>
    <mergeCell ref="E113:E114"/>
    <mergeCell ref="F113:F114"/>
    <mergeCell ref="G113:G114"/>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7:C118"/>
    <mergeCell ref="D117:D118"/>
    <mergeCell ref="E117:E118"/>
    <mergeCell ref="F117:F118"/>
    <mergeCell ref="G117:G118"/>
    <mergeCell ref="H117:H118"/>
    <mergeCell ref="M117:M118"/>
    <mergeCell ref="N117:N118"/>
    <mergeCell ref="O117:Q118"/>
    <mergeCell ref="C119:C120"/>
    <mergeCell ref="D119:D120"/>
    <mergeCell ref="E119:E120"/>
    <mergeCell ref="F119:F120"/>
    <mergeCell ref="G119:G120"/>
    <mergeCell ref="H119:H120"/>
    <mergeCell ref="M119:M120"/>
    <mergeCell ref="N119:N120"/>
    <mergeCell ref="O119:Q120"/>
    <mergeCell ref="C121:C122"/>
    <mergeCell ref="D121:D122"/>
    <mergeCell ref="E121:E122"/>
    <mergeCell ref="F121:F122"/>
    <mergeCell ref="G121:G122"/>
    <mergeCell ref="H121:H122"/>
    <mergeCell ref="M121:M122"/>
    <mergeCell ref="N121:N122"/>
    <mergeCell ref="O121:Q122"/>
    <mergeCell ref="C123:C124"/>
    <mergeCell ref="D123:D124"/>
    <mergeCell ref="E123:E124"/>
    <mergeCell ref="F123:F124"/>
    <mergeCell ref="G123:G124"/>
    <mergeCell ref="H123:H124"/>
    <mergeCell ref="M123:M124"/>
    <mergeCell ref="N123:N124"/>
    <mergeCell ref="O123:Q124"/>
    <mergeCell ref="C125:C126"/>
    <mergeCell ref="D125:D126"/>
    <mergeCell ref="E125:E126"/>
    <mergeCell ref="F125:F126"/>
    <mergeCell ref="G125:G126"/>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9:C130"/>
    <mergeCell ref="D129:D130"/>
    <mergeCell ref="E129:E130"/>
    <mergeCell ref="F129:F130"/>
    <mergeCell ref="G129:G130"/>
    <mergeCell ref="H129:H130"/>
    <mergeCell ref="M129:M130"/>
    <mergeCell ref="N129:N130"/>
    <mergeCell ref="O129:Q130"/>
    <mergeCell ref="C131:C132"/>
    <mergeCell ref="D131:D132"/>
    <mergeCell ref="E131:E132"/>
    <mergeCell ref="F131:F132"/>
    <mergeCell ref="G131:G132"/>
    <mergeCell ref="H131:H132"/>
    <mergeCell ref="M131:M132"/>
    <mergeCell ref="N131:N132"/>
    <mergeCell ref="O131:Q132"/>
    <mergeCell ref="C133:C134"/>
    <mergeCell ref="D133:D134"/>
    <mergeCell ref="E133:E134"/>
    <mergeCell ref="F133:F134"/>
    <mergeCell ref="G133:G134"/>
    <mergeCell ref="H133:H134"/>
    <mergeCell ref="M133:M134"/>
    <mergeCell ref="N133:N134"/>
    <mergeCell ref="O133:Q134"/>
    <mergeCell ref="C135:C136"/>
    <mergeCell ref="D135:D136"/>
    <mergeCell ref="E135:E136"/>
    <mergeCell ref="F135:F136"/>
    <mergeCell ref="G135:G136"/>
    <mergeCell ref="H135:H136"/>
    <mergeCell ref="M135:M136"/>
    <mergeCell ref="N135:N136"/>
    <mergeCell ref="O135:Q136"/>
    <mergeCell ref="C137:C138"/>
    <mergeCell ref="D137:D138"/>
    <mergeCell ref="E137:E138"/>
    <mergeCell ref="F137:F138"/>
    <mergeCell ref="G137:G138"/>
    <mergeCell ref="H137:H138"/>
    <mergeCell ref="M137:M138"/>
    <mergeCell ref="N137:N138"/>
    <mergeCell ref="O137:Q138"/>
    <mergeCell ref="C139:C140"/>
    <mergeCell ref="D139:D140"/>
    <mergeCell ref="E139:E140"/>
    <mergeCell ref="F139:F140"/>
    <mergeCell ref="G139:G140"/>
    <mergeCell ref="H139:H140"/>
    <mergeCell ref="M139:M140"/>
    <mergeCell ref="N139:N140"/>
    <mergeCell ref="O139:Q140"/>
    <mergeCell ref="C141:C142"/>
    <mergeCell ref="D141:D142"/>
    <mergeCell ref="E141:E142"/>
    <mergeCell ref="F141:F142"/>
    <mergeCell ref="G141:G142"/>
    <mergeCell ref="H141:H142"/>
    <mergeCell ref="M141:M142"/>
    <mergeCell ref="N141:N142"/>
    <mergeCell ref="O141:Q142"/>
    <mergeCell ref="C143:C144"/>
    <mergeCell ref="D143:D144"/>
    <mergeCell ref="E143:E144"/>
    <mergeCell ref="F143:F144"/>
    <mergeCell ref="G143:G144"/>
    <mergeCell ref="H143:H144"/>
    <mergeCell ref="M143:M144"/>
    <mergeCell ref="N143:N144"/>
    <mergeCell ref="O143:Q144"/>
    <mergeCell ref="C145:C146"/>
    <mergeCell ref="D145:D146"/>
    <mergeCell ref="E145:E146"/>
    <mergeCell ref="F145:F146"/>
    <mergeCell ref="G145:G146"/>
    <mergeCell ref="H145:H146"/>
    <mergeCell ref="M145:M146"/>
    <mergeCell ref="N145:N146"/>
    <mergeCell ref="O145:Q146"/>
    <mergeCell ref="C147:C148"/>
    <mergeCell ref="D147:D148"/>
    <mergeCell ref="E147:E148"/>
    <mergeCell ref="F147:F148"/>
    <mergeCell ref="G147:G148"/>
    <mergeCell ref="H147:H148"/>
    <mergeCell ref="M147:M148"/>
    <mergeCell ref="N147:N148"/>
    <mergeCell ref="O147:Q148"/>
    <mergeCell ref="C149:C150"/>
    <mergeCell ref="D149:D150"/>
    <mergeCell ref="E149:E150"/>
    <mergeCell ref="F149:F150"/>
    <mergeCell ref="G149:G150"/>
    <mergeCell ref="H149:H150"/>
    <mergeCell ref="M149:M150"/>
    <mergeCell ref="N149:N150"/>
    <mergeCell ref="O149:Q150"/>
    <mergeCell ref="C151:C152"/>
    <mergeCell ref="D151:D152"/>
    <mergeCell ref="E151:E152"/>
    <mergeCell ref="F151:F152"/>
    <mergeCell ref="G151:G152"/>
    <mergeCell ref="H151:H152"/>
    <mergeCell ref="M151:M152"/>
    <mergeCell ref="N151:N152"/>
    <mergeCell ref="O151:Q152"/>
    <mergeCell ref="C153:C154"/>
    <mergeCell ref="D153:D154"/>
    <mergeCell ref="E153:E154"/>
    <mergeCell ref="F153:F154"/>
    <mergeCell ref="G153:G154"/>
    <mergeCell ref="H153:H154"/>
    <mergeCell ref="M153:M154"/>
    <mergeCell ref="N153:N154"/>
    <mergeCell ref="O153:Q154"/>
    <mergeCell ref="C155:C156"/>
    <mergeCell ref="D155:D156"/>
    <mergeCell ref="E155:E156"/>
    <mergeCell ref="F155:F156"/>
    <mergeCell ref="G155:G156"/>
    <mergeCell ref="H155:H156"/>
    <mergeCell ref="M155:M156"/>
    <mergeCell ref="N155:N156"/>
    <mergeCell ref="O155:Q156"/>
    <mergeCell ref="C157:C158"/>
    <mergeCell ref="D157:D158"/>
    <mergeCell ref="E157:E158"/>
    <mergeCell ref="F157:F158"/>
    <mergeCell ref="G157:G158"/>
    <mergeCell ref="H157:H158"/>
    <mergeCell ref="M157:M158"/>
    <mergeCell ref="N157:N158"/>
    <mergeCell ref="O157:Q158"/>
    <mergeCell ref="C159:C160"/>
    <mergeCell ref="D159:D160"/>
    <mergeCell ref="E159:E160"/>
    <mergeCell ref="F159:F160"/>
    <mergeCell ref="G159:G160"/>
    <mergeCell ref="H159:H160"/>
    <mergeCell ref="M159:M160"/>
    <mergeCell ref="N159:N160"/>
    <mergeCell ref="O159:Q160"/>
    <mergeCell ref="C161:C162"/>
    <mergeCell ref="D161:D162"/>
    <mergeCell ref="E161:E162"/>
    <mergeCell ref="F161:F162"/>
    <mergeCell ref="G161:G162"/>
    <mergeCell ref="H161:H162"/>
    <mergeCell ref="M161:M162"/>
    <mergeCell ref="N161:N162"/>
    <mergeCell ref="O161:Q162"/>
  </mergeCells>
  <phoneticPr fontId="7" type="noConversion"/>
  <pageMargins left="0.25" right="0.25" top="0.75" bottom="0.75" header="0.3" footer="0.3"/>
  <pageSetup paperSize="17" scale="49" fitToHeight="0" orientation="landscape"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Alejandra Olivas</cp:lastModifiedBy>
  <cp:revision/>
  <dcterms:created xsi:type="dcterms:W3CDTF">2020-03-29T23:09:10Z</dcterms:created>
  <dcterms:modified xsi:type="dcterms:W3CDTF">2024-02-08T17:28:30Z</dcterms:modified>
  <cp:category/>
  <cp:contentStatus/>
</cp:coreProperties>
</file>