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8145"/>
  </bookViews>
  <sheets>
    <sheet name="Balance Presupuestario" sheetId="4" r:id="rId1"/>
  </sheets>
  <definedNames>
    <definedName name="_xlnm.Print_Area" localSheetId="0">'Balance Presupuestario'!$A$1:$E$81</definedName>
    <definedName name="_xlnm.Print_Titles" localSheetId="0">'Balance Presupuestario'!$1:$7</definedName>
  </definedNames>
  <calcPr calcId="144525"/>
</workbook>
</file>

<file path=xl/calcChain.xml><?xml version="1.0" encoding="utf-8"?>
<calcChain xmlns="http://schemas.openxmlformats.org/spreadsheetml/2006/main">
  <c r="C14" i="4" l="1"/>
  <c r="E13" i="4" l="1"/>
  <c r="E12" i="4"/>
  <c r="E22" i="4" l="1"/>
  <c r="D59" i="4" l="1"/>
  <c r="D20" i="4" l="1"/>
  <c r="D16" i="4"/>
  <c r="E21" i="4"/>
  <c r="E77" i="4" l="1"/>
  <c r="D77" i="4"/>
  <c r="D61" i="4"/>
  <c r="E61" i="4"/>
  <c r="D57" i="4"/>
  <c r="D56" i="4"/>
  <c r="D54" i="4"/>
  <c r="D44" i="4"/>
  <c r="D55" i="4" l="1"/>
  <c r="E20" i="4" l="1"/>
  <c r="C20" i="4"/>
  <c r="E16" i="4" l="1"/>
  <c r="D63" i="4"/>
  <c r="D64" i="4" s="1"/>
  <c r="C54" i="4"/>
  <c r="C73" i="4" l="1"/>
  <c r="C71" i="4" s="1"/>
  <c r="C70" i="4"/>
  <c r="E75" i="4"/>
  <c r="D75" i="4"/>
  <c r="C75" i="4"/>
  <c r="C79" i="4" l="1"/>
  <c r="C80" i="4" s="1"/>
  <c r="D73" i="4"/>
  <c r="D71" i="4" s="1"/>
  <c r="E70" i="4"/>
  <c r="D70" i="4"/>
  <c r="E73" i="4"/>
  <c r="E71" i="4" s="1"/>
  <c r="C59" i="4"/>
  <c r="E57" i="4"/>
  <c r="C57" i="4"/>
  <c r="E54" i="4"/>
  <c r="C16" i="4"/>
  <c r="E56" i="4"/>
  <c r="C56" i="4"/>
  <c r="E44" i="4"/>
  <c r="C44" i="4"/>
  <c r="E41" i="4"/>
  <c r="C41" i="4"/>
  <c r="E31" i="4"/>
  <c r="D31" i="4"/>
  <c r="C31" i="4"/>
  <c r="D79" i="4" l="1"/>
  <c r="D80" i="4" s="1"/>
  <c r="E79" i="4"/>
  <c r="E80" i="4" s="1"/>
  <c r="E55" i="4"/>
  <c r="C55" i="4"/>
  <c r="C63" i="4" s="1"/>
  <c r="C64" i="4" s="1"/>
  <c r="C48" i="4"/>
  <c r="E48" i="4"/>
  <c r="C11" i="4" l="1"/>
  <c r="C24" i="4" s="1"/>
  <c r="C25" i="4" s="1"/>
  <c r="C26" i="4" s="1"/>
  <c r="C35" i="4" s="1"/>
  <c r="E59" i="4"/>
  <c r="E63" i="4" s="1"/>
  <c r="E64" i="4" s="1"/>
  <c r="D41" i="4"/>
  <c r="D48" i="4" s="1"/>
  <c r="D14" i="4" s="1"/>
  <c r="D11" i="4" l="1"/>
  <c r="D24" i="4" s="1"/>
  <c r="D25" i="4" s="1"/>
  <c r="D26" i="4" s="1"/>
  <c r="D35" i="4" s="1"/>
  <c r="E14" i="4" l="1"/>
  <c r="E11" i="4" s="1"/>
  <c r="E24" i="4" s="1"/>
  <c r="E25" i="4" s="1"/>
  <c r="E26" i="4" s="1"/>
  <c r="E35" i="4" s="1"/>
</calcChain>
</file>

<file path=xl/comments1.xml><?xml version="1.0" encoding="utf-8"?>
<comments xmlns="http://schemas.openxmlformats.org/spreadsheetml/2006/main">
  <authors>
    <author>VINCULACIÓN</author>
  </authors>
  <commentList>
    <comment ref="D21" authorId="0">
      <text>
        <r>
          <rPr>
            <b/>
            <sz val="9"/>
            <color indexed="81"/>
            <rFont val="Tahoma"/>
            <family val="2"/>
          </rPr>
          <t>VINCULACIÓN:</t>
        </r>
        <r>
          <rPr>
            <sz val="9"/>
            <color indexed="81"/>
            <rFont val="Tahoma"/>
            <family val="2"/>
          </rPr>
          <t xml:space="preserve">
Ejercido</t>
        </r>
      </text>
    </comment>
  </commentList>
</comments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<sst xmlns="http://schemas.openxmlformats.org/spreadsheetml/2006/main" count="71" uniqueCount="47">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</sst>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43" fontId="6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Fill="1"/>
    <xf numFmtId="4" fontId="0" fillId="0" borderId="0" xfId="0" applyNumberFormat="1" applyFill="1"/>
    <xf numFmtId="4" fontId="7" fillId="0" borderId="0" xfId="0" applyNumberFormat="1" applyFont="1" applyFill="1"/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1066800</xdr:colOff>
      <xdr:row>6</xdr:row>
      <xdr:rowOff>28575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1238249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workbookViewId="0">
      <selection activeCell="D21" sqref="D21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6.85546875" bestFit="1" customWidth="1"/>
    <col min="7" max="8" width="15.28515625" bestFit="1" customWidth="1"/>
    <col min="10" max="10" width="15.28515625" bestFit="1" customWidth="1"/>
  </cols>
  <sheetData>
    <row r="1" spans="1:10" x14ac:dyDescent="0.25">
      <c r="A1" s="64" t="s">
        <v>42</v>
      </c>
      <c r="B1" s="64"/>
      <c r="C1" s="64"/>
      <c r="D1" s="64"/>
      <c r="E1" s="64"/>
    </row>
    <row r="2" spans="1:10" x14ac:dyDescent="0.25">
      <c r="A2" s="67" t="s">
        <v>45</v>
      </c>
      <c r="B2" s="67"/>
      <c r="C2" s="67"/>
      <c r="D2" s="67"/>
      <c r="E2" s="67"/>
    </row>
    <row r="3" spans="1:10" x14ac:dyDescent="0.25">
      <c r="A3" s="38"/>
      <c r="B3" s="38"/>
      <c r="C3" s="38"/>
      <c r="D3" s="38"/>
      <c r="E3" s="38"/>
    </row>
    <row r="4" spans="1:10" x14ac:dyDescent="0.25">
      <c r="A4" s="64" t="s">
        <v>0</v>
      </c>
      <c r="B4" s="64"/>
      <c r="C4" s="64"/>
      <c r="D4" s="64"/>
      <c r="E4" s="64"/>
    </row>
    <row r="5" spans="1:10" x14ac:dyDescent="0.25">
      <c r="A5" s="64" t="s">
        <v>46</v>
      </c>
      <c r="B5" s="64"/>
      <c r="C5" s="64"/>
      <c r="D5" s="64"/>
      <c r="E5" s="64"/>
    </row>
    <row r="6" spans="1:10" x14ac:dyDescent="0.25">
      <c r="A6" s="64" t="s">
        <v>1</v>
      </c>
      <c r="B6" s="64"/>
      <c r="C6" s="64"/>
      <c r="D6" s="64"/>
      <c r="E6" s="64"/>
    </row>
    <row r="7" spans="1:10" ht="6.75" customHeight="1" thickBot="1" x14ac:dyDescent="0.3">
      <c r="A7" s="40"/>
      <c r="B7" s="39"/>
      <c r="C7" s="39"/>
      <c r="D7" s="39"/>
      <c r="E7" s="39"/>
    </row>
    <row r="8" spans="1:10" x14ac:dyDescent="0.25">
      <c r="A8" s="50" t="s">
        <v>43</v>
      </c>
      <c r="B8" s="51"/>
      <c r="C8" s="3" t="s">
        <v>2</v>
      </c>
      <c r="D8" s="65" t="s">
        <v>3</v>
      </c>
      <c r="E8" s="3" t="s">
        <v>4</v>
      </c>
    </row>
    <row r="9" spans="1:10" ht="15.75" thickBot="1" x14ac:dyDescent="0.3">
      <c r="A9" s="52"/>
      <c r="B9" s="53"/>
      <c r="C9" s="4" t="s">
        <v>44</v>
      </c>
      <c r="D9" s="66"/>
      <c r="E9" s="4" t="s">
        <v>5</v>
      </c>
    </row>
    <row r="10" spans="1:10" x14ac:dyDescent="0.25">
      <c r="A10" s="5"/>
      <c r="B10" s="6"/>
      <c r="C10" s="6"/>
      <c r="D10" s="6"/>
      <c r="E10" s="6"/>
    </row>
    <row r="11" spans="1:10" x14ac:dyDescent="0.25">
      <c r="A11" s="5"/>
      <c r="B11" s="7" t="s">
        <v>6</v>
      </c>
      <c r="C11" s="18">
        <f>+C12+C13+C14</f>
        <v>4432261765</v>
      </c>
      <c r="D11" s="18">
        <f>+D12+D13+D14</f>
        <v>3065131977.4600005</v>
      </c>
      <c r="E11" s="18">
        <f>+E12+E13+E14</f>
        <v>3065131977.4600005</v>
      </c>
    </row>
    <row r="12" spans="1:10" x14ac:dyDescent="0.25">
      <c r="A12" s="5"/>
      <c r="B12" s="8" t="s">
        <v>7</v>
      </c>
      <c r="C12" s="19">
        <v>3674966963</v>
      </c>
      <c r="D12" s="19">
        <v>2593574140.4500003</v>
      </c>
      <c r="E12" s="19">
        <f>D12</f>
        <v>2593574140.4500003</v>
      </c>
    </row>
    <row r="13" spans="1:10" x14ac:dyDescent="0.25">
      <c r="A13" s="5"/>
      <c r="B13" s="8" t="s">
        <v>8</v>
      </c>
      <c r="C13" s="19">
        <v>801420420</v>
      </c>
      <c r="D13" s="19">
        <v>483277034</v>
      </c>
      <c r="E13" s="19">
        <f>D13</f>
        <v>483277034</v>
      </c>
    </row>
    <row r="14" spans="1:10" x14ac:dyDescent="0.25">
      <c r="A14" s="5"/>
      <c r="B14" s="8" t="s">
        <v>9</v>
      </c>
      <c r="C14" s="19">
        <f>C48</f>
        <v>-44125618</v>
      </c>
      <c r="D14" s="19">
        <f>D48</f>
        <v>-11719196.99</v>
      </c>
      <c r="E14" s="19">
        <f>+D14</f>
        <v>-11719196.99</v>
      </c>
    </row>
    <row r="15" spans="1:10" x14ac:dyDescent="0.25">
      <c r="A15" s="5"/>
      <c r="B15" s="6"/>
      <c r="C15" s="19"/>
      <c r="D15" s="19"/>
      <c r="E15" s="19"/>
    </row>
    <row r="16" spans="1:10" ht="17.25" x14ac:dyDescent="0.25">
      <c r="A16" s="9"/>
      <c r="B16" s="7" t="s">
        <v>41</v>
      </c>
      <c r="C16" s="18">
        <f>+C17+C18</f>
        <v>4432261765</v>
      </c>
      <c r="D16" s="18">
        <f>+D17+D18</f>
        <v>2271676668.7799997</v>
      </c>
      <c r="E16" s="18">
        <f>+E17+E18</f>
        <v>1863518262.79</v>
      </c>
      <c r="G16" s="45"/>
      <c r="H16" s="45"/>
      <c r="I16" s="45"/>
      <c r="J16" s="45"/>
    </row>
    <row r="17" spans="1:10" x14ac:dyDescent="0.25">
      <c r="A17" s="5"/>
      <c r="B17" s="8" t="s">
        <v>10</v>
      </c>
      <c r="C17" s="19">
        <v>3669220876</v>
      </c>
      <c r="D17" s="32">
        <v>1989023643.53</v>
      </c>
      <c r="E17" s="32">
        <v>1604889648.49</v>
      </c>
      <c r="F17" s="44"/>
      <c r="G17" s="46"/>
      <c r="H17" s="46"/>
      <c r="I17" s="45"/>
      <c r="J17" s="46"/>
    </row>
    <row r="18" spans="1:10" x14ac:dyDescent="0.25">
      <c r="A18" s="5"/>
      <c r="B18" s="8" t="s">
        <v>11</v>
      </c>
      <c r="C18" s="19">
        <v>763040889</v>
      </c>
      <c r="D18" s="19">
        <v>282653025.25</v>
      </c>
      <c r="E18" s="19">
        <v>258628614.30000001</v>
      </c>
      <c r="F18" s="44"/>
      <c r="G18" s="46"/>
      <c r="H18" s="46"/>
      <c r="I18" s="45"/>
      <c r="J18" s="46"/>
    </row>
    <row r="19" spans="1:10" x14ac:dyDescent="0.25">
      <c r="A19" s="5"/>
      <c r="B19" s="6"/>
      <c r="C19" s="32"/>
      <c r="D19" s="19"/>
      <c r="E19" s="19"/>
      <c r="G19" s="47"/>
      <c r="H19" s="47"/>
      <c r="I19" s="45"/>
      <c r="J19" s="46"/>
    </row>
    <row r="20" spans="1:10" x14ac:dyDescent="0.25">
      <c r="A20" s="5"/>
      <c r="B20" s="7" t="s">
        <v>12</v>
      </c>
      <c r="C20" s="41">
        <f>C21+C22</f>
        <v>0</v>
      </c>
      <c r="D20" s="33">
        <f>D21+D22</f>
        <v>12631300.82</v>
      </c>
      <c r="E20" s="33">
        <f>E21+E22</f>
        <v>12631300.82</v>
      </c>
      <c r="G20" s="45"/>
      <c r="H20" s="45"/>
      <c r="I20" s="45"/>
      <c r="J20" s="45"/>
    </row>
    <row r="21" spans="1:10" x14ac:dyDescent="0.25">
      <c r="A21" s="5"/>
      <c r="B21" s="8" t="s">
        <v>13</v>
      </c>
      <c r="C21" s="42">
        <v>0</v>
      </c>
      <c r="D21" s="19">
        <v>12631300.82</v>
      </c>
      <c r="E21" s="19">
        <f>+D21</f>
        <v>12631300.82</v>
      </c>
      <c r="G21" s="45"/>
      <c r="H21" s="45"/>
      <c r="I21" s="45"/>
      <c r="J21" s="45"/>
    </row>
    <row r="22" spans="1:10" x14ac:dyDescent="0.25">
      <c r="A22" s="5"/>
      <c r="B22" s="8" t="s">
        <v>14</v>
      </c>
      <c r="C22" s="42">
        <v>0</v>
      </c>
      <c r="D22" s="19">
        <v>0</v>
      </c>
      <c r="E22" s="19">
        <f>+D22</f>
        <v>0</v>
      </c>
      <c r="G22" s="46"/>
      <c r="H22" s="46"/>
      <c r="I22" s="45"/>
      <c r="J22" s="45"/>
    </row>
    <row r="23" spans="1:10" x14ac:dyDescent="0.25">
      <c r="A23" s="5"/>
      <c r="B23" s="6"/>
      <c r="C23" s="32"/>
      <c r="D23" s="19"/>
      <c r="E23" s="19"/>
      <c r="G23" s="46"/>
      <c r="H23" s="46"/>
      <c r="I23" s="45"/>
      <c r="J23" s="45"/>
    </row>
    <row r="24" spans="1:10" x14ac:dyDescent="0.25">
      <c r="A24" s="5"/>
      <c r="B24" s="7" t="s">
        <v>15</v>
      </c>
      <c r="C24" s="33">
        <f>+C11-C16+C20</f>
        <v>0</v>
      </c>
      <c r="D24" s="33">
        <f>+D11-D16+D20</f>
        <v>806086609.50000083</v>
      </c>
      <c r="E24" s="33">
        <f>+E11-E16+E20</f>
        <v>1214245015.4900005</v>
      </c>
      <c r="G24" s="46"/>
      <c r="H24" s="46"/>
      <c r="I24" s="45"/>
      <c r="J24" s="45"/>
    </row>
    <row r="25" spans="1:10" x14ac:dyDescent="0.25">
      <c r="A25" s="5"/>
      <c r="B25" s="7" t="s">
        <v>16</v>
      </c>
      <c r="C25" s="33">
        <f>+C24-C14</f>
        <v>44125618</v>
      </c>
      <c r="D25" s="33">
        <f>+D24-D14</f>
        <v>817805806.49000084</v>
      </c>
      <c r="E25" s="33">
        <f>+E24-E14</f>
        <v>1225964212.4800005</v>
      </c>
      <c r="G25" s="45"/>
      <c r="H25" s="45"/>
      <c r="I25" s="45"/>
      <c r="J25" s="46"/>
    </row>
    <row r="26" spans="1:10" ht="30" x14ac:dyDescent="0.25">
      <c r="A26" s="5"/>
      <c r="B26" s="7" t="s">
        <v>17</v>
      </c>
      <c r="C26" s="33">
        <f>+C25-C20</f>
        <v>44125618</v>
      </c>
      <c r="D26" s="33">
        <f>+D25-D20</f>
        <v>805174505.67000079</v>
      </c>
      <c r="E26" s="33">
        <f>+E25-E20</f>
        <v>1213332911.6600006</v>
      </c>
      <c r="G26" s="45"/>
      <c r="H26" s="45"/>
      <c r="I26" s="45"/>
      <c r="J26" s="45"/>
    </row>
    <row r="27" spans="1:10" ht="15.75" thickBot="1" x14ac:dyDescent="0.3">
      <c r="A27" s="10"/>
      <c r="B27" s="11"/>
      <c r="C27" s="20"/>
      <c r="D27" s="20"/>
      <c r="E27" s="20"/>
      <c r="G27" s="45"/>
      <c r="H27" s="45"/>
      <c r="I27" s="45"/>
      <c r="J27" s="45"/>
    </row>
    <row r="28" spans="1:10" ht="15.75" thickBot="1" x14ac:dyDescent="0.3">
      <c r="A28" s="2"/>
      <c r="B28" s="1"/>
      <c r="C28" s="21"/>
      <c r="D28" s="21"/>
      <c r="E28" s="21"/>
      <c r="G28" s="45"/>
      <c r="H28" s="45"/>
      <c r="I28" s="45"/>
      <c r="J28" s="45"/>
    </row>
    <row r="29" spans="1:10" ht="15.75" thickBot="1" x14ac:dyDescent="0.3">
      <c r="A29" s="62" t="s">
        <v>18</v>
      </c>
      <c r="B29" s="63"/>
      <c r="C29" s="22" t="s">
        <v>19</v>
      </c>
      <c r="D29" s="22" t="s">
        <v>3</v>
      </c>
      <c r="E29" s="22" t="s">
        <v>20</v>
      </c>
    </row>
    <row r="30" spans="1:10" x14ac:dyDescent="0.25">
      <c r="A30" s="5"/>
      <c r="B30" s="6"/>
      <c r="C30" s="19"/>
      <c r="D30" s="19"/>
      <c r="E30" s="19"/>
    </row>
    <row r="31" spans="1:10" x14ac:dyDescent="0.25">
      <c r="A31" s="9"/>
      <c r="B31" s="7" t="s">
        <v>21</v>
      </c>
      <c r="C31" s="34">
        <f>+C32+C33</f>
        <v>75874382</v>
      </c>
      <c r="D31" s="18">
        <f>+D32+D33</f>
        <v>32693307.409999996</v>
      </c>
      <c r="E31" s="18">
        <f>+E32+E33</f>
        <v>32693307.409999996</v>
      </c>
    </row>
    <row r="32" spans="1:10" x14ac:dyDescent="0.25">
      <c r="A32" s="5"/>
      <c r="B32" s="12" t="s">
        <v>22</v>
      </c>
      <c r="C32" s="19">
        <v>14703913</v>
      </c>
      <c r="D32" s="19">
        <v>5183301.17</v>
      </c>
      <c r="E32" s="19">
        <v>5183301.17</v>
      </c>
    </row>
    <row r="33" spans="1:6" x14ac:dyDescent="0.25">
      <c r="A33" s="5"/>
      <c r="B33" s="12" t="s">
        <v>23</v>
      </c>
      <c r="C33" s="19">
        <v>61170469</v>
      </c>
      <c r="D33" s="19">
        <v>27510006.239999998</v>
      </c>
      <c r="E33" s="19">
        <v>27510006.239999998</v>
      </c>
    </row>
    <row r="34" spans="1:6" x14ac:dyDescent="0.25">
      <c r="A34" s="5"/>
      <c r="B34" s="6"/>
      <c r="C34" s="19"/>
      <c r="D34" s="19"/>
      <c r="E34" s="19"/>
    </row>
    <row r="35" spans="1:6" x14ac:dyDescent="0.25">
      <c r="A35" s="9"/>
      <c r="B35" s="7" t="s">
        <v>24</v>
      </c>
      <c r="C35" s="18">
        <f>+C26+C31</f>
        <v>120000000</v>
      </c>
      <c r="D35" s="18">
        <f>+D26+D31</f>
        <v>837867813.08000076</v>
      </c>
      <c r="E35" s="18">
        <f>+E26+E31</f>
        <v>1246026219.0700006</v>
      </c>
    </row>
    <row r="36" spans="1:6" ht="15.75" thickBot="1" x14ac:dyDescent="0.3">
      <c r="A36" s="10"/>
      <c r="B36" s="11"/>
      <c r="C36" s="20"/>
      <c r="D36" s="20"/>
      <c r="E36" s="20"/>
    </row>
    <row r="37" spans="1:6" ht="15.75" thickBot="1" x14ac:dyDescent="0.3">
      <c r="A37" s="2"/>
      <c r="B37" s="1"/>
      <c r="C37" s="21"/>
      <c r="D37" s="21"/>
      <c r="E37" s="21"/>
    </row>
    <row r="38" spans="1:6" x14ac:dyDescent="0.25">
      <c r="A38" s="50" t="s">
        <v>18</v>
      </c>
      <c r="B38" s="51"/>
      <c r="C38" s="54" t="s">
        <v>25</v>
      </c>
      <c r="D38" s="54" t="s">
        <v>3</v>
      </c>
      <c r="E38" s="23" t="s">
        <v>4</v>
      </c>
    </row>
    <row r="39" spans="1:6" ht="15.75" thickBot="1" x14ac:dyDescent="0.3">
      <c r="A39" s="52"/>
      <c r="B39" s="53"/>
      <c r="C39" s="55"/>
      <c r="D39" s="55"/>
      <c r="E39" s="24" t="s">
        <v>20</v>
      </c>
    </row>
    <row r="40" spans="1:6" x14ac:dyDescent="0.25">
      <c r="A40" s="13"/>
      <c r="B40" s="14"/>
      <c r="C40" s="36"/>
      <c r="D40" s="36"/>
      <c r="E40" s="36"/>
    </row>
    <row r="41" spans="1:6" x14ac:dyDescent="0.25">
      <c r="A41" s="30"/>
      <c r="B41" s="31" t="s">
        <v>26</v>
      </c>
      <c r="C41" s="37">
        <f>+C42+C43</f>
        <v>0</v>
      </c>
      <c r="D41" s="37">
        <f>+D42+D43</f>
        <v>0</v>
      </c>
      <c r="E41" s="37">
        <f>+E42+E43</f>
        <v>0</v>
      </c>
    </row>
    <row r="42" spans="1:6" x14ac:dyDescent="0.25">
      <c r="A42" s="13"/>
      <c r="B42" s="15" t="s">
        <v>27</v>
      </c>
      <c r="C42" s="36">
        <v>0</v>
      </c>
      <c r="D42" s="36">
        <v>0</v>
      </c>
      <c r="E42" s="36">
        <v>0</v>
      </c>
    </row>
    <row r="43" spans="1:6" x14ac:dyDescent="0.25">
      <c r="A43" s="13"/>
      <c r="B43" s="15" t="s">
        <v>28</v>
      </c>
      <c r="C43" s="36">
        <v>0</v>
      </c>
      <c r="D43" s="36">
        <v>0</v>
      </c>
      <c r="E43" s="36">
        <v>0</v>
      </c>
    </row>
    <row r="44" spans="1:6" x14ac:dyDescent="0.25">
      <c r="A44" s="30"/>
      <c r="B44" s="31" t="s">
        <v>29</v>
      </c>
      <c r="C44" s="35">
        <f>+C45+C46</f>
        <v>44125618</v>
      </c>
      <c r="D44" s="26">
        <f>+D45+D46</f>
        <v>11719196.99</v>
      </c>
      <c r="E44" s="26">
        <f>+E45+E46</f>
        <v>11719196.99</v>
      </c>
    </row>
    <row r="45" spans="1:6" x14ac:dyDescent="0.25">
      <c r="A45" s="13"/>
      <c r="B45" s="15" t="s">
        <v>30</v>
      </c>
      <c r="C45" s="25">
        <v>5746087</v>
      </c>
      <c r="D45" s="25">
        <v>1890676.98</v>
      </c>
      <c r="E45" s="25">
        <v>1890676.98</v>
      </c>
    </row>
    <row r="46" spans="1:6" x14ac:dyDescent="0.25">
      <c r="A46" s="13"/>
      <c r="B46" s="15" t="s">
        <v>31</v>
      </c>
      <c r="C46" s="25">
        <v>38379531</v>
      </c>
      <c r="D46" s="25">
        <v>9828520.0099999998</v>
      </c>
      <c r="E46" s="25">
        <v>9828520.0099999998</v>
      </c>
      <c r="F46" s="44"/>
    </row>
    <row r="47" spans="1:6" x14ac:dyDescent="0.25">
      <c r="A47" s="13"/>
      <c r="B47" s="14"/>
      <c r="C47" s="25"/>
      <c r="D47" s="25"/>
      <c r="E47" s="25"/>
    </row>
    <row r="48" spans="1:6" x14ac:dyDescent="0.25">
      <c r="A48" s="58"/>
      <c r="B48" s="60" t="s">
        <v>32</v>
      </c>
      <c r="C48" s="48">
        <f>+C41-C44</f>
        <v>-44125618</v>
      </c>
      <c r="D48" s="48">
        <f>+D41-D44</f>
        <v>-11719196.99</v>
      </c>
      <c r="E48" s="48">
        <f>+E41-E44</f>
        <v>-11719196.99</v>
      </c>
    </row>
    <row r="49" spans="1:6" ht="15.75" thickBot="1" x14ac:dyDescent="0.3">
      <c r="A49" s="59"/>
      <c r="B49" s="61"/>
      <c r="C49" s="49"/>
      <c r="D49" s="49"/>
      <c r="E49" s="49"/>
    </row>
    <row r="50" spans="1:6" ht="15.75" thickBot="1" x14ac:dyDescent="0.3">
      <c r="A50" s="2"/>
      <c r="B50" s="1"/>
      <c r="C50" s="21"/>
      <c r="D50" s="21"/>
      <c r="E50" s="21"/>
    </row>
    <row r="51" spans="1:6" x14ac:dyDescent="0.25">
      <c r="A51" s="50" t="s">
        <v>18</v>
      </c>
      <c r="B51" s="51"/>
      <c r="C51" s="23" t="s">
        <v>2</v>
      </c>
      <c r="D51" s="54" t="s">
        <v>3</v>
      </c>
      <c r="E51" s="23" t="s">
        <v>4</v>
      </c>
    </row>
    <row r="52" spans="1:6" ht="15.75" thickBot="1" x14ac:dyDescent="0.3">
      <c r="A52" s="52"/>
      <c r="B52" s="53"/>
      <c r="C52" s="24" t="s">
        <v>19</v>
      </c>
      <c r="D52" s="55"/>
      <c r="E52" s="24" t="s">
        <v>20</v>
      </c>
    </row>
    <row r="53" spans="1:6" x14ac:dyDescent="0.25">
      <c r="A53" s="56"/>
      <c r="B53" s="57"/>
      <c r="C53" s="25"/>
      <c r="D53" s="25"/>
      <c r="E53" s="25"/>
    </row>
    <row r="54" spans="1:6" x14ac:dyDescent="0.25">
      <c r="A54" s="13"/>
      <c r="B54" s="14" t="s">
        <v>33</v>
      </c>
      <c r="C54" s="25">
        <f>C12</f>
        <v>3674966963</v>
      </c>
      <c r="D54" s="25">
        <f>D12</f>
        <v>2593574140.4500003</v>
      </c>
      <c r="E54" s="25">
        <f>E12</f>
        <v>2593574140.4500003</v>
      </c>
    </row>
    <row r="55" spans="1:6" x14ac:dyDescent="0.25">
      <c r="A55" s="13"/>
      <c r="B55" s="28" t="s">
        <v>34</v>
      </c>
      <c r="C55" s="25">
        <f>+C56-C57</f>
        <v>-5746087</v>
      </c>
      <c r="D55" s="25">
        <f>+D56-D57</f>
        <v>-1890676.98</v>
      </c>
      <c r="E55" s="25">
        <f>+E56-E57</f>
        <v>-1890676.98</v>
      </c>
    </row>
    <row r="56" spans="1:6" x14ac:dyDescent="0.25">
      <c r="A56" s="13"/>
      <c r="B56" s="29" t="s">
        <v>27</v>
      </c>
      <c r="C56" s="25">
        <f>+C42</f>
        <v>0</v>
      </c>
      <c r="D56" s="25">
        <f>+D42</f>
        <v>0</v>
      </c>
      <c r="E56" s="25">
        <f>+E42</f>
        <v>0</v>
      </c>
    </row>
    <row r="57" spans="1:6" x14ac:dyDescent="0.25">
      <c r="A57" s="13"/>
      <c r="B57" s="29" t="s">
        <v>30</v>
      </c>
      <c r="C57" s="25">
        <f>C45</f>
        <v>5746087</v>
      </c>
      <c r="D57" s="25">
        <f>D45</f>
        <v>1890676.98</v>
      </c>
      <c r="E57" s="25">
        <f>E45</f>
        <v>1890676.98</v>
      </c>
    </row>
    <row r="58" spans="1:6" x14ac:dyDescent="0.25">
      <c r="A58" s="13"/>
      <c r="B58" s="28"/>
      <c r="C58" s="25"/>
      <c r="D58" s="25"/>
      <c r="E58" s="25"/>
    </row>
    <row r="59" spans="1:6" x14ac:dyDescent="0.25">
      <c r="A59" s="13"/>
      <c r="B59" s="14" t="s">
        <v>10</v>
      </c>
      <c r="C59" s="25">
        <f>C17</f>
        <v>3669220876</v>
      </c>
      <c r="D59" s="25">
        <f>D17</f>
        <v>1989023643.53</v>
      </c>
      <c r="E59" s="25">
        <f>E17</f>
        <v>1604889648.49</v>
      </c>
    </row>
    <row r="60" spans="1:6" x14ac:dyDescent="0.25">
      <c r="A60" s="13"/>
      <c r="B60" s="14"/>
      <c r="C60" s="25"/>
      <c r="D60" s="25"/>
      <c r="E60" s="25"/>
    </row>
    <row r="61" spans="1:6" x14ac:dyDescent="0.25">
      <c r="A61" s="13"/>
      <c r="B61" s="14" t="s">
        <v>13</v>
      </c>
      <c r="C61" s="43"/>
      <c r="D61" s="25">
        <f>D21</f>
        <v>12631300.82</v>
      </c>
      <c r="E61" s="25">
        <f>E21</f>
        <v>12631300.82</v>
      </c>
    </row>
    <row r="62" spans="1:6" x14ac:dyDescent="0.25">
      <c r="A62" s="13"/>
      <c r="B62" s="14"/>
      <c r="C62" s="25"/>
      <c r="D62" s="25"/>
      <c r="E62" s="25"/>
    </row>
    <row r="63" spans="1:6" x14ac:dyDescent="0.25">
      <c r="A63" s="30"/>
      <c r="B63" s="31" t="s">
        <v>35</v>
      </c>
      <c r="C63" s="26">
        <f>+C54+C55-C59+C61</f>
        <v>0</v>
      </c>
      <c r="D63" s="26">
        <f>+D54+D55-D59+D61</f>
        <v>615291120.76000035</v>
      </c>
      <c r="E63" s="26">
        <f>+E54+E55-E59+E61</f>
        <v>999425115.80000031</v>
      </c>
    </row>
    <row r="64" spans="1:6" x14ac:dyDescent="0.25">
      <c r="A64" s="30"/>
      <c r="B64" s="31" t="s">
        <v>36</v>
      </c>
      <c r="C64" s="26">
        <f>+C63-C55</f>
        <v>5746087</v>
      </c>
      <c r="D64" s="26">
        <f>+D63-D55</f>
        <v>617181797.74000037</v>
      </c>
      <c r="E64" s="26">
        <f>+E63-E55</f>
        <v>1001315792.7800003</v>
      </c>
      <c r="F64" s="44"/>
    </row>
    <row r="65" spans="1:6" ht="15.75" thickBot="1" x14ac:dyDescent="0.3">
      <c r="A65" s="16"/>
      <c r="B65" s="17"/>
      <c r="C65" s="27"/>
      <c r="D65" s="27"/>
      <c r="E65" s="27"/>
      <c r="F65" s="44"/>
    </row>
    <row r="66" spans="1:6" ht="15.75" thickBot="1" x14ac:dyDescent="0.3">
      <c r="A66" s="2"/>
      <c r="B66" s="1"/>
      <c r="C66" s="21"/>
      <c r="D66" s="21"/>
      <c r="E66" s="21"/>
      <c r="F66" s="44"/>
    </row>
    <row r="67" spans="1:6" x14ac:dyDescent="0.25">
      <c r="A67" s="50" t="s">
        <v>18</v>
      </c>
      <c r="B67" s="51"/>
      <c r="C67" s="54" t="s">
        <v>25</v>
      </c>
      <c r="D67" s="54" t="s">
        <v>3</v>
      </c>
      <c r="E67" s="23" t="s">
        <v>4</v>
      </c>
    </row>
    <row r="68" spans="1:6" ht="15.75" thickBot="1" x14ac:dyDescent="0.3">
      <c r="A68" s="52"/>
      <c r="B68" s="53"/>
      <c r="C68" s="55"/>
      <c r="D68" s="55"/>
      <c r="E68" s="24" t="s">
        <v>20</v>
      </c>
    </row>
    <row r="69" spans="1:6" x14ac:dyDescent="0.25">
      <c r="A69" s="56"/>
      <c r="B69" s="57"/>
      <c r="C69" s="25"/>
      <c r="D69" s="25"/>
      <c r="E69" s="25"/>
    </row>
    <row r="70" spans="1:6" x14ac:dyDescent="0.25">
      <c r="A70" s="13"/>
      <c r="B70" s="14" t="s">
        <v>8</v>
      </c>
      <c r="C70" s="25">
        <f>C13</f>
        <v>801420420</v>
      </c>
      <c r="D70" s="25">
        <f>D13</f>
        <v>483277034</v>
      </c>
      <c r="E70" s="25">
        <f>E13</f>
        <v>483277034</v>
      </c>
    </row>
    <row r="71" spans="1:6" x14ac:dyDescent="0.25">
      <c r="A71" s="13"/>
      <c r="B71" s="14" t="s">
        <v>37</v>
      </c>
      <c r="C71" s="25">
        <f>+C72-C73</f>
        <v>-38379531</v>
      </c>
      <c r="D71" s="25">
        <f>+D72-D73</f>
        <v>-9828520.0099999998</v>
      </c>
      <c r="E71" s="25">
        <f>+E72-E73</f>
        <v>-9828520.0099999998</v>
      </c>
    </row>
    <row r="72" spans="1:6" x14ac:dyDescent="0.25">
      <c r="A72" s="13"/>
      <c r="B72" s="15" t="s">
        <v>28</v>
      </c>
      <c r="C72" s="25">
        <v>0</v>
      </c>
      <c r="D72" s="25"/>
      <c r="E72" s="25"/>
    </row>
    <row r="73" spans="1:6" x14ac:dyDescent="0.25">
      <c r="A73" s="13"/>
      <c r="B73" s="15" t="s">
        <v>31</v>
      </c>
      <c r="C73" s="25">
        <f>C46</f>
        <v>38379531</v>
      </c>
      <c r="D73" s="25">
        <f>D46</f>
        <v>9828520.0099999998</v>
      </c>
      <c r="E73" s="25">
        <f>E46</f>
        <v>9828520.0099999998</v>
      </c>
    </row>
    <row r="74" spans="1:6" x14ac:dyDescent="0.25">
      <c r="A74" s="13"/>
      <c r="B74" s="14"/>
      <c r="C74" s="25"/>
      <c r="D74" s="25"/>
      <c r="E74" s="25"/>
    </row>
    <row r="75" spans="1:6" x14ac:dyDescent="0.25">
      <c r="A75" s="13"/>
      <c r="B75" s="14" t="s">
        <v>38</v>
      </c>
      <c r="C75" s="25">
        <f>C18</f>
        <v>763040889</v>
      </c>
      <c r="D75" s="25">
        <f>D18</f>
        <v>282653025.25</v>
      </c>
      <c r="E75" s="25">
        <f>E18</f>
        <v>258628614.30000001</v>
      </c>
    </row>
    <row r="76" spans="1:6" x14ac:dyDescent="0.25">
      <c r="A76" s="13"/>
      <c r="B76" s="14"/>
      <c r="C76" s="25"/>
      <c r="D76" s="25"/>
      <c r="E76" s="25"/>
    </row>
    <row r="77" spans="1:6" x14ac:dyDescent="0.25">
      <c r="A77" s="13"/>
      <c r="B77" s="14" t="s">
        <v>14</v>
      </c>
      <c r="C77" s="43"/>
      <c r="D77" s="25">
        <f>D22</f>
        <v>0</v>
      </c>
      <c r="E77" s="25">
        <f>E22</f>
        <v>0</v>
      </c>
    </row>
    <row r="78" spans="1:6" x14ac:dyDescent="0.25">
      <c r="A78" s="13"/>
      <c r="B78" s="14"/>
      <c r="C78" s="25"/>
      <c r="D78" s="25"/>
      <c r="E78" s="25"/>
    </row>
    <row r="79" spans="1:6" x14ac:dyDescent="0.25">
      <c r="A79" s="30"/>
      <c r="B79" s="31" t="s">
        <v>39</v>
      </c>
      <c r="C79" s="26">
        <f>+C70+C71-C75+C77</f>
        <v>0</v>
      </c>
      <c r="D79" s="26">
        <f>+D70+D71-D75+D77</f>
        <v>190795488.74000001</v>
      </c>
      <c r="E79" s="26">
        <f>+E70+E71-E75+E77</f>
        <v>214819899.69</v>
      </c>
    </row>
    <row r="80" spans="1:6" x14ac:dyDescent="0.25">
      <c r="A80" s="58"/>
      <c r="B80" s="60" t="s">
        <v>40</v>
      </c>
      <c r="C80" s="48">
        <f>+C79-C71</f>
        <v>38379531</v>
      </c>
      <c r="D80" s="48">
        <f>+D79-D71</f>
        <v>200624008.75</v>
      </c>
      <c r="E80" s="48">
        <f>+E79-E71</f>
        <v>224648419.69999999</v>
      </c>
    </row>
    <row r="81" spans="1:5" ht="15.75" thickBot="1" x14ac:dyDescent="0.3">
      <c r="A81" s="59"/>
      <c r="B81" s="61"/>
      <c r="C81" s="49"/>
      <c r="D81" s="49"/>
      <c r="E81" s="49"/>
    </row>
    <row r="84" spans="1:5" x14ac:dyDescent="0.25">
      <c r="D84" s="44"/>
    </row>
    <row r="85" spans="1:5" x14ac:dyDescent="0.25">
      <c r="D85" s="44"/>
    </row>
    <row r="86" spans="1:5" x14ac:dyDescent="0.25">
      <c r="D86" s="44"/>
    </row>
  </sheetData>
  <mergeCells count="28">
    <mergeCell ref="A1:E1"/>
    <mergeCell ref="A4:E4"/>
    <mergeCell ref="A5:E5"/>
    <mergeCell ref="A6:E6"/>
    <mergeCell ref="A8:B9"/>
    <mergeCell ref="D8:D9"/>
    <mergeCell ref="A2:E2"/>
    <mergeCell ref="A29:B29"/>
    <mergeCell ref="A38:B39"/>
    <mergeCell ref="C38:C39"/>
    <mergeCell ref="D38:D39"/>
    <mergeCell ref="A48:A49"/>
    <mergeCell ref="B48:B49"/>
    <mergeCell ref="C48:C49"/>
    <mergeCell ref="D48:D49"/>
    <mergeCell ref="E80:E81"/>
    <mergeCell ref="E48:E49"/>
    <mergeCell ref="A51:B52"/>
    <mergeCell ref="D51:D52"/>
    <mergeCell ref="A53:B53"/>
    <mergeCell ref="A67:B68"/>
    <mergeCell ref="C67:C68"/>
    <mergeCell ref="D67:D68"/>
    <mergeCell ref="A69:B69"/>
    <mergeCell ref="A80:A81"/>
    <mergeCell ref="B80:B81"/>
    <mergeCell ref="C80:C81"/>
    <mergeCell ref="D80:D81"/>
  </mergeCells>
  <printOptions horizontalCentered="1"/>
  <pageMargins left="0.25" right="0.25" top="0.75" bottom="0.75" header="0.3" footer="0.3"/>
  <pageSetup scale="53" orientation="portrait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2022-08-12T18:09:52Z</cp:lastPrinted>
  <dcterms:created xsi:type="dcterms:W3CDTF">2017-08-11T19:11:13Z</dcterms:created>
  <dcterms:modified xsi:type="dcterms:W3CDTF">2022-08-31T20:57:34Z</dcterms:modified>
</cp:coreProperties>
</file>