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xr:revisionPtr revIDLastSave="0" documentId="8_{034C57E3-F562-4151-85D6-F12A0B1728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R 2022 EJE 2" sheetId="1" r:id="rId1"/>
    <sheet name="METAS Y ODS" sheetId="5" r:id="rId2"/>
  </sheets>
  <definedNames>
    <definedName name="ADFASDF" localSheetId="0">#REF!</definedName>
    <definedName name="ADFASDF">#REF!</definedName>
    <definedName name="_xlnm.Print_Area" localSheetId="1">'METAS Y ODS'!$B$20:$D$69</definedName>
    <definedName name="_xlnm.Print_Area" localSheetId="0">'MIR 2022 EJE 2'!$B$3:$N$70</definedName>
    <definedName name="averiguar" localSheetId="0">#REF!</definedName>
    <definedName name="averiguar">#REF!</definedName>
    <definedName name="averiguar2" localSheetId="0">#REF!</definedName>
    <definedName name="averiguar2">#REF!</definedName>
    <definedName name="averiguar3" localSheetId="0">#REF!</definedName>
    <definedName name="averiguar3">#REF!</definedName>
    <definedName name="e">#REF!</definedName>
    <definedName name="formato2" localSheetId="0">#REF!</definedName>
    <definedName name="formato2">#REF!</definedName>
    <definedName name="M" localSheetId="0">#REF!</definedName>
    <definedName name="M">#REF!</definedName>
    <definedName name="MIRPRUEBA" localSheetId="0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0" i="5" l="1"/>
  <c r="V50" i="5"/>
  <c r="P50" i="5"/>
  <c r="Q50" i="5"/>
  <c r="R50" i="5"/>
  <c r="S50" i="5"/>
  <c r="T50" i="5"/>
  <c r="U50" i="5"/>
  <c r="L50" i="5"/>
  <c r="M50" i="5"/>
  <c r="N50" i="5"/>
  <c r="O50" i="5"/>
  <c r="K69" i="5"/>
  <c r="K68" i="5"/>
  <c r="K67" i="5"/>
  <c r="K61" i="5" l="1"/>
  <c r="J21" i="5"/>
  <c r="K40" i="5"/>
  <c r="U65" i="5"/>
  <c r="V65" i="5"/>
  <c r="W65" i="5"/>
  <c r="T65" i="5"/>
  <c r="U60" i="5"/>
  <c r="V60" i="5"/>
  <c r="W60" i="5"/>
  <c r="T60" i="5"/>
  <c r="I67" i="5"/>
  <c r="J67" i="5"/>
  <c r="K64" i="5"/>
  <c r="J64" i="5"/>
  <c r="I64" i="5"/>
  <c r="AH60" i="1"/>
  <c r="AG60" i="1"/>
  <c r="AF60" i="1"/>
  <c r="AI60" i="1" s="1"/>
  <c r="K65" i="5" l="1"/>
  <c r="K60" i="5"/>
  <c r="K47" i="5"/>
  <c r="U46" i="5"/>
  <c r="V46" i="5"/>
  <c r="W46" i="5"/>
  <c r="T46" i="5"/>
  <c r="U35" i="5"/>
  <c r="V35" i="5"/>
  <c r="W35" i="5"/>
  <c r="T35" i="5"/>
  <c r="K35" i="5" l="1"/>
  <c r="S46" i="5"/>
  <c r="R46" i="5"/>
  <c r="Q46" i="5"/>
  <c r="P46" i="5"/>
  <c r="J46" i="5" s="1"/>
  <c r="O46" i="5"/>
  <c r="N46" i="5"/>
  <c r="M46" i="5"/>
  <c r="L46" i="5"/>
  <c r="S35" i="5"/>
  <c r="R35" i="5"/>
  <c r="Q35" i="5"/>
  <c r="P35" i="5"/>
  <c r="O35" i="5"/>
  <c r="N35" i="5"/>
  <c r="M35" i="5"/>
  <c r="L35" i="5"/>
  <c r="S29" i="5"/>
  <c r="R29" i="5"/>
  <c r="Q29" i="5"/>
  <c r="P29" i="5"/>
  <c r="J29" i="5" s="1"/>
  <c r="O29" i="5"/>
  <c r="N29" i="5"/>
  <c r="M29" i="5"/>
  <c r="L29" i="5"/>
  <c r="S25" i="5"/>
  <c r="R25" i="5"/>
  <c r="Q25" i="5"/>
  <c r="Q20" i="5" s="1"/>
  <c r="P25" i="5"/>
  <c r="P20" i="5" s="1"/>
  <c r="O25" i="5"/>
  <c r="O20" i="5" s="1"/>
  <c r="N25" i="5"/>
  <c r="N20" i="5" s="1"/>
  <c r="M25" i="5"/>
  <c r="M20" i="5" s="1"/>
  <c r="L25" i="5"/>
  <c r="L20" i="5" s="1"/>
  <c r="S20" i="5"/>
  <c r="J22" i="5"/>
  <c r="J23" i="5"/>
  <c r="J24" i="5"/>
  <c r="J26" i="5"/>
  <c r="J27" i="5"/>
  <c r="J28" i="5"/>
  <c r="J30" i="5"/>
  <c r="J31" i="5"/>
  <c r="J32" i="5"/>
  <c r="J33" i="5"/>
  <c r="J34" i="5"/>
  <c r="J36" i="5"/>
  <c r="J37" i="5"/>
  <c r="J38" i="5"/>
  <c r="J39" i="5"/>
  <c r="J41" i="5"/>
  <c r="J42" i="5"/>
  <c r="J43" i="5"/>
  <c r="J44" i="5"/>
  <c r="J47" i="5"/>
  <c r="J48" i="5"/>
  <c r="J51" i="5"/>
  <c r="J52" i="5"/>
  <c r="J53" i="5"/>
  <c r="J54" i="5"/>
  <c r="J55" i="5"/>
  <c r="J56" i="5"/>
  <c r="J58" i="5"/>
  <c r="J59" i="5"/>
  <c r="K22" i="5"/>
  <c r="K23" i="5"/>
  <c r="K24" i="5"/>
  <c r="K26" i="5"/>
  <c r="K27" i="5"/>
  <c r="K28" i="5"/>
  <c r="K30" i="5"/>
  <c r="K31" i="5"/>
  <c r="K32" i="5"/>
  <c r="K33" i="5"/>
  <c r="K34" i="5"/>
  <c r="K36" i="5"/>
  <c r="K37" i="5"/>
  <c r="K38" i="5"/>
  <c r="K39" i="5"/>
  <c r="K41" i="5"/>
  <c r="K42" i="5"/>
  <c r="K43" i="5"/>
  <c r="K44" i="5"/>
  <c r="K48" i="5"/>
  <c r="K51" i="5"/>
  <c r="K52" i="5"/>
  <c r="K53" i="5"/>
  <c r="K54" i="5"/>
  <c r="K55" i="5"/>
  <c r="K56" i="5"/>
  <c r="K58" i="5"/>
  <c r="K59" i="5"/>
  <c r="K21" i="5"/>
  <c r="J50" i="5" l="1"/>
  <c r="K50" i="5"/>
  <c r="J35" i="5"/>
  <c r="R20" i="5"/>
  <c r="J25" i="5"/>
  <c r="J20" i="5" s="1"/>
  <c r="I59" i="5" l="1"/>
  <c r="I58" i="5"/>
  <c r="I57" i="5"/>
  <c r="I56" i="5"/>
  <c r="I55" i="5"/>
  <c r="I54" i="5"/>
  <c r="I53" i="5"/>
  <c r="I52" i="5"/>
  <c r="I51" i="5"/>
  <c r="I48" i="5"/>
  <c r="I47" i="5"/>
  <c r="I44" i="5"/>
  <c r="I43" i="5"/>
  <c r="I42" i="5"/>
  <c r="I41" i="5"/>
  <c r="I39" i="5"/>
  <c r="I38" i="5"/>
  <c r="I37" i="5"/>
  <c r="I36" i="5"/>
  <c r="I34" i="5"/>
  <c r="I33" i="5"/>
  <c r="I32" i="5"/>
  <c r="I31" i="5"/>
  <c r="I30" i="5"/>
  <c r="W29" i="5"/>
  <c r="V29" i="5"/>
  <c r="U29" i="5"/>
  <c r="T29" i="5"/>
  <c r="I28" i="5"/>
  <c r="I27" i="5"/>
  <c r="I26" i="5"/>
  <c r="W25" i="5"/>
  <c r="V25" i="5"/>
  <c r="U25" i="5"/>
  <c r="T25" i="5"/>
  <c r="I24" i="5"/>
  <c r="I23" i="5"/>
  <c r="I22" i="5"/>
  <c r="U20" i="5" l="1"/>
  <c r="I50" i="5"/>
  <c r="V20" i="5"/>
  <c r="W20" i="5"/>
  <c r="K29" i="5"/>
  <c r="T20" i="5"/>
  <c r="K25" i="5"/>
  <c r="I35" i="5"/>
  <c r="K46" i="5"/>
  <c r="I29" i="5"/>
  <c r="I46" i="5"/>
  <c r="K20" i="5" l="1"/>
  <c r="I20" i="5"/>
  <c r="AH19" i="1"/>
  <c r="AG19" i="1"/>
  <c r="AF19" i="1"/>
  <c r="AI19" i="1" s="1"/>
  <c r="AH23" i="1" l="1"/>
  <c r="AG23" i="1"/>
  <c r="AF23" i="1"/>
  <c r="AI23" i="1" s="1"/>
  <c r="AH40" i="1" l="1"/>
  <c r="AG40" i="1"/>
  <c r="AF40" i="1"/>
  <c r="AI40" i="1" s="1"/>
  <c r="AH29" i="1"/>
  <c r="AG29" i="1"/>
  <c r="AF29" i="1"/>
  <c r="AI29" i="1" s="1"/>
  <c r="AH14" i="1" l="1"/>
  <c r="AH15" i="1"/>
  <c r="AG14" i="1"/>
  <c r="AG15" i="1"/>
  <c r="AF14" i="1"/>
  <c r="AF15" i="1"/>
  <c r="AI14" i="1" l="1"/>
  <c r="AI15" i="1"/>
</calcChain>
</file>

<file path=xl/sharedStrings.xml><?xml version="1.0" encoding="utf-8"?>
<sst xmlns="http://schemas.openxmlformats.org/spreadsheetml/2006/main" count="1157" uniqueCount="508">
  <si>
    <t xml:space="preserve">                                      </t>
  </si>
  <si>
    <t>T1</t>
  </si>
  <si>
    <t>T2</t>
  </si>
  <si>
    <t>T3</t>
  </si>
  <si>
    <t>T4</t>
  </si>
  <si>
    <t>ODS
(ODS, Meta, Indicador)</t>
  </si>
  <si>
    <t>Unidad de medida del Indicador y unidad de medida de sus variables.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</si>
  <si>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</si>
  <si>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</si>
  <si>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Nombre del Indicador.
Siglas y descripción.</t>
  </si>
  <si>
    <t>Definición.
(precisar qué se pretende medir del objetivo al que está asociado; debe ayudar a entender la utilidad, finalidad o uso del indicador.
Explicar brevemente y en términos sencillos, qué es lo que mide el indicador.)</t>
  </si>
  <si>
    <t>Dimensión.
(Eficiencia, Eficacia, Economía, Calidad)</t>
  </si>
  <si>
    <t>Sentido del Indicador.
(ascendente o descendente)</t>
  </si>
  <si>
    <t>Método de cálculo del Indicador.
Descripción de las siglas y las variables.</t>
  </si>
  <si>
    <t>Frecuencia de medición del Indicador.
Con base a las recomendaciones del nivel de objetivos.</t>
  </si>
  <si>
    <t>Medios de verificación .
(fuentes de información de donde se obtendrán los datos del indicador)</t>
  </si>
  <si>
    <t>Supuestos.
(situaciones que necesariamente tienen que suceder, en positivo, para que el objetivo por nivel se cumpla pero que están fuera de las manos de la Unidad Responsable)</t>
  </si>
  <si>
    <t>Meta del Indicador.
Lo que se quiere alcanzar con la intervención. Considerar el punto de partida (línea base) y los recursos con los que se cuenta. Realistas y retadoras.</t>
  </si>
  <si>
    <t>POBLACION OBJETIVO O AREA DE ENFOQUE</t>
  </si>
  <si>
    <t xml:space="preserve"> UNIDAD ADMINISTRATIVA Y RESPONSABLE POR OBJETIVO </t>
  </si>
  <si>
    <t>EJE 2: PROSPERIDAD COMPARTIDA</t>
  </si>
  <si>
    <t>Línea base del Indicador.
A diciembre del 2024.
 (Punto de partida para evaluar y dar seguimiento al indicador).
Si el indicador es nuevo definir como línea base el primer valor obtenido de su aplicación.</t>
  </si>
  <si>
    <t>VINCULACIÓN CON LOS OBJETIVOS DE DESARROLLO SOSTENIBLE, CON EL PLAN MUNICIPAL DE DESARROLLO 2021-2024, POBLACION OBJETIVO O AREA DE ENFOQUE  Y RESPONSABLE POR NIVEL DE OBJETIVOS DE LA MIR</t>
  </si>
  <si>
    <t>1 DE ENERO A 31  DE DICIEMBRE 2022</t>
  </si>
  <si>
    <t>1 DE ENERO A 31  DE DICIEMBRE 2023</t>
  </si>
  <si>
    <t>1 DE ENERO A 31  DE DICIEMBRE 2024</t>
  </si>
  <si>
    <t>Nivel</t>
  </si>
  <si>
    <t>Indicador</t>
  </si>
  <si>
    <t>Actividad</t>
  </si>
  <si>
    <t>MATRIZ DE INDICADORES PARA RESULTADOS MIR 2022-2024</t>
  </si>
  <si>
    <t>VINCULACIÓN DE LOS OBJETIVOS DE LA MIR CON LOS ODS DE LA AGENDA 2030 - DEFINICION DE LA POBLACION OBJETIVO O AREA DE ENFOQUE, DEFINICIÓN DE LA UNIDAD ADMINISTRATIVA Y  RESPONSABLE - PROGRAMACIÓN DE LAS METAS 2022 POR TRIMESTRE</t>
  </si>
  <si>
    <t xml:space="preserve">PROGRAMACIÓN DE METAS </t>
  </si>
  <si>
    <t>PROGRAMACIÓN ANUAL</t>
  </si>
  <si>
    <t>PROGRAMACIÓN TRIMESTRAL</t>
  </si>
  <si>
    <t>Objetivos</t>
  </si>
  <si>
    <t>PROGRAMACIÓN DE METAS ANUAL Y TRIMESTRAL</t>
  </si>
  <si>
    <t>Propósito
(DIRECCIÓN GENERAL IMM)</t>
  </si>
  <si>
    <t>Eficacia</t>
  </si>
  <si>
    <t>Ascendente</t>
  </si>
  <si>
    <t>Trimestral</t>
  </si>
  <si>
    <t>UNIDAD DE MEDIDA DEL INDICADOR: Porcentaje
UNIDAD DE MEDIDA DE LAS VARIABLES: Mujeres</t>
  </si>
  <si>
    <t>Las mujeres del Municipio acuden al instituto Municipal de la Mujer a solicitar apoyo o participar en sus actividades y/o programas.</t>
  </si>
  <si>
    <t>Este indicador permitirá medir la cantidad de mujeres atendidas con las actividades y programas del IMM, dirigidos a otorgar servicios multidisciplinarios, para mejorar las condiciones sociales de éstas, que den lugar a la no discriminación, igualdad de oportunidades y de trato entre los géneros, para coadyuvar a lograr la erradicación de la violencia de género en el municipio.</t>
  </si>
  <si>
    <t>Componente
(Coordinación Institucional de la Perspectiva de Género)</t>
  </si>
  <si>
    <t>La población recibe la información de las campañas y se sensibiliza</t>
  </si>
  <si>
    <t>Este indicador permitirá medir la cantidad de mujeres que han sido beneficiadas con servicios de salud para con ello contribuir a la mejora de su calidad de vida.</t>
  </si>
  <si>
    <t>Las mujeres del Municipio acuden al Instituto Municipal de la Mujer a solicitar los servicios de Salud Integral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</si>
  <si>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Mujeres</t>
    </r>
  </si>
  <si>
    <t>Las mujeres del Municipio acuden al instituto Municipal de la Mujer a solicitar los servicios Médicos.</t>
  </si>
  <si>
    <t>Este indicador medirá el número de Mujeres Adolescentes y niñas atendidas en Servicios Médicos.</t>
  </si>
  <si>
    <t>Las Mujeres Adolescentes y Niñas  del Municipio acuden al instituto Municipal de la Mujer a solicitar los servicios Médicos.</t>
  </si>
  <si>
    <t>Las mujeres del Municipio acuden al instituto Municipal de la Mujer a solicitar los servicios Psicológicos.</t>
  </si>
  <si>
    <t>Las Mujeres Adolescentes y Niñas  del Municipio acuden al instituto Municipal de la Mujer a solicitar los servicios Psicológicos.</t>
  </si>
  <si>
    <t>Las Mujeres, Mujeres Adolescentes y Niñas  del Municipio  se registran y asisten a las capacitaciones.</t>
  </si>
  <si>
    <t>Las Mujeres son canalizadas por parte del Instituto Municipal de la Mujer a dependencias gubernamentales y/u organizaciones de la sociedad civil.</t>
  </si>
  <si>
    <t>Este indicador medirá el número de convenis y acuerdos de coordinación interinstitucional (e interdisciplinaria) para apoyar el trabajo de las demás áreas.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</si>
  <si>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Convenios de coordinación interinstitucional.</t>
    </r>
  </si>
  <si>
    <t>Las instituciones firman convenios de cooperación interinstitucional con el Instituto Municipal de la Mujer.</t>
  </si>
  <si>
    <t>Este indicador reflejará la realización de Brigadas  dirigidas a las mujeres con el objetivo de promover y sensibilizar sobre el cuidado y la atención a la salud basado en las problemáticas e inequidades que ellas viven.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</si>
  <si>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Brigadas</t>
    </r>
  </si>
  <si>
    <t>La población asiste a las Brigadas de Salud organizadas por el IMM</t>
  </si>
  <si>
    <t>Busca medir el número de  Programas difundidos en radio dirigidos a las mujeres como espacio de acercamiento con la ciudadanía.</t>
  </si>
  <si>
    <t>La población y las mujeres del municipio escuchan el programa de radio y se expresan.</t>
  </si>
  <si>
    <t>Componente
(Unidad de Asistencia y Apoyo Jurídico)</t>
  </si>
  <si>
    <t>Las mujeres asisten y solicitan asesoria juridica en el Instituto Municipal de la Mujer.</t>
  </si>
  <si>
    <t>Las mujeres asisten y solicitan  Servicios Para Facilitar el Acceso a la Justicia en el Instituto Municipal de la Mujer.</t>
  </si>
  <si>
    <t>Las mujeres Adolescentes y Niñas  asisten y solicitan asesoria juridica en el Instituto Municipal de la Mujer.</t>
  </si>
  <si>
    <t>Los servidores y servidoras públicos asisten a los cursos de capacitación y sensibilización.</t>
  </si>
  <si>
    <t>Este indicador permitirá medir el número de capacitaciones en temas de sensibilización, orientación intersectorial en materia de violencia de género, empoderamiento y derechos sexuales y reproductivos, por medio de distintos medios y canales de difusión.</t>
  </si>
  <si>
    <t>Componente
(Unidad de Capacitación y Actividades Productivas)</t>
  </si>
  <si>
    <t>Con este indicador se conoce el numero de mujeres capacitadas y con ello buscar impulsar la autonomìa de las mujeres a traves de su desarrollo economico y social, lo que impacta positivamente en su calidad de vida.</t>
  </si>
  <si>
    <t>Las mujeres del municipio se registran y asisten a las capacitaciones.</t>
  </si>
  <si>
    <t xml:space="preserve">Medira el número de mujeres beneficiadas en su prepación academica y profesional a través de becas, cursos gratuitos y/o convenios educativos. </t>
  </si>
  <si>
    <t>Las mujeres del municipio solicitan los apoyos en temas académicos.</t>
  </si>
  <si>
    <t>La mujeres escuchan el Programa y participan</t>
  </si>
  <si>
    <t>Las mujeres solicitan y reciben las tarjetas BIMM y la empresas se suman al programa de descuentos.</t>
  </si>
  <si>
    <t>Las mujeres del municipio se registran y asisten a los talleres, las capacitaciones y/o las actividades que se imparten en el Instituto.</t>
  </si>
  <si>
    <t>Medirá el número de Talleres de empoderamiento económico y habilidades para la vida de las mujeres y adolescencias del Municipio de Benito Juárez.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</si>
  <si>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Talleres</t>
    </r>
  </si>
  <si>
    <t xml:space="preserve">Medirá el número de  talleres de Capacitacion en Planes y Estrategias de Negocios y Educación Financiera. 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</si>
  <si>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Talleres</t>
    </r>
  </si>
  <si>
    <t xml:space="preserve">Medira el número de  talleres de capacitación de empleos que culturalmente han sido designados exclusivamente a los varones. 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</si>
  <si>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Talleres</t>
    </r>
  </si>
  <si>
    <t>Medirá la cantidad de bazares realizados, que tienen como objetivo, acercar a las mujeres con potenciales clientes dentro de la comunidad .</t>
  </si>
  <si>
    <t>Componente
(Coordinación de Mantenimiento e Infraestructura a las Instalaciones)</t>
  </si>
  <si>
    <t>Descendente</t>
  </si>
  <si>
    <r>
      <t>UNIDAD DE MEDIDA DEL INDICADOR: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total de Actividades programadas</t>
    </r>
  </si>
  <si>
    <t>El Instituto cuenta con Presupuesto suficiente para los suministros necesarios.</t>
  </si>
  <si>
    <t xml:space="preserve">este indicador permitirá conocer el desempeño de las actividades de mantenimiento, rehabilitación u obra y mejoras  programadas.  </t>
  </si>
  <si>
    <t>Componente
(Coordinación Administrativa y de Gestión de Recursos)</t>
  </si>
  <si>
    <t>Presupuesto y requerimientos de las coordinaciones del IMM</t>
  </si>
  <si>
    <t>Componente
(Dirección General)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</si>
  <si>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Reuniones.</t>
    </r>
  </si>
  <si>
    <t>Operatividad de Directores y Coordinadores</t>
  </si>
  <si>
    <t xml:space="preserve">Actividad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</si>
  <si>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Actas de seciones.</t>
    </r>
  </si>
  <si>
    <t>El Instituto da seguimiento del cumplimiento de metas y ejercicio del presupuesto con base en las Matrices de Indicadores para Resultados y el Presupuesto basado en resultados.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</si>
  <si>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Reportes.</t>
    </r>
  </si>
  <si>
    <t>Se cuente con suficiencia presupuestal</t>
  </si>
  <si>
    <t>Este indicador permitirá conocer el número de mantenimientos realizados a los equipos de cómputo, líneas telefónicas y la red informática de voz y datos del IMM.</t>
  </si>
  <si>
    <t>Operatividad del mobiliario, equipo de oficina y parque vehicular obsoleto del IMM.</t>
  </si>
  <si>
    <t>La Dirección General requiere realizar la planeación y mantener al tanto a su organo de gobierno de sus actividades.</t>
  </si>
  <si>
    <t>Este indicador permitirá conocer el número de mantenimientos realizados a la infraestructura  del Instituto Municipal de la Mujer.</t>
  </si>
  <si>
    <t>Este indicador permitirá conocer el número de rehabilitaciones realizados a la infraestructura  del Instituto Municipal de la Mujer.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</si>
  <si>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Actividades.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</si>
  <si>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Capacitaciones</t>
    </r>
  </si>
  <si>
    <t xml:space="preserve"> La población del Municipio de Benito Juárez, Quintana Roo, en situación vulnerable.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</si>
  <si>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Publicaciones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</si>
  <si>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canalizaciones</t>
    </r>
  </si>
  <si>
    <t>Propósito
(DIRECCIÓN GENERAL IMM</t>
  </si>
  <si>
    <t>Población Objetivo: La población del Municipio de Benito Juárez, Quintana Roo, en situación vulnerable.</t>
  </si>
  <si>
    <t>Población Objetivo:  mujeres,  Mujeres Adolescentes y Niñas del Muncipio atendidas</t>
  </si>
  <si>
    <t>Población Objetivo:  Mujeres,  Mujeres Adolescentes y Niñas del Muncipio atendidas</t>
  </si>
  <si>
    <t>Este indicador permitirá medir  el número de servicios de seguimiento a víctimas indirectas de Feminicidios.</t>
  </si>
  <si>
    <t>Fin
(Dirección de Planeación Municipal)</t>
  </si>
  <si>
    <r>
      <rPr>
        <b/>
        <sz val="11"/>
        <color theme="1"/>
        <rFont val="Arial"/>
        <family val="2"/>
      </rPr>
      <t>IEE:</t>
    </r>
    <r>
      <rPr>
        <sz val="11"/>
        <color theme="1"/>
        <rFont val="Arial"/>
        <family val="2"/>
      </rPr>
      <t xml:space="preserve"> Índice de Economía Estable. </t>
    </r>
  </si>
  <si>
    <t>El Instituto Mexicano para la Competitividad A. C. IMCO actualiza y publica los índices y subíndices.</t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</si>
  <si>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</si>
  <si>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r>
      <rPr>
        <b/>
        <sz val="11"/>
        <color theme="1"/>
        <rFont val="Arial"/>
        <family val="2"/>
      </rPr>
      <t xml:space="preserve">
ODS 1 Fin de la pobreza:</t>
    </r>
    <r>
      <rPr>
        <sz val="11"/>
        <color theme="1"/>
        <rFont val="Arial"/>
        <family val="2"/>
      </rPr>
      <t xml:space="preserve"> Poner fin a la pobreza en todas sus formas en todo el mundo.
</t>
    </r>
    <r>
      <rPr>
        <b/>
        <sz val="11"/>
        <color theme="1"/>
        <rFont val="Arial"/>
        <family val="2"/>
      </rPr>
      <t>ODS 2 Hambre Cero:</t>
    </r>
    <r>
      <rPr>
        <sz val="11"/>
        <color theme="1"/>
        <rFont val="Arial"/>
        <family val="2"/>
      </rPr>
      <t xml:space="preserve"> Lograr la seguridad alimentaria y la mejora de la nutrición y promover la agricultura sostenible.
</t>
    </r>
    <r>
      <rPr>
        <b/>
        <sz val="11"/>
        <color theme="1"/>
        <rFont val="Arial"/>
        <family val="2"/>
      </rPr>
      <t xml:space="preserve">ODS 3 </t>
    </r>
    <r>
      <rPr>
        <sz val="11"/>
        <color theme="1"/>
        <rFont val="Arial"/>
        <family val="2"/>
      </rPr>
      <t xml:space="preserve">Salud y Bienestar: Garantizar una vida sana y promover el bienestar para todos en todas las edades.
</t>
    </r>
    <r>
      <rPr>
        <b/>
        <sz val="11"/>
        <color theme="1"/>
        <rFont val="Arial"/>
        <family val="2"/>
      </rPr>
      <t>ODS 4</t>
    </r>
    <r>
      <rPr>
        <sz val="11"/>
        <color theme="1"/>
        <rFont val="Arial"/>
        <family val="2"/>
      </rPr>
      <t xml:space="preserve"> Educación de calidad: Garantizar una educación inclusiva y equitativa de calidad y promover oportunidades de aprendizaje permanente para todas y todos.
</t>
    </r>
    <r>
      <rPr>
        <b/>
        <sz val="11"/>
        <color theme="1"/>
        <rFont val="Arial"/>
        <family val="2"/>
      </rPr>
      <t>ODS 5</t>
    </r>
    <r>
      <rPr>
        <sz val="11"/>
        <color theme="1"/>
        <rFont val="Arial"/>
        <family val="2"/>
      </rPr>
      <t xml:space="preserve"> Igualdad de Género: Lograr la igualdad entre los géneros y empoderar a todas las mujeres y las niñas.
</t>
    </r>
    <r>
      <rPr>
        <b/>
        <sz val="11"/>
        <color theme="1"/>
        <rFont val="Arial"/>
        <family val="2"/>
      </rPr>
      <t>ODS 8</t>
    </r>
    <r>
      <rPr>
        <sz val="11"/>
        <color theme="1"/>
        <rFont val="Arial"/>
        <family val="2"/>
      </rPr>
      <t xml:space="preserve"> Promover el crecimiento económico inclusivo y sostenible, el empleo y el trabajo decente para todos.
</t>
    </r>
  </si>
  <si>
    <t>Población de 18 años y más del Municipio de Benito Juárez.</t>
  </si>
  <si>
    <t>Dirección de Planeación Municipal
M.C. Enrique E. Encalada Sánchez</t>
  </si>
  <si>
    <t>Este indicador permitirá conocer el número de reuniones Ordinarias con Consejos y Junta Directiva realizadas por parte de la Dirección General.</t>
  </si>
  <si>
    <t xml:space="preserve">                          
Dirección General. 
Lic. Miroslava A. Reguera Martínez.    </t>
  </si>
  <si>
    <t>Este indicador permitirá conocer el número de Reuniones con  Coordinadores realizadas por parte de la Dirección General.</t>
  </si>
  <si>
    <t>Este indicador permitirá conocer el número de  Informes de actividades realizadas por parte de la Dirección General.</t>
  </si>
  <si>
    <t>Este indicador permitirá conocer el número  informes administrativos  de cumplimiento de metas y ejercicio del presupuesto con base en la MIR y el PBR  con perspectiva de género.</t>
  </si>
  <si>
    <t xml:space="preserve">
Coordinación Administrativa y de Gestión de Recursos
C. Miguel Angel Che Poot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</si>
  <si>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Informes</t>
    </r>
  </si>
  <si>
    <t>Este indicador permitirá conocer el número de mobiliario, equipo de oficina y parque vehicular obsoleto sustituido.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</si>
  <si>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Porcentaje.
</t>
    </r>
    <r>
      <rPr>
        <b/>
        <sz val="11"/>
        <color theme="1"/>
        <rFont val="Arial"/>
        <family val="2"/>
      </rPr>
      <t>UNIDAD DE MEDIDA DE LAS VARIABLES:</t>
    </r>
    <r>
      <rPr>
        <sz val="11"/>
        <color theme="1"/>
        <rFont val="Arial"/>
        <family val="2"/>
      </rPr>
      <t xml:space="preserve">
mobiliario, equipo de oficina y parque vehicular</t>
    </r>
  </si>
  <si>
    <t>Coordinadora Institucional de la Perspectiva de Género.
C. Vanessa Judith Ojeda Ramírez</t>
  </si>
  <si>
    <t>Este indicador permitirá medir el número de Capacitaciones a Dependencias y Entidades con la información de la implementación de la  NOM 046-SSA2-2005.</t>
  </si>
  <si>
    <t>Este indicador permitirá medir la cantidad de publicaciones dirigidas promocionar a la población  diferentes tematicas que coadyuven en la prevención y atención de la violencia de género.</t>
  </si>
  <si>
    <r>
      <rPr>
        <b/>
        <sz val="11"/>
        <color theme="1"/>
        <rFont val="Arial"/>
        <family val="2"/>
      </rPr>
      <t>Población Objetivo:</t>
    </r>
    <r>
      <rPr>
        <sz val="11"/>
        <color theme="1"/>
        <rFont val="Arial"/>
        <family val="2"/>
      </rPr>
      <t xml:space="preserve">  Publicación de 2016 promocionales a la población del Municipio de Benito Juárez, Quintana Roo, </t>
    </r>
  </si>
  <si>
    <t>Este indicador permitirá medir el número de  capacitaciones  a servidores públicos sobre estrategias de prevención primaria, secundaria y terciaria , así como sensibilización en materia de violencia de género.</t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</si>
  <si>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Capacitaciones</t>
    </r>
  </si>
  <si>
    <r>
      <rPr>
        <b/>
        <sz val="11"/>
        <color theme="1"/>
        <rFont val="Arial"/>
        <family val="2"/>
      </rPr>
      <t xml:space="preserve">Población Objetivo: </t>
    </r>
    <r>
      <rPr>
        <sz val="11"/>
        <color theme="1"/>
        <rFont val="Arial"/>
        <family val="2"/>
      </rPr>
      <t xml:space="preserve">72 Capacitaciones a Dependencias y Entidades el Municipio de Benito Juárez, Quintana Roo, </t>
    </r>
  </si>
  <si>
    <t>Este indicador permitirá medir el número de eventos  academicos dirigidos a estudiantes  en temas de: Feminismo, Perspectiva de Género, Violencia de Género y Cultura de Paz realizados.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</si>
  <si>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Eventos</t>
    </r>
  </si>
  <si>
    <r>
      <rPr>
        <b/>
        <sz val="11"/>
        <rFont val="Arial"/>
        <family val="2"/>
      </rPr>
      <t xml:space="preserve">Población Objetivo: </t>
    </r>
    <r>
      <rPr>
        <sz val="11"/>
        <rFont val="Arial"/>
        <family val="2"/>
      </rPr>
      <t xml:space="preserve">36  eventos  academicos dirigidos a estudiantes  del Muncipio  Benito Juárez, Quintana Roo,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</si>
  <si>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Capacitaciones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</si>
  <si>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: Servicios  de Seguimiento y Acompañamiento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</si>
  <si>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Atenciones</t>
    </r>
  </si>
  <si>
    <t>Este indicador permitirá medir el número de atenciones en la Casa de Asistencia Temporal , contribuyendo a mejorar su integridad física, psicológica y jurídica.</t>
  </si>
  <si>
    <t xml:space="preserve">Este indicador medirá el número de Atenciones en Servicios Médicos 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</si>
  <si>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Atenciones</t>
    </r>
  </si>
  <si>
    <t xml:space="preserve">Este indicador medirá el número de Atenciones a Mujeres Adolescentes y niñas  en Servicios Médicos </t>
  </si>
  <si>
    <t>Población Objetivo: 1,272 Mujeres Adolescentes y Niñas del Muncipio atendidas</t>
  </si>
  <si>
    <t>Este indicador medirá el número de  Capacitaciones a Mujeres, Mujeres Adolescentes y Niñas  para fomentar la autonomía y empoderamiento.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</si>
  <si>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Capacitaciones</t>
    </r>
  </si>
  <si>
    <t>Este indicador medirá el número de canalizaciones de mujeres a dependencias gubernamentales y/u organizaciones de la sociedad civil.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</si>
  <si>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Canalizaciones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</si>
  <si>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Programas de radio emitidos </t>
    </r>
  </si>
  <si>
    <t xml:space="preserve">Población Objetivo: 144 canalizaciones de mujeres a dependencias gubernamentales y/u organizaciones de la sociedad civil del Muncipio </t>
  </si>
  <si>
    <t>Este indicador medirá el número de Servicios a mujeres  de asesoramiento y orientación Jurídica.</t>
  </si>
  <si>
    <t xml:space="preserve">            
Coordinación de Asistencia y Apoyo Jurídico. 
Lic. Norma Ines Yam Gamboa.               </t>
  </si>
  <si>
    <t xml:space="preserve">            
Coordinación de Asistencia y Apoyo Jurídico. 
Lic. Norma Ines Yam Gamboa.  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</si>
  <si>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Servicios de asesoramiento y orientación jurídica a mujeres</t>
    </r>
  </si>
  <si>
    <t>Unidad de Capacitación y Actividades Productivas
MAIT Gerardo Flores Marcelo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</si>
  <si>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 Bazares</t>
    </r>
  </si>
  <si>
    <t>Medira la cantidad de tarjeta BIMM entregadas a mujeres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</si>
  <si>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>tarjetas entregadas</t>
    </r>
  </si>
  <si>
    <t>Población Objetivo:  2499 Tarjeta BIMM entregadas a mujeres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</si>
  <si>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Mantenimientos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</si>
  <si>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rehabilitaciones</t>
    </r>
  </si>
  <si>
    <r>
      <t xml:space="preserve">UNIDAD DE MEDIDA DEL INDICADOR: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
</t>
    </r>
    <r>
      <rPr>
        <sz val="11"/>
        <color theme="1"/>
        <rFont val="Arial"/>
        <family val="2"/>
      </rPr>
      <t>Informes</t>
    </r>
  </si>
  <si>
    <t>Este indicador permitirá conocer el número de Informes de actividades del Instituto Municipal de la Mujer</t>
  </si>
  <si>
    <t>Este indicador permitirá conocer el número de agestiones del presupuesto y  rendición de cuentas ante los entes fiscalizadores</t>
  </si>
  <si>
    <r>
      <t xml:space="preserve">UNIDAD DE MEDIDA DEL INDICADOR: </t>
    </r>
    <r>
      <rPr>
        <sz val="11"/>
        <color theme="1"/>
        <rFont val="Arial"/>
        <family val="2"/>
      </rPr>
      <t>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Gestiones</t>
    </r>
  </si>
  <si>
    <t>Este indicador permitirá medir la cantidad de capacitaciones, acompañamientos y canalizaciones atendidas en temas de sensibilizacion y transverzalización de perspectiva de género.realizadas.</t>
  </si>
  <si>
    <t>Población Objetivo: 48 cursos a mujeres,  Mujeres Adolescentes y Niñas del Muncipio atendidas</t>
  </si>
  <si>
    <t>Este indicador busca medir el número de Servicios a la Mujer Para Facilitar el Acceso a la Justicia</t>
  </si>
  <si>
    <r>
      <t>UNIDAD DE MEDIDA DEL INDICADOR: 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Talleres</t>
    </r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</si>
  <si>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 xml:space="preserve">: Servicios de asesoramiento y orientación jurídica a Mujeres Adolescentes y Niñas </t>
    </r>
  </si>
  <si>
    <t>Este indicador medirá el número de  Servicios a mujeres Adolescentes y Niñas en asesoramiento y orientación Jurídica.</t>
  </si>
  <si>
    <t>Este indicador permitirá medir la cantidad de servicios brindados a mujeres  con las actividades y programas del IMM, dirigidos a otorgar servicios multidisciplinarios, para mejorar las condiciones sociales de éstas, que den lugar a la no discriminación, igualdad de oportunidades y de trato entre los géneros, para coadyuvar a lograr la erradicación de la violencia de género en el municipio.</t>
  </si>
  <si>
    <t>UNIDAD DE MEDIDA DEL INDICADOR: Porcentaje
UNIDAD DE MEDIDA DE LAS VARIABLES: Servicios a Mujeres</t>
  </si>
  <si>
    <t>Las victimas indirectas de feminicidios se acercan al IMM a solicitar el servicio.</t>
  </si>
  <si>
    <t>Las mujeres acuden al IMM  para solicitar apoyo y atención, después de valoración se determina si procede la canalización.</t>
  </si>
  <si>
    <r>
      <t>Población Objetivo:</t>
    </r>
    <r>
      <rPr>
        <sz val="11"/>
        <color theme="1"/>
        <rFont val="Arial"/>
        <family val="2"/>
      </rPr>
      <t>se establece a partir de las 2,352 apacitaciones, acompañamientos y canalizaciones atendidas en temas de sensibilizacion y transverzalización de perspectiva de género a mujeres del Municipio de Benito Juárez, Quintana Roo, en situación vulnerable.</t>
    </r>
  </si>
  <si>
    <r>
      <rPr>
        <b/>
        <sz val="11"/>
        <rFont val="Arial"/>
        <family val="2"/>
      </rPr>
      <t>Población Objetivo:</t>
    </r>
    <r>
      <rPr>
        <sz val="11"/>
        <rFont val="Arial"/>
        <family val="2"/>
      </rPr>
      <t xml:space="preserve"> 36 capacitaciones  a servidores públicos del Municipio de Benito Juárez, Quintana Roo, </t>
    </r>
  </si>
  <si>
    <t xml:space="preserve">Población Objetivo: La población del Municipio de Benito Juárez, Quintana Roo: 144  capacitaciones en temas de sensibilización, orientación intersectorial en materia de violencia de género, empoderamiento y derechos sexuales y reproductivos realizados. </t>
  </si>
  <si>
    <t>Población Objetivo: La población del Municipio de Benito Juárez, Quintana Roo: 24 atenciones en la Casa de Asistencia Temporal</t>
  </si>
  <si>
    <t>Población Objetivo:  24 convenios y acuerdos de coordinación interinstitucional para apoyar el trabajo de las áreas de salud, legal, psicológica y social.</t>
  </si>
  <si>
    <t>Población Objetivo:  mujeres,  Mujeres Adolescentes y Niñas del Muncipio atendidas: 24 Brigadas de Salud Comunitaria y Desarrollo Integral</t>
  </si>
  <si>
    <t>Población Objetivo:  mujeres,  Mujeres Adolescentes y Niñas del Muncipio atendidas: 36 Talleres de empoderamiento económico y habilidades para la vida de las mujeres y Mujeres Adolescentes realizados.</t>
  </si>
  <si>
    <t>Población Objetivo:  mujeres,  Mujeres Adolescentes y Niñas del Muncipio atendidas: 36 talleres de Capacitacion en Planes y Estrategias de Negocios y Educación Financiera</t>
  </si>
  <si>
    <t xml:space="preserve">Población Objetivo:  mujeres,  Mujeres Adolescentes y Niñas del Muncipio atendidas: 12  talleres en temas de empleos no tradicionales </t>
  </si>
  <si>
    <t>Población Objetivo:  mujeres,  Mujeres Adolescentes y Niñas del Muncipio atendidas: 36 canalizaciones de mujeres a instituciones con beneficios académicos</t>
  </si>
  <si>
    <t>Población Objetivo:  mujeres,  Mujeres Adolescentes y Niñas del Muncipio atendidas: 36 Emisiones del Bazar "Mujeres que Crean"</t>
  </si>
  <si>
    <t>Población Objetivo:  Mujeres,  Mujeres Adolescentes y Niñas del Muncipio atendidas:97 servicios de mantenimiento, rehabilitación u obra y mejoras necesarias a la infraestructura del Instituto Municipal de la Mujer</t>
  </si>
  <si>
    <t xml:space="preserve">Población Objetivo:  Mujeres,  Mujeres Adolescentes y Niñas del Muncipio atendidas: </t>
  </si>
  <si>
    <t>Población Objetivo:  mujeres,  Mujeres Adolescentes y Niñas del Muncipio atendidas: 3660 Servicios a la Mujer Para Facilitar el Acceso a la Justicia.</t>
  </si>
  <si>
    <t>Población Objetivo: 3600 Servicios a mujeres  de asesoramiento y orientación Jurídica del Muncipio atendidas</t>
  </si>
  <si>
    <t>Población Objetivo:  60  Mujeres Adolescentes y Niñas del Muncipio atendidas</t>
  </si>
  <si>
    <t>Población Objetivo: 3600 Mujeres Adolescentes y Niñas del Muncipio atendidas</t>
  </si>
  <si>
    <t>Población Objetivo: 9000 mujeres del Muncipio atendidas</t>
  </si>
  <si>
    <t>Población Objetivo: 9,600 mujeres del Muncipio atendidas</t>
  </si>
  <si>
    <t xml:space="preserve">Población Objetivo: 24144 mujeres Municipio de Benito Juárez, Quintana Roo, </t>
  </si>
  <si>
    <t xml:space="preserve">Este indicador medirá el número de Atenciones  a  mujeres en servicios de intervención en crisis, orientación, terapia psicológica </t>
  </si>
  <si>
    <t>PIA:  Porcentaje de Informes de actividades del Instituto Municipal de la Mujer.</t>
  </si>
  <si>
    <t xml:space="preserve">PIA= (TIAR/TIAP)X100
VARIABLE
PIA:  Porcentaje de Informes de actividades del Instituto Municipal de la Mujer.
TIAR: Total de Informes de actividades del Instituto Municipal de la Mujer Realizadas.
TIAP: Total de Informes de actividades del Instituto Municipal de la Mujer Programada.
</t>
  </si>
  <si>
    <t>PROC: Porcentaje de Reuniones Ordinarias con Consejos y Junta Directiva.</t>
  </si>
  <si>
    <t xml:space="preserve">PROC= (TRE/TRP)X100
VARIABLE
PROC: Porcentaje de Reuniones Ordinarias con Consejos y Junta Directiva.
TRE: Total de Reuniones Ordinarias con Consejos y Junta Directiva Efectuadas.
TRP: Total de Reuniones Ordinarias con Consejos y Junta Directiva Programadas.
</t>
  </si>
  <si>
    <t xml:space="preserve">PRC: Porcentaje de Reuniones con  Coordinadores. </t>
  </si>
  <si>
    <t xml:space="preserve">PRC:(TRCE/TRCP)X100
VARIABLE
PRC: Porcentaje de Reuniones con  Coordinadores. 
TRCE: Total de Reuniones con  Coordinadores Efectuadas.
TRCP: Total de Reuniones con  Coordinadores Programadas.
</t>
  </si>
  <si>
    <t>PIAR: Porcentaje de  Informes de actividades Realizados.</t>
  </si>
  <si>
    <t xml:space="preserve">PIAR= (TIAR/TIAP)X100
VARIABLE
PIAR: Porcentaje de  Informes de actividades Realizados.
TIAR: Total de  Informes de actividades Realizadas
TIAP: Total  Informes de actividades Programadas
</t>
  </si>
  <si>
    <t>PGPR: Porcentaje de gestiones del presupuesto y  rendición de cuentas ante los entes fiscalizadores</t>
  </si>
  <si>
    <t>PGPR= (NGPR / NGPP) X 100
VARIABLES
PGPR: Porcentaje de gestiones del presupuesto y  rendición de cuentas ante los entes fiscalizadores
NGPR: Numero degestiones del presupuesto y  rendición de cuentas ante los entes fiscalizadores realizados.
NGPP: Número de gestiones del presupuesto y  rendición de cuentas ante los entes fiscalizadores programados</t>
  </si>
  <si>
    <t>PICP: Porcentaje de informes administrativos  de cumplimiento de metas y ejercicio del presupuesto con base en la MIR y el PBR  con perspectiva de género.</t>
  </si>
  <si>
    <t xml:space="preserve">PICP= (NIAR/NIAP) X 100
VARIABLES
PICP: Porcentaje de informes administrativos  de cumplimiento de metas y ejercicio del presupuesto con base en la MIR y el PBR  con perspectiva de género.
NIAR: Número de   informes administrativos  de cumplimiento de metas y ejercicio del presupuesto con base en la MIR y el PBR  con perspectiva de género Realizados.
NIAP: Número de   informes administrativos  de cumplimiento de metas y ejercicio del presupuesto con base en la MIR y el PBR  con perspectiva de género Programados.            </t>
  </si>
  <si>
    <t>PMELR: Porcentaje de mantenimientos de los equipos de cómputo, líneas telefónicas y la red informática de voz y datos realizado.</t>
  </si>
  <si>
    <t xml:space="preserve">
PMELR= (NMR/NMP) X100
VARIABLES
PMELR: Porcentaje de mantenimientos de los equipos de cómputo, líneas telefónicas y la red informática de voz y datos realizado.                                           
NMR: Número de mantenimientos de los equipos de cómputo, líneas telefónicas y la red informática de voz y datos realizado 
NMP:  Número demantenimientos de los equipos de cómputo, líneas telefónicas y la red informática de voz y datos programado                     
</t>
  </si>
  <si>
    <t>PMEVS: Porcentaje de  mobiliario, equipo de oficina y parque vehicular obsoleto sustituido.</t>
  </si>
  <si>
    <t xml:space="preserve">PMEVS= (NSR/NSP)X100
VARIABLES
PMEVS: Porcentaje de  mobiliario, equipo de oficina y parque vehicular obsoleto sustituido.
NSR= Número de sustituciones realizadas.
NSP= Número de sustituciones programadas.
</t>
  </si>
  <si>
    <t>PCAC: Porcentaje de capacitaciones, acompañamientos y canalizaciones atendidas en temas de sensibilizacion y transverzalización de perspectiva de género.</t>
  </si>
  <si>
    <t>MÉTODO DE CÁLCULO                               PCAC= ( TCACR/TCACP) X 100                  
VARIABLES                                                  
PCAC: Porcentaje de capacitaciones, acompañamientos y canalizaciones atendidas en temas de sensibilizacion y transverzalización de perspectiva de género.
TCACR: Total de capacitaciones, acompañamientos y canalizaciones realizados.
TCACP: Total decapacitaciones, acompañamientos y canalizaciones programados.</t>
  </si>
  <si>
    <t>PSVF: Porcentaje de Servicios de Seguimiento y Acompañamiento a Víctimas indirectas de Feminicidios.</t>
  </si>
  <si>
    <t xml:space="preserve">PSVF: (NSVFR / NSVFP) X 100
VARIABLES
PSVF: Porcentaje de Servicios de Seguimiento y Acompañamiento a Víctimas indirectas de Feminicidios.
NSVFR: Número de Servicios de Seguimiento y Acompañamiento a Víctimas indirectas de Feminicidios realizados.
NSVFP: Número Servicios de Seguimiento y Acompañamiento a Víctimas indirectas de Feminicidios programados. 
</t>
  </si>
  <si>
    <t>PCIN: Porcentaje de Capacitaciones a Dependencias y Entidades con la información de la implementación de la  NOM 046-SSA2-2005.</t>
  </si>
  <si>
    <t>PPRS: Porcentaje de publicaciones promocionales a la población  sobre diferentes tematicas que coadyuven en la prevención y atención de la violencia de género en redes sociales.</t>
  </si>
  <si>
    <t>PCSP: Porcentaje de capacitaciones  a servidores públicos sobre estrategias de prevención primaria, secundaria y terciaria , así como sensibilización en materia de violencia de género.</t>
  </si>
  <si>
    <t>PCSP= (NCSPR / NCSPP) X 100
VARIABLES
PCSP: Porcentaje de capacitaciones  a servidores públicos sobre estrategias de prevención primaria, secundaria y terciaria , así como sensibilización en materia de violencia de género.
NCSPR: Número  capacitaciones  a servidores públicos sobre estrategias de prevención primaria, secundaria y terciaria , así como sensibilización en materia de violencia de género realizadas.
NCSPP: Número de  capacitaciones  a servidores públicos sobre estrategias de prevención primaria, secundaria y terciaria , así como sensibilización en materia de violencia de género programado.</t>
  </si>
  <si>
    <t xml:space="preserve">PEA: Porcentaje de  eventos  academicos dirigidos a estudiantes  en temas de: Feminismo, Perspectiva de Género, Violencia de Género y Cultura de Paz. </t>
  </si>
  <si>
    <t>PCVG: Porcentaje de capacitaciones en temas de sensibilización, orientación intersectorial en materia de violencia de género, empoderamiento y derechos sexuales y reproductivos</t>
  </si>
  <si>
    <t xml:space="preserve">PCVG: (NCVGR / NCVGP) X 100
VARIABLES
PCVG: Porcentaje de capacitaciones en temas de sensibilización, orientación intersectorial en materia de violencia de género, empoderamiento y derechos sexuales y reproductivos.
NCVGR: Número de capacitaciones en temas de sensibilización, orientación intersectorial en materia de violencia de género, empoderamiento y derechos sexuales y reproductivos realizados. 
NCVGP: Número de capacitaciones en temas de sensibilización, orientación intersectorial en materia de violencia de género, empoderamiento y derechos sexuales y reproductivos programados 
</t>
  </si>
  <si>
    <t>PACAT: Porcentaje de atenciones en la Casa de Asistencia Temporal</t>
  </si>
  <si>
    <t xml:space="preserve">MÉTODO DE CÁLCULO
PACAT= (NACATR/NACATP) X 100
VARIABLES
PACAT: Porcentaje dede atenciones en la Casa de Asistencia Temporal
NACATR: Número de de atenciones en la Casa de Asistencia Temporal Realizadas.
NACATP: Número de de atenciones en la Casa de Asistencia Temporal programadas.
</t>
  </si>
  <si>
    <t>PSIS: Porcentaje deServicios Integrales de Salud  para la mujer.</t>
  </si>
  <si>
    <t>MÉTODO DE CÁLCULO
PSIS= (NMSISR/NSISP) X 100
VARIABLES
PSIS: Porcentaje deServicios Integrales de Salud  para la mujer.
NMSISR: Número de Servicios Integrales de Salud  para la mujer realizados
NSISP: Número de Servicios Integrales de Salud  para la mujer. preogramados</t>
  </si>
  <si>
    <t xml:space="preserve">PASM: Porcentaje de Atenciones en Servicios Médicos </t>
  </si>
  <si>
    <t xml:space="preserve">PANSM: Porcentaje de Atenciones a Mujeres Adolescentes y niñas  en Servicios Médicos </t>
  </si>
  <si>
    <t xml:space="preserve">PATP: Porcentaje de Atenciones a  mujeres en servicios de intervención en crisis, orientación, terapia psicológica </t>
  </si>
  <si>
    <t>PANTP: Porcentaje de Atenciones a mujeres adolescentes y niñas atendidas en servicios de intervención en crisis, orientación, terapia psicológica</t>
  </si>
  <si>
    <t>PCAE: Porcentaje de Capacitaciones a Mujeres, Mujeres Adolescentes y Niñas  para fomentar la autonomía y empoderamiento.</t>
  </si>
  <si>
    <t xml:space="preserve">PCAE= (NCAER / NCAEP) X 100
VARIABLES
PCAE: Porcentaje de Capacitaciones a Mujeres, Mujeres Adolescentes y Niñas  para fomentar la autonomía y empoderamiento.
NCAER: Número de  Capacitaciones a Mujeres, Mujeres Adolescentes y Niñas  para fomentar la autonomía y empoderamiento realizadas
NCAEP: Número de  Capacitaciones a Mujeres, Mujeres Adolescentes y Niñas  para fomentar la autonomía y empoderamiento Programadas.
</t>
  </si>
  <si>
    <t>PCMD: Porcentaje de canalizaciones de mujeres a dependencias gubernamentales y/u organizaciones de la sociedad civil.</t>
  </si>
  <si>
    <t>PCAI: Porcentaje de convenios y acuerdos de coordinación interinstitucional para apoyar el trabajo de las áreas de salud, legal, psicológica y social.</t>
  </si>
  <si>
    <t>PBS: Porcentaje de Brigadas de Salud Comunitaria y Desarrollo Integral</t>
  </si>
  <si>
    <t>PPE: Porcentaje de programas emitidos</t>
  </si>
  <si>
    <t>PSAJ: Porcentaje de Servicios a la Mujer Para Facilitar el Acceso a la Justicia</t>
  </si>
  <si>
    <t>PSAOJ: Porcentaje de  Servicios a mujeres  de asesoramiento y orientación Jurídica.</t>
  </si>
  <si>
    <t>PSAAJ: Porcentaje de  Servicios a mujeres Adolescentes y Niñas en asesoramiento y orientación Jurídica.</t>
  </si>
  <si>
    <t xml:space="preserve">PSAAJ= (NSAAJR / NSAAJP) X 100
VARIABLES
PSAAJ: Porcentaje de  Servicios a mujeres Adolescentes y Niñas en asesoramiento y orientación Jurídica.
NSAAJR: Número de Servicios de asesoramiento y orientación jurídica a Mujeres Adolescentes y Niñas Realizado 
NSAAJP: Número de Servicios de asesoramiento y orientación jurídica a Mujeres Adolescentes y Niñas  programados
</t>
  </si>
  <si>
    <t>PTCA: Porcentaje de Talleres de capacitación, cursos y actividades.</t>
  </si>
  <si>
    <t>PTEE: Porcentaje de Talleres  de empoderamiento económico y habilidades para la vida de las mujeres y adolescencias.</t>
  </si>
  <si>
    <t xml:space="preserve">PTEE: (NTEER / NTEEP) X 100
VARIABLES
PTEE: Porcentaje de talleres de empoderamiento económico y habilidades para la vida de las mujeres y Mujeres Adolescentes.
NTEER: Número de Talleres de empoderamiento económico y habilidades para la vida de las mujeres y Mujeres Adolescentes realizados.
NTEEP: Número de Talleres de empoderamiento económico y habilidades para la vida de las mujeres y Mujeres Adolescentes Programados.
</t>
  </si>
  <si>
    <t>PTPEF: Porcentaje de  talleres de Capacitacion en Planes y Estrategias de Negocios y Educación Financiera.</t>
  </si>
  <si>
    <t xml:space="preserve">MÉTODO DE CÁLCULO
PTPEF= (NTPEFR/NTPEFP) X 100
VARIABLES
PTPEF: Porcentaje de  talleres de Capacitacion en Planes y Estrategias de Negocios y Educación Financiera.
NTPEFR: Número de  talleres de Capacitacion en Planes y Estrategias de Negocios y Educación Financiera Realizados.
NTPEFP: Número de  talleres de Capacitacion en Planes y Estrategias de Negocios y Educación Financiera Programados.
</t>
  </si>
  <si>
    <t>PTENT: Porcentaje de Talleres en temas de empleos no tradicionales.</t>
  </si>
  <si>
    <t xml:space="preserve">MÉTODO DE CÁLCULO
PTENT= (NTENTR/NTENTP) X 100
VARIABLES
PTENT: Porcentaje de Talleres en temas de empleos no tradicionales.
NTENTR:  Número de  talleres en temas de empleos no tradicionales Realizados.
NTENTP: Número de  talleres en temas de empleos no tradicionales Programados.
</t>
  </si>
  <si>
    <t>PCBA: Porcentaje de  canalizaciones de mujeres a instituciones con beneficios académicos</t>
  </si>
  <si>
    <t>MÉTODO DE CÁLCULO
PCBA= ( NCBAR/NCBAP) X 100
VARIABLES
PCBA: Porcentaje de  canalizaciones de mujeres a instituciones con beneficios académicos
NCBAR: Número de canalizaciones de mujeres a instituciones con beneficios académicos realizadas
NCBAP: Número de canalizaciones de mujeres a instituciones con beneficios académicos programadas.</t>
  </si>
  <si>
    <t>PBMC: Porcentaje de Emisiones del Bazar "Mujeres que Crean"</t>
  </si>
  <si>
    <t>MÉTODO DE CÁLCULO
PBMC= ( NBR/NBP ) X 100
VARIABLES
PBMC: Porcentaje de Emisiones del Bazar "Mujeres que Crean"
NBR: Número de Bazares Realizados
NBP: Número de Bazares Programados</t>
  </si>
  <si>
    <t>PTB: Porcentaje de Tarjeta BIMM entregadas a mujeres.</t>
  </si>
  <si>
    <t>MÉTODO DE CÁLCULO
PTB= ( NTBR/NTBP) X 100
VARIABLES
PTB: Porcentaje de Tarjeta BIMM entregadas a mujeres
NTBR: Número de tarjeta BIMM entregadas a mujeres realizadas
NTBP: Número de tarjeta BIMM entregadas a mujeres programadas</t>
  </si>
  <si>
    <t xml:space="preserve">PSMR: Porcentaje de avance de los servicios de mantenimiento, rehabilitación u obra y mejoras necesarias a la infraestructura del Instituto Municipal de la Mujer. </t>
  </si>
  <si>
    <t>PMan: Porcentaje de mantenimientos a la infraestructura  del Instituto Municipal de la Mujer, que sencuentren bajo la custodia o resguardo del mismo.</t>
  </si>
  <si>
    <t xml:space="preserve">MÉTODO DE CÁLCULO
PMan= (NMR/NMP) X 100
VARIABLES
PMan: Porcentaje de mantenimientos a la infraestructura  del Instituto Municipal de la Mujer, que sencuentren bajo la custodia o resguardo del mismo.
NMR: Número de mantenimientos Realizados.
NMP: Número de mantenimientos Programados.
</t>
  </si>
  <si>
    <t>PRIM: Porcentaje de rehabilitaciones a la infraestructura  del Instituto Municipal de la Mujer, que sencuentren bajo la custodia o resguardo del mismo.</t>
  </si>
  <si>
    <t xml:space="preserve">MÉTODO DE CÁLCULO
PRIM= (NROR/NROP) X 100
VARIABLES
PRIM: Porcentaje de rehabilitaciones a la infraestructura  del Instituto Municipal de la Mujer, que sencuentren bajo la custodia o resguardo del mismo.
NROR: Número de rehabilitaciones u obras Realizadas.
NROP: Número de rehabilitaciones u obras Programadas.
</t>
  </si>
  <si>
    <t>PMB: Porcentaje de  Mujeres Beneficiadas por el Instituto Municipal de la Mujer.</t>
  </si>
  <si>
    <t>2.3.1.1. Las mujeres del Municipio de Benito Juárez reciben atención y  acceden a su derecho de una vida libre de violencia  al institucionalizar y transversalizarse la perspectiva de género en la administración pública.</t>
  </si>
  <si>
    <t xml:space="preserve">2.3.1.1.1.  Rendición de cuentas por parte de  Dirección del Instituto Municipal de la Mujer realizadas.
</t>
  </si>
  <si>
    <t>2.3.1.1.1.1 Realizar reuniones Ordinarias con Consejos y Junta Directiva.</t>
  </si>
  <si>
    <t>2.3.1.1.1.2 Realizar reuniones  con  Coordinadores.</t>
  </si>
  <si>
    <t xml:space="preserve">2.3.1.1.2.  Acciones de  gestión y  administración del presupuesto y  rendición de cuentas ante los entes fiscalizadores realizadas.
</t>
  </si>
  <si>
    <t>2.3.1.1.2.1. Administración del sistema informático que permite el seguimiento del cumplimiento de metas y ejercicio del presupuesto con base en las Matrices de Indicadores para Resultados y el Presupuesto basado en resultados  con perspectiva de género</t>
  </si>
  <si>
    <t>2.3.1.1.2.2.  Realización de mantenimiento de los equipos de cómputo, líneas telefónicas y la red informática de voz y datos.</t>
  </si>
  <si>
    <t>2.3.1.1.2.3. Implementación de un programa de sustitución de mobiliario, equipo de oficina y parque vehicular obsoleto.</t>
  </si>
  <si>
    <t>2.3.1.1.3. Capacitaciones en temas de sensibilización y difusión de la transversalización de la perspectiva género realizadas.</t>
  </si>
  <si>
    <t xml:space="preserve">2.3.1.1.4. Servicios de salud integral desde la Perspectiva de Género, especialmente en los Derechos Sexuales y Reproductivos, con trato diferenciado para mujeres, mujeres adolescentes y niñez, desde una perspectiva de género, victimológica y basado en el enfoque de los Derechos Humanos de las Mujeres benitojuarenses realizados. </t>
  </si>
  <si>
    <t>2.3.1.1.4.1. Brindar atención médica de primer nivel, orientación y consultas a mujeres,  brindándolos con trato digno, calidad y calidez en la atención.</t>
  </si>
  <si>
    <t>2.3.1.1.4.2. Brindar atención médica de primer nivel, orientación y consultas a Mujeres Adolescentes y Niñas,  brindándolos con trato digno, calidad y calidez en la atención.</t>
  </si>
  <si>
    <t>2.3.1.1.4.3. Brindar servicios de intervención en crisis, orientación, terapia psicológica individual, grupal y seguimiento a mujeres, brindándolos con trato digno, calidad y calidez en la atención</t>
  </si>
  <si>
    <t>2.3.1.1.4.4. Brindar servicios de intervención en crisis, orientación, terapia psicológica individual, grupal y seguimiento a mujeres, con trato diferenciado para adolescentes y niñez brindándolos con trato digno, calidad y calidez en la atención</t>
  </si>
  <si>
    <t>2.3.1.1.4.6. Coordinar y en su caso canalizar a las dependencias gubernamentales y organizaciones de la sociedad civil, que convergen con los objetivos del mismo para cumplir con las necesidades y demandas de las mujeres en situación de vulnerabilidad, con el fin de otorgarles atención integral, duradera y efectiva en todos los ámbitos de su vida.</t>
  </si>
  <si>
    <t>2.3.1.1.4.7. Crear convenios y acuerdos de coordinación interinstitucional (e interdisciplinaria) para apoyar el trabajo de las demás áreas (salud, legal, psicológica y social).</t>
  </si>
  <si>
    <t xml:space="preserve">2.3.1.1.4.8 Realización de  Brigadas de Salud Comunitaria y Desarrollo Integral de las Mujeres. </t>
  </si>
  <si>
    <t xml:space="preserve">2.3.1.1.4.9. Emisión del Programa de Radio como espacio colectivo auditivo feminista y comunitario dirigido a las mujeres. </t>
  </si>
  <si>
    <t xml:space="preserve">2.3.1.1.5. Servicios para facilitar  el acceso a la justicia, desde una perspectiva de género, victimológica y basado en el enfoque de los Derechos Humanos, a su vez fomentar el fortalecimiento de la capacidad de las mujeres para acceder a recursos y mecanismos institucionales en la defensa de sus Derechos Humanos. </t>
  </si>
  <si>
    <t>2.3.1.1.5.1. Brindar atención jurídica, asesoramiento, orientación y seguimiento a mujeres,  brindándolos con trato digno, calidad y calidez en la atención.</t>
  </si>
  <si>
    <t>2.3.1.1.5.2. Brindar atención jurídica, asesoramiento, orientación y seguimiento a mujeres, con trato diferenciado para adolescentes y niñez brindándolos con trato digno, calidad y calidez en la atención.</t>
  </si>
  <si>
    <t>2.3.1.1.7. Servicios de mantenimiento, rehabilitación u obra y mejoras necesarias a la infraestructura del Instituto Municipal de la Mujer, que sencuentren bajo la custodia o resguardo del mismo.</t>
  </si>
  <si>
    <t>2.3.1.1.7.1 Supervisión del mantenimiento a la infraestructura  del Instituto Municipal de la Mujer, que se ncuentren bajo la custodia o resguardo del mismo.</t>
  </si>
  <si>
    <t>2.3.1.1.7.1 supervisión de la rehabilitación a la infraestructura  del Instituto Municipal de la Mujer, que sencuentren bajo la custodia o resguardo del mismo.</t>
  </si>
  <si>
    <t xml:space="preserve">Dirección General. 
Lic. Miroslava A. Reguera Martínez.    </t>
  </si>
  <si>
    <t>MÉTODO DE CÁLCULO                  
PSDM = ( NSOMR/NSOMP )*100
VARIABLES
PSDM: Porcentaje de servicios otorgados a las mujeres.
NSOMR: Número de servicios otorgados a las mujeres realizados.
NSOMP: Número de servicios otorgados a las mujeres programados.</t>
  </si>
  <si>
    <t xml:space="preserve">2.3.1.1.4.10. Incrementar el personal para brindar atención médica de primer nivel, orientación y consultas a mujeres. </t>
  </si>
  <si>
    <t>PPIA: Porcentaje de personal incrementado para atención de primer nivel.</t>
  </si>
  <si>
    <t>PPIA= ( NPIAPNR/NPIAPNE )*100
VARIABLES
PPIA: Porcentaje de personal incrementado para atención de primer nivel.
NPIAPNR: Número de personal incrementado para atención de primer nivel realizados.
NPIAPNE: Número de personal incrementado para atención de primer nivel estimados.</t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</si>
  <si>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Porcentaje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Personal contratado</t>
    </r>
  </si>
  <si>
    <r>
      <t>NOMBRE DEL DOCUMENTO:  
Informes trimestrales de la Unidad de Atención Psicológica 2024, donde se reporta el número de mujeres atedidas.</t>
    </r>
    <r>
      <rPr>
        <b/>
        <sz val="11"/>
        <color theme="1"/>
        <rFont val="Arial"/>
        <family val="2"/>
      </rPr>
      <t xml:space="preserve">
NOMBRE DEL ÁREA QUE GENERA LA INFORMACIÓN:      
</t>
    </r>
    <r>
      <rPr>
        <sz val="11"/>
        <color theme="1"/>
        <rFont val="Arial"/>
        <family val="2"/>
      </rPr>
      <t xml:space="preserve">Unidad de Atención Psicológica       </t>
    </r>
    <r>
      <rPr>
        <b/>
        <sz val="11"/>
        <color theme="1"/>
        <rFont val="Arial"/>
        <family val="2"/>
      </rPr>
      <t xml:space="preserve">     
PERIODICIDAD: 
</t>
    </r>
    <r>
      <rPr>
        <sz val="11"/>
        <color theme="1"/>
        <rFont val="Arial"/>
        <family val="2"/>
      </rPr>
      <t xml:space="preserve">Trimestral         
</t>
    </r>
    <r>
      <rPr>
        <b/>
        <sz val="11"/>
        <color theme="1"/>
        <rFont val="Arial"/>
        <family val="2"/>
      </rPr>
      <t xml:space="preserve">
LIGA DE LA PÁGINA DONDE SE ENCUENTRA LA INFORMACIÓN SI ES EL CASO O UBICACIÓN FÍSICA: 
</t>
    </r>
    <r>
      <rPr>
        <sz val="11"/>
        <color theme="1"/>
        <rFont val="Arial"/>
        <family val="2"/>
      </rPr>
      <t>Leffort  IMM-UAP-CMIR-2024 , ubicado en las oficinas administrativas</t>
    </r>
  </si>
  <si>
    <t>Las Mujeres Adolescentes y Niñas  del Municipio acuden al instituto Municipal de la Mujer a solicitar los servicios Psicológicos y Médicos.</t>
  </si>
  <si>
    <t>N/A</t>
  </si>
  <si>
    <t>NOMBRE DEL DOCUMENTO:  
Concentrado de Informes trimestrales de las coordinaciones del IMM 2022-2024
NOMBRE DEL ÁREA QUE GENERA LA INFORMACIÓN:  Coordinación Administrativa y de Gestión de Recursos                   
PERIODICIDAD: Trimestral         
LIGA DE LA PÁGINA DONDE SE ENCUENTRA LA INFORMACIÓN SI ES EL CASO O UBICACIÓN FÍSICA: Leffort IMM-SAGR-CMIR-2024-2024, ubicado en las oficinas administrativas</t>
  </si>
  <si>
    <t>NOMBRE DEL DOCUMENTO:  
Concentrado de Informes trimestrales de la Unidad de Asistencia y Apoyo Jurídico del IMM 2022, donde se identifica al total de mujeres atendidas con asesorías jurídicas.
NOMBRE DEL ÁREA QUE GENERA LA INFORMACIÓN:                       
Unidad de Asistencia y Apoyo Jurídico
PERIODICIDAD: Trimestral         
LIGA DE LA PÁGINA DONDE SE ENCUENTRA LA INFORMACIÓN SI ES EL CASO O UBICACIÓN FÍSICA: 
Leffort  IMM-UAAJ-CMIR-2024, ubicado en las oficinas administrativas</t>
  </si>
  <si>
    <t>NOMBRE DEL DOCUMENTO:  
Concentrado de Informes trimestrales de Dirección General del IMM 2024
NOMBRE DEL ÁREA QUE GENERA LA INFORMACIÓN:  Coordinación Administrativa y de Gestión de Recursos                   
PERIODICIDAD: Trimestral         
LIGA DE LA PÁGINA DONDE SE ENCUENTRA LA INFORMACIÓN SI ES EL CASO O UBICACIÓN FÍSICA: Leffort IMM-SAGR-CMIR-2024, ubicado en las oficinas administrativas</t>
  </si>
  <si>
    <t>NOMBRE DEL DOCUMENTO:  
Concentrado de Informes trimestrales de las coordinaciones del IMM 2024
NOMBRE DEL ÁREA QUE GENERA LA INFORMACIÓN:  Coordinación Administrativa y de Gestión de Recursos                   
PERIODICIDAD: Trimestral         
LIGA DE LA PÁGINA DONDE SE ENCUENTRA LA INFORMACIÓN SI ES EL CASO O UBICACIÓN FÍSICA: Leffort IMM-SAGR-CMIR-2024, ubicado en las oficinas administrativas</t>
  </si>
  <si>
    <r>
      <rPr>
        <b/>
        <sz val="11"/>
        <color theme="1"/>
        <rFont val="Arial"/>
        <family val="2"/>
      </rPr>
      <t xml:space="preserve">NOMBRE DEL DOCUMENTO:  </t>
    </r>
    <r>
      <rPr>
        <sz val="11"/>
        <color theme="1"/>
        <rFont val="Arial"/>
        <family val="2"/>
      </rPr>
      <t xml:space="preserve">
Concentrado de Informes trimestrales de las coordinaciones del IMM 2024
</t>
    </r>
    <r>
      <rPr>
        <b/>
        <sz val="11"/>
        <color theme="1"/>
        <rFont val="Arial"/>
        <family val="2"/>
      </rPr>
      <t>NOMBRE DEL ÁREA QUE GENERA LA INFORMACIÓN</t>
    </r>
    <r>
      <rPr>
        <sz val="11"/>
        <color theme="1"/>
        <rFont val="Arial"/>
        <family val="2"/>
      </rPr>
      <t xml:space="preserve">:  Coordinación Administrativa y de Gestión de Recursos                   
</t>
    </r>
    <r>
      <rPr>
        <b/>
        <sz val="11"/>
        <color theme="1"/>
        <rFont val="Arial"/>
        <family val="2"/>
      </rPr>
      <t>PERIODICIDAD:</t>
    </r>
    <r>
      <rPr>
        <sz val="11"/>
        <color theme="1"/>
        <rFont val="Arial"/>
        <family val="2"/>
      </rPr>
      <t xml:space="preserve"> Trimestral         
</t>
    </r>
    <r>
      <rPr>
        <b/>
        <sz val="11"/>
        <color theme="1"/>
        <rFont val="Arial"/>
        <family val="2"/>
      </rPr>
      <t>LIGA DE LA PÁGINA DONDE SE ENCUENTRA LA INFORMACIÓN SI ES EL CASO O UBICACIÓN FÍSICA:</t>
    </r>
    <r>
      <rPr>
        <sz val="11"/>
        <color theme="1"/>
        <rFont val="Arial"/>
        <family val="2"/>
      </rPr>
      <t xml:space="preserve"> Leffort IMM-SAGR-CMIR-2024, ubicado en las oficinas administrativas</t>
    </r>
  </si>
  <si>
    <t>NOMBRE DEL DOCUMENTO:  
Informes trimestrales de las capacitaciones de la Coordinacion Institucional de Perspectiva de Género 2024, donde se especifica el número de mujeres atendidas.
NOMBRE DEL ÁREA QUE GENERA LA INFORMACIÓN:      
Coordinacion Institucional de Perspectiva de Género               
PERIODICIDAD: 
Trimestral         
LIGA DE LA PÁGINA DONDE SE ENCUENTRA LA INFORMACIÓN SI ES EL CASO O UBICACIÓN FÍSICA: 
Leffort  IMM-CIPG-CMIR-2024, ubicado en las oficinas administrativas</t>
  </si>
  <si>
    <t>NOMBRE DEL DOCUMENTO:  
Concentrado de Informes trimestrales de la Unidad de Asistencia y Apoyo Jurídico del IMM 2024, donde se identifica al total de mujeres atendidas con asesorías jurídicas.
NOMBRE DEL ÁREA QUE GENERA LA INFORMACIÓN:                       
Unidad de Asistencia y Apoyo Jurídico
PERIODICIDAD: Trimestral         
LIGA DE LA PÁGINA DONDE SE ENCUENTRA LA INFORMACIÓN SI ES EL CASO O UBICACIÓN FÍSICA: 
Leffort  IMM-UAAJ-CMIR-2024, ubicado en las oficinas administrativas</t>
  </si>
  <si>
    <t>NOMBRE DEL DOCUMENTO:  
Informes trimestrales de los talleres de Capacitación de la Unidad de Capacitación y Actividades Productivas 2024, donde se reporta el número de mujeres capacitadas
NOMBRE DEL ÁREA QUE GENERA LA INFORMACIÓN:      
Unidad de Capacitación y Actividades Productivas
PERIODICIDAD: 
Trimestral         
LIGA DE LA PÁGINA DONDE SE ENCUENTRA LA INFORMACIÓN SI ES EL CASO O UBICACIÓN FÍSICA: 
Leffort  IMM-UCAP-CMIR-2024, ubicado en las oficinas administrativas</t>
  </si>
  <si>
    <t>NOMBRE DEL DOCUMENTO:  
Informes trimestrales de la Coordinación de Mantenimiento a la Infraestructura e Instalaciones 2024, donde se reporta el número de mantenimientos
NOMBRE DEL ÁREA QUE GENERA LA INFORMACIÓN:      
Coordinación de Mantenimiento a la Infraestructura e Instalaciones
PERIODICIDAD: 
Trimestral         
LIGA DE LA PÁGINA DONDE SE ENCUENTRA LA INFORMACIÓN SI ES EL CASO O UBICACIÓN FÍSICA: 
Leffort  IMM-CMII-CMIR-2024, ubicado en las oficinas administrativas</t>
  </si>
  <si>
    <t xml:space="preserve">2.3.1.1.5.3. Incrementar el personal para brindar atención jurídica de primer nivel, orientación y consultas a mujeres. </t>
  </si>
  <si>
    <t>PPIJA: Porcentaje de personal incrementado para atención Jurídica de primer nivel.</t>
  </si>
  <si>
    <t>Las Mujeres Adolescentes y Niñas  del Municipio acuden al instituto Municipal de la Mujer a solicitar los servicios Jurídicos.</t>
  </si>
  <si>
    <t>Componente
(Unidad Especializada en Atención Psicológica y de Salud Integral de la Mujer)</t>
  </si>
  <si>
    <t>Componente
 ( Coordinación Especializada de Refugios y Atención a la Violencia de Género y casos emergentes)</t>
  </si>
  <si>
    <t>Componente
 ( Unidad de Seguimiento, Prevención y Atención a Victimas Indirectas de la Violencia Contra la Mujer)</t>
  </si>
  <si>
    <t>2.3.1.1.3.1. Procurar y evaluar la aplicación de la NOM 046-SSA2-2005 en los casos violencia familiar, sexual y contra las mujeres, a través de difusión y capacitación.</t>
  </si>
  <si>
    <t>2.3.1.1.3.2. Promoción de la erradicación de las diferentes violencias a través de campañas virtuales.</t>
  </si>
  <si>
    <t>2.3.1.1.3.3. Realizar capacitaciones en torno a estrategias de prevención primaria, secundaria y terciaria en atención a mujeres, adolescencias y niñez en situación de vulnerabilidad, así como sensibilización en materia de violencia de género a servidoras y servidores públicos.</t>
  </si>
  <si>
    <t xml:space="preserve">2.3.1.1.3.4. Realización de  eventos  academicos dirigidos a estudiantes  en temas de: Feminismo, Perspectiva de Género, Violencia de Género y Cultura de Paz. </t>
  </si>
  <si>
    <t>2.3.1.1.3.5. Realizar capacitaciones en temas de sensibilización, orientación intersectorial en materia de violencia de género, empoderamiento y derechos sexuales y reproductivos, por medio de distintos medios y canales de difusión e información a diversos sectores tanto público como privado de la ciudadanía en general.</t>
  </si>
  <si>
    <t>2.3.1.1.4.5. Brindar servicios de capacitación y asesoría a juvenes, mujeres y niñas en cuanto a nutrición, planificación familiar, sexualidad, enfermedades venéreas, VIH (virus de inmunideficiendia humana), cancer cervicouterino y de mama; así como en higiene y salud.</t>
  </si>
  <si>
    <t>PCSI: Porcentaje de Capacitaciones a Mujeres, Mujeres Adolescentes y Niñas  en temas relacionados con salud integral.</t>
  </si>
  <si>
    <t xml:space="preserve">PPE: No existe la línea base debido a que la Actividad  es nueva.
A partir de enero 2024 se inicia la integración de la línea base para el siguiente periodo de gobierno.
</t>
  </si>
  <si>
    <t>PSAJ: Porcentaje de seguimientos de atención Jurídica.</t>
  </si>
  <si>
    <t>PSAP: Porcentaje de seguimientos de atención psicológica.</t>
  </si>
  <si>
    <t>Este indicador medirá el número de  seguimientos a la atención inicial, durante y posterior al cierre del servicio de atención jurídica a mujeres, adolescentes y niñas.</t>
  </si>
  <si>
    <r>
      <rPr>
        <b/>
        <sz val="11"/>
        <rFont val="Arial"/>
        <family val="2"/>
      </rPr>
      <t>UNIDAD DE MEDIDA DEL INDICADOR</t>
    </r>
    <r>
      <rPr>
        <sz val="11"/>
        <rFont val="Arial"/>
        <family val="2"/>
      </rPr>
      <t xml:space="preserve">: Porcentaje
</t>
    </r>
    <r>
      <rPr>
        <b/>
        <sz val="11"/>
        <rFont val="Arial"/>
        <family val="2"/>
      </rPr>
      <t>UNIDAD DE MEDIDA DE LAS VARIABLES</t>
    </r>
    <r>
      <rPr>
        <sz val="11"/>
        <rFont val="Arial"/>
        <family val="2"/>
      </rPr>
      <t>: Seguimientos</t>
    </r>
  </si>
  <si>
    <t xml:space="preserve">PSAP: No existe la línea base debido a que la Actividad  es nueva.
A partir de enero 2024 se inicia la integración de la línea base para el siguiente periodo de gobierno.
</t>
  </si>
  <si>
    <t xml:space="preserve">PSAJ: No existe la línea base debido a que la Actividad  es nueva.
A partir de enero 2024 se inicia la integración de la línea base para el siguiente periodo de gobierno.
</t>
  </si>
  <si>
    <t xml:space="preserve">este indicador permitirá conocer el desempeño de las actividades de seguimiento, prevención y atención a victimas indirectas de violencia contra la mujer programadas.  </t>
  </si>
  <si>
    <t xml:space="preserve">PSPA: Porcentaje de seguimientos, prevención y atención a victimas indirectas de violencia contra la mujer. </t>
  </si>
  <si>
    <t>Las victimas indirectas de VIOLENCIA  se acercan al IMM a solicitar el servicio.</t>
  </si>
  <si>
    <t>2.3.1.1.9.3. Brindar seguimiento a la atención inicial, durante y posterior al cierre del servicio de atención jurídica a mujeres, adolescentes y niñas.</t>
  </si>
  <si>
    <t>2.3.1.1.9.4. Brindar seguimiento a la atención inicial, durante y posterior al cierre del servicio de atención psicológica a mujeres, adolescentes y niñas.</t>
  </si>
  <si>
    <t>2.3.1.1.9. Servicios de seguimiento, prevención y atención a victimas indirectas de violencia contra la mujer.</t>
  </si>
  <si>
    <t xml:space="preserve">2.3.1.1.9.1. Servicios de seguimiento y acompañamiento a víctimas indirectas de feminicidios. </t>
  </si>
  <si>
    <t>2.3.1.1.9.2. Brindar servicios de capacitación y sensibilización para fomentar la autonomía y empoderamiento a las mujeres, mujeres adolescentes y niñas para que puedan afrontar y planear su proyecto de vida a corto, mediano y largo plazo promoviendo una vida libre de violencia.</t>
  </si>
  <si>
    <t>2.3.1.1.8. Servicios de atención a casos emergentes de violencia contra la mujer.</t>
  </si>
  <si>
    <t xml:space="preserve">PSCEV: Porcentaje de servicios de atención a casos emergentes de violencia contra la mujer. </t>
  </si>
  <si>
    <t xml:space="preserve">PSCEV:   No existe la línea base debido a que la Actividad  es nueva.
A partir de enero 2024 se inicia la integración de la línea base para el siguiente periodo de gobierno.
</t>
  </si>
  <si>
    <t>NOMBRE DEL DOCUMENTO:  
Informes trimestrales de las capacitaciones de la Coordinación Especializada de Refugios y Atención a la Violencia de Género y casos emergentes 2024, donde se especifica el número de mujeres atendidas.
NOMBRE DEL ÁREA QUE GENERA LA INFORMACIÓN:      
Coordinación Especializada de Refugios y Atención a la Violencia de Género y casos emergentes               
PERIODICIDAD: 
Trimestral         
LIGA DE LA PÁGINA DONDE SE ENCUENTRA LA INFORMACIÓN SI ES EL CASO O UBICACIÓN FÍSICA: 
Leffort  IMM-CERAV-CMIR-2024, ubicado en las oficinas administrativas</t>
  </si>
  <si>
    <t>NOMBRE DEL DOCUMENTO:  
Informes trimestrales de la Coordinación Especializada de Refugios y Atención a la Violencia de Género y casos emergentes 2024, donde se reporta el número de mantenimientos
NOMBRE DEL ÁREA QUE GENERA LA INFORMACIÓN:      
Coordinación Especializada de Refugios y Atención a la Violencia de Género y casos emergentes
PERIODICIDAD: 
Trimestral         
LIGA DE LA PÁGINA DONDE SE ENCUENTRA LA INFORMACIÓN SI ES EL CASO O UBICACIÓN FÍSICA: 
Leffort  IMM-CERAV-CMIR-2024, ubicado en las oficinas administrativas</t>
  </si>
  <si>
    <t>NOMBRE DEL DOCUMENTO:  
Informes trimestrales de la Unidad de Seguimiento, Prevención y Atención a Victimas Indirectas de la Violencia Contra la Mujer 2024, donde se reporta el número de mantenimientos
NOMBRE DEL ÁREA QUE GENERA LA INFORMACIÓN:      
Unidad de Seguimiento, Prevención y Atención a Victimas Indirectas de la Violencia Contra la Mujer
PERIODICIDAD: 
Trimestral         
LIGA DE LA PÁGINA DONDE SE ENCUENTRA LA INFORMACIÓN SI ES EL CASO O UBICACIÓN FÍSICA: 
Leffort  IMM-USPAVIV-CMIR-2024, ubicado en las oficinas administrativas</t>
  </si>
  <si>
    <t>NOMBRE DEL DOCUMENTO:  
Informes trimestrales de las capacitaciones de la Unidad de Seguimiento, Prevención y Atención a Victimas Indirectas de la Violencia Contra la Mujer 2024, donde se especifica el número de mujeres atendidas.
NOMBRE DEL ÁREA QUE GENERA LA INFORMACIÓN:      
Unidad de Seguimiento, Prevención y Atención a Victimas Indirectas de la Violencia Contra la Mujer               
PERIODICIDAD: 
Trimestral         
LIGA DE LA PÁGINA DONDE SE ENCUENTRA LA INFORMACIÓN SI ES EL CASO O UBICACIÓN FÍSICA: 
Leffort  IMM-USPAVIV-CMIR-2024, ubicado en las oficinas administrativas</t>
  </si>
  <si>
    <t>Las mujeres acuden al IMM  para solicitar apoyo y atención.</t>
  </si>
  <si>
    <t>2.3.1.1.8.2. Coordinar y en su caso canalizar a las dependencias gubernamentales para cumplir con las necesidades y demandas de las mujeres en situación de violencia de género y casos emergentes, con el fin de otorgarles atención integral, duradera y efectiva en todos los ámbitos de su vida</t>
  </si>
  <si>
    <t>2.3.1.1.8.3. Coordinar y en su caso canalizar a las mujeres en situación de violencia emergentes con sus redes de apoyo dentro de la republica Mexicana, con el fin de otorgarles atención integral, duradera y efectiva en todos los ámbitos de su vida</t>
  </si>
  <si>
    <t>2.3.1.1.8.4. Servicios de atención en la Casa de Asistencia Temporal para Mujeres “Christine de Pizán”  (CAT)</t>
  </si>
  <si>
    <t>2.3.1.1.8.1. Coordinar servicios de contención psicológica en crisis y atención jurídica, brindándolos con trato digno, calidad y calidez en la atención</t>
  </si>
  <si>
    <t>PACBS: Porcentaje de acciones coordinadas para brindar servicios emergentes de contención psicológica en crisis y atención jurídica.</t>
  </si>
  <si>
    <t xml:space="preserve">PACAT: No existe la línea base debido a que la Actividad  es nueva.
A partir de enero 2024 se inicia la integración de la línea base para el siguiente periodo de gobierno.
</t>
  </si>
  <si>
    <t>PACCD: Porcentaje de acciones coordinadas para canalizar a las dependencias gubernamentales a mujeres en situación de violencia de género y casos emergentes.</t>
  </si>
  <si>
    <t>Este indicador permitirá medir el número de acciones coordinadas para canalizar a las dependencias gubernamentales a mujeres en situación de violencia de género y casos emergentes.</t>
  </si>
  <si>
    <t xml:space="preserve">MÉTODO DE CÁLCULO
PACCD= (NACCDR/NACCDP) X 100
VARIABLES
PACCD: Porcentaje de acciones coordinadas para canalizar a las dependencias gubernamentales a mujeres en situación de violencia de género y casos emergentes.
NACCDR: Número de acciones coordinadas para canalizar a las dependencias gubernamentales a mujeres en situación de violencia de género y casos emergentes Realizadas.
NACCDP: Número de acciones coordinadas para canalizar a las dependencias gubernamentales a mujeres en situación de violencia de género y casos emergentes programadas.
</t>
  </si>
  <si>
    <t>Este indicador permitirá medir el número de analizar a las mujeres en situación de violencia emergentes con sus redes de apoyo.</t>
  </si>
  <si>
    <t>PACRA: Porcentaje de acciones coordinadas para analizar a las mujeres en situación de violencia emergentes con sus redes de apoyo.</t>
  </si>
  <si>
    <t xml:space="preserve">MÉTODO DE CÁLCULO
PACRA= (NACRAR/NACRAP) X 100
VARIABLES
PACRA: Porcentaje de acciones coordinadas para analizar a las mujeres en situación de violencia emergentes con sus redes de apoyo.
NACRAR: Número de cciones coordinadas para analizar a las mujeres en situación de violencia emergentes con sus redes de apoyo Realizadas.
NACRAP: Número de cciones coordinadas para analizar a las mujeres en situación de violencia emergentes con sus redes de apoyo programadas.
</t>
  </si>
  <si>
    <t xml:space="preserve">Este indicador permitirá conocer el número de atenciones a casos emergentes de violencia que pone en riesgo la integridad de la mujer programadas.  </t>
  </si>
  <si>
    <t>Población Objetivo:  Mujeres,  Mujeres Adolescentes y Niñas del Muncipio atendidas:</t>
  </si>
  <si>
    <t>Población Objetivo: mujeres,  Mujeres Adolescentes y Niñas del Muncipio atendidas</t>
  </si>
  <si>
    <t>NOMBRE DEL DOCUMENTO:  
Informes trimestrales de la Unidad Especializada en Atención Psicológica y de Salud Integral de la Mujer 2024, donde se reporta el número de mujeres atedidas.
NOMBRE DEL ÁREA QUE GENERA LA INFORMACIÓN:      
Unidad Especializada en Atención Psicológica y de Salud Integral de la Mujer            
PERIODICIDAD: 
Trimestral         
LIGA DE LA PÁGINA DONDE SE ENCUENTRA LA INFORMACIÓN SI ES EL CASO O UBICACIÓN FÍSICA: 
Leffort  IMM-UAP-CMIR-2024 , ubicado en las oficinas administrativas</t>
  </si>
  <si>
    <t>C. Eddy Velázquez Nieves
Coordinación de Mantenimiento a la Infraestructura y las Instalaciones.</t>
  </si>
  <si>
    <t>2.3.1 Lograr la igualdad de género y empoderar a todas las mujeres y niñas mediante la atención y  el acceso al derecho de una vida libre de violencia  al institucionalizar y transversalizarse la perspectiva de género en la administración pública.</t>
  </si>
  <si>
    <t>ALINEACIÓN AL PLAN</t>
  </si>
  <si>
    <t>Estrategia 2.3	Incrementar los servicios dirigidos a las mujeres que mejoren la no discriminación, calidad de vida y la erradicación de la violencia</t>
  </si>
  <si>
    <t>Estrategia 2.3	 Incrementar los servicios dirigidos a las mujeres que mejoren la no discriminación, calidad de vida y la erradicación de la violencia</t>
  </si>
  <si>
    <t>5.1 Poner fin a todas las formas de discriminación contra todas las mujeres y las niñas en todo el mundo</t>
  </si>
  <si>
    <t xml:space="preserve">5 Lograr la igualdad de género y empoderar a todas las mujeres y las niñas </t>
  </si>
  <si>
    <t>2.3.1 Incrementar el personal para brindar atención médica a los adolescentes y niñas.</t>
  </si>
  <si>
    <t>5.2 Eliminar todas las formas de violencia contra todas las mujeres y las niñas en los ámbitos público y privado, incluidas la trata y la explotación sexual y otros tipos de explotación</t>
  </si>
  <si>
    <t>2.3.7	Difundir los servicios de capacitación y sensibilización para fomentar la autonomía y empoderamiento de la mujer</t>
  </si>
  <si>
    <t>5 b Mejorar el uso de la tecnología instrumental, en particular la tecnología de la información y las comunicaciones, para promover el empoderamiento de las mujeres</t>
  </si>
  <si>
    <t>3  Garantizar una vida sana y promover el bienestar de todos a todas las edades</t>
  </si>
  <si>
    <t>Estrategia 2.3 Incrementar los servicios dirigidos a las mujeres que mejoren la no discriminación, calidad de vida y la erradicación de la violencia</t>
  </si>
  <si>
    <t xml:space="preserve">16 Promover sociedades pacíficas e inclusivas para el desarrollo sostenible, facilitar el acceso a la justicia para todos y construir a todos los niveles instituciones eficaces e inclusivas que rindan cuentas </t>
  </si>
  <si>
    <t>5.5 Asegurar la participación plena y efectiva de las mujeres y la igualdad de oportunidades de liderazgo a todos los niveles decisorios en la vida política, económica y pública</t>
  </si>
  <si>
    <t>2.3.7 Difundir los servicios de capacitación y sensibilización para fomentar la autonomía y empoderamiento de la mujer</t>
  </si>
  <si>
    <t xml:space="preserve">CLAVE Y NOMBRE DEL PP: E-PP 2.3 PREVENCIÓN Y ATENCIÓN MULTIDISCIPLINARIA DE LA VIOLENCIA CONTRA LAS MUJERES. </t>
  </si>
  <si>
    <t xml:space="preserve"> CLAVE Y NOMBRE DEL PP: E-PP 2.3 PREVENCIÓN Y ATENCIÓN MULTIDISCIPLINARIA DE LA VIOLENCIA CONTRA LAS MUJERES. </t>
  </si>
  <si>
    <r>
      <t xml:space="preserve">2.3.1.1.6.6. Distribucion de Tarjetas BIMM  
</t>
    </r>
    <r>
      <rPr>
        <b/>
        <sz val="11"/>
        <color theme="1"/>
        <rFont val="Arial"/>
        <family val="2"/>
      </rPr>
      <t>BIMM:</t>
    </r>
    <r>
      <rPr>
        <sz val="11"/>
        <color theme="1"/>
        <rFont val="Arial"/>
        <family val="2"/>
      </rPr>
      <t xml:space="preserve">  Beneficios Instituto Municipal de la Mujer</t>
    </r>
  </si>
  <si>
    <t xml:space="preserve">2.3.1.1.6.5. Realización del bazar "Mujeres que Crean" </t>
  </si>
  <si>
    <t xml:space="preserve">2.3.1.1.6.4 Canalización a instituciones, con la finalidad de otorgar becas que favorezcan la profesionalización academica y laboral a favor de las mujeres. </t>
  </si>
  <si>
    <t xml:space="preserve">2.3.1.1.6.3 Impartición de Talleres en temas de Empleos no tradicionales. </t>
  </si>
  <si>
    <t>2.3.1.1.6.2. Impartición de talleres de Capacitacion en Planes y Estrategias de Negocios y Educación Financiera.</t>
  </si>
  <si>
    <t>2.3.1.1.6.1. Realizar talleres de empoderamiento económico y habilidades para la vida de las mujeres y adolescencias del Municipio de Benito Juárez.</t>
  </si>
  <si>
    <t xml:space="preserve">2.3.1.1.6. Talleres de capacitación, cursos y actividades que fortalecen e impulsan el empoderamiento económico, social, formación para el trabajo y la profesionalización de las mujeres. </t>
  </si>
  <si>
    <t>2.3.1.1.1.3. Presentación de Informes de actividades.</t>
  </si>
  <si>
    <r>
      <t xml:space="preserve">PGPR:  De enero 2022 a diciembre 2024 se realizarán 60  gestiones del presupuesto y  rendición de cuentas ante los entes fiscalizadores
</t>
    </r>
    <r>
      <rPr>
        <b/>
        <sz val="11"/>
        <color theme="1"/>
        <rFont val="Arial"/>
        <family val="2"/>
      </rPr>
      <t xml:space="preserve">VARACIÓN DE LA META RESPECTO A LA LÍNEA BASE
</t>
    </r>
    <r>
      <rPr>
        <sz val="11"/>
        <color theme="1"/>
        <rFont val="Arial"/>
        <family val="2"/>
      </rPr>
      <t>Meta Absoluta: 20 
Meta Relativa: 50%</t>
    </r>
  </si>
  <si>
    <r>
      <t xml:space="preserve">PICP: De enero 2022 a diciembre 2024 se realizarán 36 informes administrativos  de cumplimiento de metas y ejercicio del presupuesto con base en la MIR y el PBR  con perspectiva de género.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12
Meta Relativa: 50%</t>
    </r>
  </si>
  <si>
    <r>
      <t xml:space="preserve">PIAR: De enero 2022 a diciembre 2024 se realizarán 36  Informes de actividades Realizadas.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12
Meta Relativa: 50%</t>
    </r>
  </si>
  <si>
    <r>
      <t xml:space="preserve">PRC: De enero 2022 a diciembre 2024 se realizarán 36  Reuniones con Directores y Coordinadores.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12
Meta Relativa: 50%</t>
    </r>
  </si>
  <si>
    <r>
      <t xml:space="preserve">PROC: De enero 2022 a diciembre 2024 se realizarán 72  Reuniones   Ordinarias con Consejos y Junta Directiva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24
Meta Relativa: 50%</t>
    </r>
  </si>
  <si>
    <r>
      <t xml:space="preserve">PIA: De enero 2022 a diciembre 2024 se realizarán 144  Informes de actividades del Instituto Municipal de la Mujer.
</t>
    </r>
    <r>
      <rPr>
        <b/>
        <sz val="11"/>
        <rFont val="Arial"/>
        <family val="2"/>
      </rPr>
      <t xml:space="preserve">VARACIÓN DE LA META RESPECTO A LA LÍNEA BASE
</t>
    </r>
    <r>
      <rPr>
        <sz val="11"/>
        <rFont val="Arial"/>
        <family val="2"/>
      </rPr>
      <t>Meta Absoluta: 48
Meta Relativa: 50%</t>
    </r>
  </si>
  <si>
    <r>
      <t xml:space="preserve">PMELR: De enero 2022 a diciembre 2024 se realizarán 12 mantenimientos programados Al 31 de diciembre 2023. 
</t>
    </r>
    <r>
      <rPr>
        <b/>
        <sz val="11"/>
        <color theme="1"/>
        <rFont val="Arial"/>
        <family val="2"/>
      </rPr>
      <t xml:space="preserve">VARACIÓN DE LA META RESPECTO A LA LÍNEA BASE
</t>
    </r>
    <r>
      <rPr>
        <sz val="11"/>
        <color theme="1"/>
        <rFont val="Arial"/>
        <family val="2"/>
      </rPr>
      <t>Meta Absoluta: 4
Meta Relativa: 50%</t>
    </r>
  </si>
  <si>
    <t xml:space="preserve">PSDM:  De enero 2022 a diciembre de 2023 se otorgo servicio a 21,994 mujeres
2022: 11,024
2023: 10,970
</t>
  </si>
  <si>
    <t>PIA: De enero 2022 a diciembre de 2023 se otorgo servicio a 96 mujeres
2022: 48
2023: 48</t>
  </si>
  <si>
    <t>PROC: De enero 2022 a diciembre de 2023 se otorgo servicio a 48 mujeres
2022: 24
2023: 24</t>
  </si>
  <si>
    <t>PRC:  De enero 2022 a diciembre de 2023 se otorgo servicio a 24 mujeres.
2022:12
2023: 12</t>
  </si>
  <si>
    <t>PIAR: De enero 2022 a diciembre de 2023 se otorgo servicio a 24 mujeres.
2022: 12
2023: 12</t>
  </si>
  <si>
    <t>PGPR:  De enero 2022 a diciembre de 2023 se realizaron 40 servicios.
2022: 20
2023: 20</t>
  </si>
  <si>
    <t>PICP:   De enero 2022 a diciembre de 2023 se realizaron 24 informes.
2022: 12
2023: 12</t>
  </si>
  <si>
    <t>PMELR:  De enero 2022 a diciembre de 2023 se otorgaron 8 mantenimientos 
2022: 4
2023: 4</t>
  </si>
  <si>
    <t>PMEVS:  De enero 2022 a diciembre de 2023 se realizaron 8 sustituciones. 
2022: 4
2023: 4</t>
  </si>
  <si>
    <t xml:space="preserve">PCAC:   De enero 2022 a diciembre de 2023 se otorgaron 1,488 servicios.
2022: 635
2023: 853
</t>
  </si>
  <si>
    <r>
      <t xml:space="preserve">PCAC: De enero 2022 a diciembre 2024 se realizarán 2,353 servicios, entre capacitaciones, acompañamientos y canalizaciones atendidas en temas de sensibilizacion y transverzalización de perspectiva de género.  
</t>
    </r>
    <r>
      <rPr>
        <b/>
        <sz val="11"/>
        <rFont val="Arial"/>
        <family val="2"/>
      </rPr>
      <t>VARACIÓN DE LA META RESPECTO A LA LÍNEA BASE</t>
    </r>
    <r>
      <rPr>
        <sz val="11"/>
        <rFont val="Arial"/>
        <family val="2"/>
      </rPr>
      <t xml:space="preserve">
Meta Absoluta: 865
Meta Relativa: 58.13 %</t>
    </r>
  </si>
  <si>
    <t xml:space="preserve">PCIN:  De enero 2022 a diciembre de 2023 se otorgo 47 servicios de capacitación
2022: 10
2023: 37
</t>
  </si>
  <si>
    <r>
      <t xml:space="preserve">PCIN: De enero 2022 a diciembre 2024 se realizarán 72 Capacitaciones a Dependencias y Entidades con la información de la implementación de la  NOM 046-SSA2-2005.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25
Meta Relativa: 53.19 %</t>
    </r>
  </si>
  <si>
    <t>PPRS: De enero 2022 a diciembre de 2023 se realizaron 1,245 publicaciones.
2022: 545
2023: 700</t>
  </si>
  <si>
    <r>
      <t xml:space="preserve">PPRS: De enero 2022 a diciembre 2024 se realizarán 2,016 publicaciones de enero a diciembre 2024.
</t>
    </r>
    <r>
      <rPr>
        <b/>
        <sz val="11"/>
        <rFont val="Arial"/>
        <family val="2"/>
      </rPr>
      <t xml:space="preserve">VARACIÓN DE LA META RESPECTO A LA LÍNEA BASE
</t>
    </r>
    <r>
      <rPr>
        <sz val="11"/>
        <rFont val="Arial"/>
        <family val="2"/>
      </rPr>
      <t>Meta Absoluta: 771
Meta Relativa: 61.92 %</t>
    </r>
  </si>
  <si>
    <t>PCSP:  De enero 2022 a diciembre de 2023 se otorgaron 45 capacitaciones. 
2022: 18
2023: 27</t>
  </si>
  <si>
    <r>
      <t xml:space="preserve">PCSP: De enero 2022 a diciembre 2024 se realizarán 82 capacitaciones  a servidores públicos sobre estrategias de prevención primaria, secundaria y terciaria, así como sensibilización en materia de violencia de género.
</t>
    </r>
    <r>
      <rPr>
        <b/>
        <sz val="11"/>
        <rFont val="Arial"/>
        <family val="2"/>
      </rPr>
      <t>VARACIÓN DE LA META RESPECTO A LA LÍNEA BASE</t>
    </r>
    <r>
      <rPr>
        <sz val="11"/>
        <rFont val="Arial"/>
        <family val="2"/>
      </rPr>
      <t xml:space="preserve">
Meta Absoluta: 37 
Meta Relativa: 82.22 %</t>
    </r>
  </si>
  <si>
    <t xml:space="preserve">PEA:   De enero 2022 a diciembre de 2023 se realizaron 35 eventos académicos.
2022: 15
2023: 20
</t>
  </si>
  <si>
    <r>
      <t xml:space="preserve">PEA: De enero 2022 a diciembre 2024 se realizarán 39  eventos  academicos dirigidos a estudiantes  en temas de: Feminismo, Perspectiva de Género, Violencia de Género y Cultura de Paz. 
</t>
    </r>
    <r>
      <rPr>
        <b/>
        <sz val="11"/>
        <rFont val="Arial"/>
        <family val="2"/>
      </rPr>
      <t xml:space="preserve">VARACIÓN DE LA META RESPECTO A LA LÍNEA BASE
</t>
    </r>
    <r>
      <rPr>
        <sz val="11"/>
        <rFont val="Arial"/>
        <family val="2"/>
      </rPr>
      <t>Meta Absoluta:  4 
Meta Relativa: 11.42%</t>
    </r>
  </si>
  <si>
    <t xml:space="preserve">PCVG:   De enero 2022 a diciembre de 2023 se realizaron 90 capacitaciones.
2022: 42
2023: 48
</t>
  </si>
  <si>
    <r>
      <t xml:space="preserve">PCVG: De enero 2022 a diciembre 2024 se realizarán 144 capacitaciones en temas de sensibilización, orientación intersectorial en materia de violencia de género, empoderamiento y derechos sexuales y reproductivos, por medio de distintos medios y canales de difusión.
</t>
    </r>
    <r>
      <rPr>
        <b/>
        <sz val="11"/>
        <rFont val="Arial"/>
        <family val="2"/>
      </rPr>
      <t>VARACIÓN DE LA META RESPECTO A LA LÍNEA BASE</t>
    </r>
    <r>
      <rPr>
        <sz val="11"/>
        <rFont val="Arial"/>
        <family val="2"/>
      </rPr>
      <t xml:space="preserve">
Meta Absoluta: 54 
Meta Relativa: 60 %</t>
    </r>
  </si>
  <si>
    <t xml:space="preserve">PSIS:  De enero 2022 a diciembre de 2023 se otorgo servicio a 15,777 mujeres. 
2022: 8,070
2023: 7,707
</t>
  </si>
  <si>
    <r>
      <t xml:space="preserve">PSIS: De enero 2022 a diciembre 2024 se realizarán 18,947  Servicios Integrales de Salud  para la mujer.
</t>
    </r>
    <r>
      <rPr>
        <b/>
        <sz val="11"/>
        <rFont val="Arial"/>
        <family val="2"/>
      </rPr>
      <t xml:space="preserve">VARACIÓN DE LA META RESPECTO A LA LÍNEA BASE
</t>
    </r>
    <r>
      <rPr>
        <sz val="11"/>
        <rFont val="Arial"/>
        <family val="2"/>
      </rPr>
      <t>Meta Absoluta: 3,170
Meta Relativa: 20.07 %</t>
    </r>
  </si>
  <si>
    <t xml:space="preserve">PMASM:   De enero 2022 a diciembre de 2023 se otorgo servicio a 5,191 mujeres.
2022: 2,828
2023: 2,363
</t>
  </si>
  <si>
    <r>
      <t xml:space="preserve">PMASM: De enero 2022 a diciembre 2024 se realizarán 5,296 Atenciones en Servicios Médicos 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105
Meta Relativa: 2.02 %</t>
    </r>
  </si>
  <si>
    <t xml:space="preserve">PANSM:   De enero 2022 a diciembre de 2023 se otorgo servicio a 1,023 mujeres.
2022: 715
2023: 308
</t>
  </si>
  <si>
    <t xml:space="preserve">PATP:   De enero 2022 a diciembre de 2023 se otorgo servicio a 6,569 mujeres.
2022: 3,072
2023: 3,497
</t>
  </si>
  <si>
    <t>PANTP:   De enero a diciembre de 2022 se otorgo servicio a 2,484 mujeres.
2022: 1,175
2023: 1,309</t>
  </si>
  <si>
    <t xml:space="preserve">PCSI:   No existe la línea base debido a que la Actividad  es nueva.
A partir de marzo 2024 se inicia la integración de la línea base para el siguiente periodo de gobierno.
</t>
  </si>
  <si>
    <t xml:space="preserve">PCMD:   De enero 2022 a diciembre de 2023 se realizaron 119 canalizaciones.
2022: 78
2023: 41
</t>
  </si>
  <si>
    <t>PCAI:   De enero 2022 a diciembre de 2023 se realizaron 16 convenios.
2022: 9
2023: 7</t>
  </si>
  <si>
    <t>PPE:  De enero 2022 a diciembre de 2023 se realizaron 273 programas de radio.
2022: 144
2023: 129</t>
  </si>
  <si>
    <t xml:space="preserve">PBS:  De enero 2022 a diciembre de 2023 se realizaron 36 brigadas.
2022: 17
2023: 19
</t>
  </si>
  <si>
    <t xml:space="preserve">PSAJ:   De enero 2022 a diciembre de 2023 se otorgo servicio a 2,812 mujeres.
2022: 1,353
2023: 1,459
</t>
  </si>
  <si>
    <t xml:space="preserve">PSAOJ:  De enero 2022 a diciembre de 2023 se otorgo servicio a 2,788 mujeres
2022: 1,353
2023: 1,435
</t>
  </si>
  <si>
    <t xml:space="preserve">PSAAJ:  De enero 2022 a diciembre de 2023 se otorgo servicio a 24 mujeres. 
2022: 0
2023: 24
</t>
  </si>
  <si>
    <t>PTCA:   De enero 2022 a diciembre de 2023 se otorgaron 1,716 servicios de capacitación. 
2022: 866
2023: 850</t>
  </si>
  <si>
    <t xml:space="preserve">PTEE:   De enero 2022 a diciembre de 2023 se realizaron 30 capacitaciones.
2022: 12
2023: 18
</t>
  </si>
  <si>
    <t xml:space="preserve">PTPEF:   De enero 2022 a diciembre de 2023 se realizaron 29 capacitaciones.
2022: 12
2023: 17
</t>
  </si>
  <si>
    <t xml:space="preserve">PTENT:   De enero 2022 a diciembre de 2023 se realizaron 8 capacitaciones.
2022: 4
2023: 4
</t>
  </si>
  <si>
    <t xml:space="preserve">PCBA:    De enero 2022 a diciembre de 2023 se realizaron 26 capacitaciones.
2022: 14
2023: 12
</t>
  </si>
  <si>
    <t xml:space="preserve">PBMC:   De enero 2022 a diciembre de 2023 se realizaron 24 bazares.
2022: 12
2023: 12
</t>
  </si>
  <si>
    <t>PTB:   De enero a diciembre de 2022 se otorgaron 1,595 tarjetas.
2022: 808
2023: 787</t>
  </si>
  <si>
    <t xml:space="preserve">PMan:   De enero 2022 a diciembre de 2023 serealizaron 64 servicios. 
2022: 32
2023: 32
</t>
  </si>
  <si>
    <t xml:space="preserve">PSMR:   De enero 2022 a diciembre de 2023 se han realizado 66 servicios.
2022: 33
2023: 33
</t>
  </si>
  <si>
    <t xml:space="preserve">PRIM:  De enero 2022 a diciembre de 2023 se realizo 2 servicio.
2022: 1
2023: 1
</t>
  </si>
  <si>
    <t xml:space="preserve">PACAT: De enero 2022 a diciembre de 2023 se otorgo servicio a 11 mujeres.
2022: 5
2023: 6
</t>
  </si>
  <si>
    <t xml:space="preserve">PCAE:   De enero 2022 a diciembre de 2023 se realizaron 62 capacitaciones.
2022: 29
2023: 33
</t>
  </si>
  <si>
    <t>PSVF: De enero 2022 a diciembre de 2023 se otorgo servicio a 0 mujeres
2022: 0
2023: 0</t>
  </si>
  <si>
    <r>
      <t xml:space="preserve">PCAE: De abril a diciembre 2024 se realizaran 1, 086 seguimientos de atención Jurídica.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1, 086 seguimientos de atención Jurídica.
Meta Relativa: 0 %</t>
    </r>
  </si>
  <si>
    <r>
      <t xml:space="preserve">PCAE: De abril a diciembre 2024 se realizaran 3, 330 seguimientos de atención psicológica .
</t>
    </r>
    <r>
      <rPr>
        <b/>
        <sz val="11"/>
        <color theme="1"/>
        <rFont val="Arial"/>
        <family val="2"/>
      </rPr>
      <t xml:space="preserve">VARACIÓN DE LA META RESPECTO A LA LÍNEA BASE
</t>
    </r>
    <r>
      <rPr>
        <sz val="11"/>
        <color theme="1"/>
        <rFont val="Arial"/>
        <family val="2"/>
      </rPr>
      <t xml:space="preserve">
Meta Absoluta: 3, 330 seguimientos de atención psicológica .
Meta Relativa: 0 %</t>
    </r>
  </si>
  <si>
    <r>
      <t xml:space="preserve">PMEVS: De enero 2022 a diciembre 2024 se realizarán 12 sustituciones de  mobiliario, equipo de oficina y parque vehicular obsoleto.
</t>
    </r>
    <r>
      <rPr>
        <b/>
        <sz val="11"/>
        <color theme="1"/>
        <rFont val="Arial"/>
        <family val="2"/>
      </rPr>
      <t>VARACIÓN DE LA META RESPECTO A LA LÍNEA BASE</t>
    </r>
    <r>
      <rPr>
        <sz val="11"/>
        <color theme="1"/>
        <rFont val="Arial"/>
        <family val="2"/>
      </rPr>
      <t xml:space="preserve">
Meta Absoluta: 4
Meta Relativa: 50%</t>
    </r>
  </si>
  <si>
    <r>
      <t xml:space="preserve">PANSM: De enero 2022 a diciembre 2024 se realizarán 1,568 Atenciones a Mujeres Adolescentes y niñas  en Servicios Médicos 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545
Meta Relativa: 53.27 %</t>
    </r>
  </si>
  <si>
    <r>
      <t xml:space="preserve">PATP: De enero 2022 a diciembre 2024 se realizarán 7,400 Atenciones en servicios de intervención en crisis, orientación, terapia psicológica.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831
Meta Relativa: 12.65 %</t>
    </r>
  </si>
  <si>
    <r>
      <t xml:space="preserve">PANTP: De enero 2022 a diciembre 2024 se realizarán 4,040 mujeres  atendidas en servicios de intervención en crisis, orientación, terapia psicológica individual, grupal y seguimiento.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1,556
Meta Relativa: 62.64 %</t>
    </r>
  </si>
  <si>
    <r>
      <t xml:space="preserve">PCAE: De enero 2022 a diciembre 2024 se realizarán 9 Capacitaciones a Mujeres, Mujeres Adolescentes y Niñas  en temas relacionados con salud integral.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9 
Meta Relativa: 0 %</t>
    </r>
  </si>
  <si>
    <r>
      <t xml:space="preserve">PCMD:  De enero 2022 a diciembre 2024 se realizarán 176 canalizaciones de mujeres a dependencias gubernamentales y/u organizaciones de la sociedad civil.
</t>
    </r>
    <r>
      <rPr>
        <b/>
        <sz val="11"/>
        <rFont val="Arial"/>
        <family val="2"/>
      </rPr>
      <t xml:space="preserve">
VARIACIÓN DE LA META RESPECTO A LA LÍNEA BASE</t>
    </r>
    <r>
      <rPr>
        <sz val="11"/>
        <rFont val="Arial"/>
        <family val="2"/>
      </rPr>
      <t xml:space="preserve">
Meta Absoluta:  57
Meta Relativa: 47.89 %</t>
    </r>
  </si>
  <si>
    <r>
      <t xml:space="preserve">PCAI: De enero 2022 a diciembre 2024 se realizarán 28 convenios y acuerdos de coordinación interinstitucional para apoyar el trabajo de las áreas de salud, legal, psicológica y social.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12
Meta Relativa: 75%</t>
    </r>
  </si>
  <si>
    <r>
      <t xml:space="preserve">PBS: De enero 2022 a diciembre 2024 se realizarán 36 Brigadas de Salud Comunitaria y Desarrollo Integral de enero a diciembre 2024.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0
Meta Relativa: 0%</t>
    </r>
  </si>
  <si>
    <r>
      <t xml:space="preserve">PPE: De enero 2022 a diciembre 2024 se realizarán 384 programas emitidos 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111
Meta Relativa: 40.65%</t>
    </r>
  </si>
  <si>
    <r>
      <t xml:space="preserve">PPE: De enero 2022 a diciembre 2024 se realizarán 10 profesionistas contratadas. 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10 
Meta Relativa: 0 %</t>
    </r>
  </si>
  <si>
    <r>
      <t xml:space="preserve">PSAJ: De enero 2022 a diciembre 2024 se realizarán 3,430 Servicios a la Mujer Para Facilitar el Acceso a la Justicia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618
Meta Relativa: 21.97 %</t>
    </r>
  </si>
  <si>
    <r>
      <t xml:space="preserve">PSAOJ: De enero 2022 a diciembre 2024 se realizarán 3,280 Servicios a mujeres  de asesoramiento y orientación Jurídica.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492
Meta Relativa: 17.64%</t>
    </r>
  </si>
  <si>
    <r>
      <t xml:space="preserve">PSAAJ: De enero 2022 a diciembre 2024 se realizarán 146 Servicios a mujeres Adolescentes y Niñas en asesoramiento y orientación Jurídica.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122
Meta Relativa: 508 %</t>
    </r>
  </si>
  <si>
    <r>
      <t xml:space="preserve">PPE: De enero 2022 a diciembre 2024 se realizarán 4 profesionistas contratadas. 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4 
Meta Relativa: 0 %</t>
    </r>
  </si>
  <si>
    <r>
      <t xml:space="preserve">PTEE: De enero 2022 a diciembre 2024 se realizarán 36 talleres de empoderamiento económico y habilidades para la vida de las mujeres y Mujeres Adolescentes.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
Meta Relativa:  20%</t>
    </r>
  </si>
  <si>
    <r>
      <t xml:space="preserve">PTPEF: De enero 2022 a diciembre 2024 se realizarán 36  talleres de Capacitacion en Planes y Estrategias de Negocios y Educación Financiera..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7
Meta Relativa:  24.13%</t>
    </r>
  </si>
  <si>
    <r>
      <t xml:space="preserve">PTENT: De enero 2022 a diciembre 2024 se realizarán 12 talleres en temas de empleos no tradicionales.
</t>
    </r>
    <r>
      <rPr>
        <b/>
        <sz val="11"/>
        <rFont val="Arial"/>
        <family val="2"/>
      </rPr>
      <t>VARIACIÓN DE LA META RESPECTO A LA LÍNEA BASE</t>
    </r>
    <r>
      <rPr>
        <sz val="11"/>
        <rFont val="Arial"/>
        <family val="2"/>
      </rPr>
      <t xml:space="preserve">
Meta Absoluta: 4
Meta Relativa:  50%</t>
    </r>
  </si>
  <si>
    <r>
      <t xml:space="preserve">PCBA: De enero 2022 a diciembre 2024 se realizarán 38 canalizaciones de mujeres a instituciones con beneficios académicos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12
Meta Relativa:  46.15 %</t>
    </r>
  </si>
  <si>
    <r>
      <t xml:space="preserve">PBMC: De enero 2022 a diciembre 2024 se realizarán 36 Emisiones del Bazar "Mujeres que Crean"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12 
Meta Relativa:  50%</t>
    </r>
  </si>
  <si>
    <r>
      <t xml:space="preserve">PTB: De enero 2022 a diciembre 2024 se realizarán 2,420 Tarjeta BIMM entregadas a mujeres.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825
Meta Relativa:  51.72 %</t>
    </r>
  </si>
  <si>
    <r>
      <t xml:space="preserve">PSMR: De enero 2022 a diciembre 2024 se realizarán 99 servicios de mantenimiento, rehabilitación u obra y mejoras necesarias a la infraestructura del Instituto Municipal de la Mujer. 
</t>
    </r>
    <r>
      <rPr>
        <b/>
        <sz val="11"/>
        <color theme="1"/>
        <rFont val="Arial"/>
        <family val="2"/>
      </rPr>
      <t xml:space="preserve">VARIACIÓN DE LA META RESPECTO A LA LÍNEA BASE
</t>
    </r>
    <r>
      <rPr>
        <sz val="11"/>
        <color theme="1"/>
        <rFont val="Arial"/>
        <family val="2"/>
      </rPr>
      <t>Meta Absoluta: 33
Meta Relativa:  50%</t>
    </r>
  </si>
  <si>
    <r>
      <t xml:space="preserve">PMan: </t>
    </r>
    <r>
      <rPr>
        <sz val="11"/>
        <color theme="1"/>
        <rFont val="Arial"/>
        <family val="2"/>
      </rPr>
      <t xml:space="preserve">De enero 2022 a diciembre 2024 se realizarán 96 mantenimientos a la infraestructura  del Instituto Municipal de la Mujer, que sencuentren bajo la custodia o resguardo del mismo.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32
Meta Relativa:  50%</t>
    </r>
  </si>
  <si>
    <r>
      <t xml:space="preserve">PRIM: </t>
    </r>
    <r>
      <rPr>
        <sz val="11"/>
        <color theme="1"/>
        <rFont val="Arial"/>
        <family val="2"/>
      </rPr>
      <t xml:space="preserve">De enero 2022 a diciembre 2024 se realizarán 3 rehabilitaciones a la infraestructura  del Instituto Municipal de la Mujer, que sencuentren bajo la custodia o resguardo del mismo.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1
Meta Relativa:  50%</t>
    </r>
  </si>
  <si>
    <r>
      <t xml:space="preserve">PSCEV: De enero a diciembre 2024 se establece la meta de 26 servicios de servicios de atención a casos emergentes de violencia contra la mujer. 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26 
Meta Relativa:  0%</t>
    </r>
  </si>
  <si>
    <r>
      <t xml:space="preserve">PACBS: De abril a diciembre 2024 se realizaran 6  acciones coordinadas para brindar servicios emergentes de contención psicológica en crisis y atención jurídica de abril a diciembre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
Meta Relativa: 0 %</t>
    </r>
  </si>
  <si>
    <r>
      <t xml:space="preserve">PACBS: De abril a diciembre 2024 se realizaran 6 acciones coordinadas para canalizar a las dependencias gubernamentales a mujeres en situación de violencia de género y casos emergentes.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6  
Meta Relativa: 0 %</t>
    </r>
  </si>
  <si>
    <r>
      <t xml:space="preserve">PACRA: De abril a diciembre 2024 se realizaran 6 acciones coordinadas para para canalizar a las mujeres en situación de violencia emergentes con sus redes de apoyo.
</t>
    </r>
    <r>
      <rPr>
        <b/>
        <sz val="11"/>
        <color theme="1"/>
        <rFont val="Arial"/>
        <family val="2"/>
      </rPr>
      <t xml:space="preserve">
VARIACIÓN DE LA META RESPECTO A LA LÍNEA BASE
</t>
    </r>
    <r>
      <rPr>
        <sz val="11"/>
        <color theme="1"/>
        <rFont val="Arial"/>
        <family val="2"/>
      </rPr>
      <t>Meta Absoluta: 6  
Meta Relativa: 0 %</t>
    </r>
  </si>
  <si>
    <r>
      <t xml:space="preserve">PACAT: De enero 2022 a diciembre 2024 se realizarán 48  atendidas en la Casa de Asistencia Temporal de enero a diciembre 2024.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>Meta Absoluta: 37
Meta Relativa: 336 %</t>
    </r>
  </si>
  <si>
    <r>
      <t xml:space="preserve">PSMR: De enero a diciembre 2024 se realizaran 4,456 seguimientos, prevención y atención a victimas indirectas de violencia contra la mujer. 
</t>
    </r>
    <r>
      <rPr>
        <b/>
        <sz val="11"/>
        <color theme="1"/>
        <rFont val="Arial"/>
        <family val="2"/>
      </rPr>
      <t xml:space="preserve">
VARIACIÓN DE LA META RESPECTO A LA LÍNEA BASE</t>
    </r>
    <r>
      <rPr>
        <sz val="11"/>
        <color theme="1"/>
        <rFont val="Arial"/>
        <family val="2"/>
      </rPr>
      <t xml:space="preserve">
Meta Absoluta: 4,456 
Meta Relativa:  0%</t>
    </r>
  </si>
  <si>
    <r>
      <t xml:space="preserve">PSVF: De enero a diciembre 2024 se realizarán 24 Servicios de Seguimiento y Acompañamiento a Víctimas indirectas de Feminicidios.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24
Meta Relativa: 0 %</t>
    </r>
  </si>
  <si>
    <r>
      <t xml:space="preserve">PCAE: De enero a diciembre 2024 se realizarán 64 Capacitaciones a Mujeres, Mujeres Adolescentes y Niñas  para fomentar la autonomía y empoderamiento.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2
Meta Relativa: 3.22 %</t>
    </r>
  </si>
  <si>
    <r>
      <t xml:space="preserve">PTCA: De enero 2022 a diciembre 2024 se realizarán 2,580 Talleres de capacitación, cursos y actividades
</t>
    </r>
    <r>
      <rPr>
        <b/>
        <sz val="11"/>
        <color theme="1"/>
        <rFont val="Arial"/>
        <family val="2"/>
      </rPr>
      <t>VARIACIÓN DE LA META RESPECTO A LA LÍNEA BASE</t>
    </r>
    <r>
      <rPr>
        <sz val="11"/>
        <color theme="1"/>
        <rFont val="Arial"/>
        <family val="2"/>
      </rPr>
      <t xml:space="preserve">
Meta Absoluta: 865
Meta Relativa:  50.40 %</t>
    </r>
  </si>
  <si>
    <r>
      <t xml:space="preserve">PMB: de enero 2022 a diciembre 2024 se realizarán 32,095 servicios a mujeres.
</t>
    </r>
    <r>
      <rPr>
        <b/>
        <sz val="11"/>
        <color theme="0"/>
        <rFont val="Arial"/>
        <family val="2"/>
      </rPr>
      <t xml:space="preserve">
VARACIÓN DE LA META RESPECTO A LA LÍNEA BASE
</t>
    </r>
    <r>
      <rPr>
        <sz val="11"/>
        <color theme="0"/>
        <rFont val="Arial"/>
        <family val="2"/>
      </rPr>
      <t>Meta Absoluta: 10,102
Meta Relativa: 45.93%</t>
    </r>
  </si>
  <si>
    <t>Anual</t>
  </si>
  <si>
    <t>Busca medir el número de  Profesionistas contratadas en beneficio de la ciudadanía.</t>
  </si>
  <si>
    <t xml:space="preserve">MÉTODO DE CÁLCULO
PSCEV= (NSCEVR/NSCEVP) X 100
VARIABLES
PSCEV: Porcentaje de servicios de atención a casos emergentes de violencia contra la mujer. 
NSCEVR: Número de servicios de atención a casos emergentes de violencia contra la mujer Realizados.
NSCEVP: Número de servicios de atención a casos emergentes de violencia contra la mujer Programados.
</t>
  </si>
  <si>
    <t xml:space="preserve">MÉTODO DE CÁLCULO
PACBS= (NACBSR/NACBSP) X 100
VARIABLES
PACBS: Porcentaje de acciones coordinadas para brindar servicios emergentes de contención psicológica en crisis y atención jurídica.
NACBSR: Número de acciones coordinadas para brindar servicios emergentes de contención psicológica en crisis y atención jurídica Realizadas.
</t>
  </si>
  <si>
    <t xml:space="preserve">MÉTODO DE CÁLCULO
PSPA= (NSPAR/SPAP) X 100
VARIABLES
PSPA: Porcentaje de seguimientos, prevención y atención a victimas indirectas de violencia contra la mujer. 
NSPAR: Número de  seguimientos, prevención y atención a victimas indirectas de violencia contra la mujer Realizadas.
NSPAP: Número de  seguimientos, prevención y atención a victimas indirectas de violencia contra la mujer Programadas.
</t>
  </si>
  <si>
    <t xml:space="preserve">PCIN: (NCINR/NCINP) X 100
VARIABLES
PCDEIIN: Porcentaje de Capacitaciones a Dependencias y Entidades con la información de la implementación de la  NOM 046-SSA2-2005
NCINR: Número de Capacitaciones a Dependencias y Entidades con la información de la implementación de la  NOM 046-SSA2-2005 Realizadas.
NCINP: Número de Capacitaciones a Dependencias y Entidades con la información de la implementación de la  NOM 046-SSA2-2005 Programadas.
</t>
  </si>
  <si>
    <t>MÉTODO DE CÁLCULO
PPRS= (NPRSR/NPRSP) x 100
VARIABLES
PPRS: Porcentaje de publicaciones promocionales a la población  sobre diferentes tematicas que coadyuven en la prevención y atención de la violencia de género en redes sociales.
NPRSR: Número de  publicaciones promocionales a la población  sobre diferentes tematicas que coadyuven en la prevención y atención de la violencia de género en redes sociales realizadas
NPRSP: Número de publicaciones promocionales a la población  sobre diferentes tematicas que coadyuven en la prevención y atención de la violencia de género en redes sociales programadas</t>
  </si>
  <si>
    <t>MÉTODO DE CÁLCULO
PEA= (NEAR/ NEAP) X 100
VARIABLES
PEA: Porcentaje de  eventos  academicos dirigidos a estudiantes  en temas de: Feminismo, Perspectiva de Género, Violencia de Género y Cultura de Paz. 
NEAR: Número de  eventos  academicos dirigidos a estudiantes  en temas de: Feminismo, Perspectiva de Género, Violencia de Género y Cultura de Paz Realizados. 
NEAP: Número de  eventos  academicos dirigidos a estudiantes  en temas de: Feminismo, Perspectiva de Género, Violencia de Género y Cultura de Paz Programados.</t>
  </si>
  <si>
    <t xml:space="preserve">PASM= (NASR/NASP) X 100
VARIABLES
PASM: Porcentaje de Atenciones en Servicios Médicos 
NASR: Número de Atenciones en Servicios Médicos Realizadas
NASMP: Número deAtenciones en Servicios Médicos  programadas.
</t>
  </si>
  <si>
    <t xml:space="preserve">PANSM: (NSMR/NSMP) X 100
VARIABLES
PANSM: Porcentaje de Atenciones a Mujeres Adolescentes y niñas  en Servicios Médicos .
NSMR: Número de Atenciones a Mujeres Adolescentes y niñas  en Servicios Médicos Realizados
NSMP: Número de Atenciones a Mujeres Adolescentes y niñas  en Servicios Médicos Programados
</t>
  </si>
  <si>
    <t xml:space="preserve">PATP= (NATPR/NATPP) X 100
VARIABLES
PATP: Porcentaje de Atenciones a  mujeres en servicios de intervención en crisis, orientación, terapia psicológica 
NATPR: Número de Atenciones a  mujeres en servicios de intervención en crisis, orientación, terapia psicológica  realizadas. 
NATPP: Número de Atenciones a  mujeres en servicios de intervención en crisis, orientación, terapia psicológica programadas
</t>
  </si>
  <si>
    <t xml:space="preserve">PANTP= (NANTPR/NANTPP) X 100
VARIABLES
PANTP: Porcentaje de Atenciones a mujeres adolescentes y niñas atendidas en servicios de intervención en crisis, orientación, terapia psicológica
NANTPR: Número de Atenciones a mujeres adolescentes y niñas atendidas en servicios de intervención en crisis, orientación, terapia psicológica Realizadas 
NANTPP: Número deAtenciones a mujeres adolescentes y niñas atendidas en servicios de intervención en crisis, orientación, terapia psicológica programadas
</t>
  </si>
  <si>
    <t xml:space="preserve">PCSI= (NCSIR / NCSIP) X 100
VARIABLES
PCSI: PPorcentaje de Capacitaciones a Mujeres, Mujeres Adolescentes y Niñas  en temas relacionados con salud integral.
NCSIR: Número de  Capacitaciones a Mujeres, Mujeres Adolescentes y Niñas  en temas relacionados con salud integral realizadas.
NCSIP: Número de  Capacitaciones a Mujeres, Mujeres Adolescentes y Niñas  en temas relacionados con salud integral Programadas.
</t>
  </si>
  <si>
    <t xml:space="preserve">PCMD= (NCMDR / NCMDP) X 100
VARIABLES
PCMD: Porcentaje de canalizaciones de mujeres a dependencias gubernamentales y/u organizaciones de la sociedad civil.
NCMDR: Número decanalizaciones de mujeres a dependencias gubernamentales y/u organizaciones de la sociedad civil realizadas.
NCMDP: Número de canalizaciones de mujeres a dependencias gubernamentales y/u organizaciones de la sociedad civil programadas.
</t>
  </si>
  <si>
    <t xml:space="preserve">PCAI: (NCACIR / NCACIP) X 100
VARIABLES
PCAI: Porcentaje de convenios y acuerdos de coordinación interinstitucional para apoyar el trabajo de las áreas de salud, legal, psicológica y social.
NCACIR: Número de Convenios y Acuerdos Realizados. 
NCACIP: Número de Convenios y Acuerdos Programados.
</t>
  </si>
  <si>
    <t>MÉTODO DE CÁLCULO
PBS= ( NBR/NBP) X 100
VARIABLES
PBS: Porcentaje de Brigadas de Salud Comunitaria y Desarrollo Integral
NBR: Número de Brigadas Realizadas
NBP: Número de Brigadas Programadas</t>
  </si>
  <si>
    <t>MÉTODO DE CÁLCULO
PPE= ( NPE/NPP ) X 100
VARIABLES
PPE: Porcentaje de programas emitidos
NPE: Número de Programas Emitidos
NPP: Número de Programas Programados</t>
  </si>
  <si>
    <t>MÉTODO DE CÁLCULO
PSAJ= ( NSAJR/NSAJP ) X 100
VARIABLES
PSAJ: Porcentaje de Servicios a la Mujer Para Facilitar el Acceso a la Justicia.
NSAJR: Número de Servicios a la Mujer Para Facilitar el Acceso a la Justicia Realizados
NSAJP: Número de Servicios a la Mujer Para Facilitar el Acceso a la Justicia Programadas</t>
  </si>
  <si>
    <t xml:space="preserve">PSAOJ= (NSAOJR / NSAOJP) X 100
VARIABLES
PSAOJ: Porcentaje de  Servicios a mujeres  de asesoramiento y orientación Jurídica.
NSAOJR: Número de Servicios a mujeres  de asesoramiento y orientación Jurídica Realizados
NSAOJP: Número de Servicios a mujeres  de asesoramiento y orientación Jurídica Programados.
</t>
  </si>
  <si>
    <t>PPIJA= ( NPIAJR/NPIAJE )*100
VARIABLES
PPIJA: Porcentaje de personal incrementado para atención de Juridica primer nivel.
NPIAJR: Número de personal incrementado para atención jurídica realizados.
NPIAJE: Número de personal incrementado para atención jurídica estimados.</t>
  </si>
  <si>
    <t xml:space="preserve">MÉTODO DE CÁLCULO
PTCA= (NTCAR/NTCAP) X 100
VARIABLES
PTCA: Porcentaje de Talleres de capacitación, cursos y actividades.
NTCAR: Número de  Talleres de capacitación, cursos y actividades realizados
NTCAP: Número de  Talleres de capacitación, cursos y actividades programados
</t>
  </si>
  <si>
    <t xml:space="preserve">MÉTODO DE CÁLCULO
PSMR= (NMRR/NMRP) X 100
VARIABLES
PSMR= Porcentaje de avance de los servicios de mantenimiento, rehabilitación u obra y mejoras necesarias a la infraestructura del Instituto Municipal de la Mujer. 
NMRR: Número de mantenimientos, rehabilitaciones u obras y mejoras Realizadas.
NMRP: Número de mantenimientos, rehabilitaciones u obras y mejoras Programadas.
</t>
  </si>
  <si>
    <t xml:space="preserve">PSAJ= (NSAJR / NSAJP) X 100
VARIABLES
PSAJ: Porcentaje de seguimientos de atención Jurídica.
NSAJR: Número de seguimientos de atención Jurídica realizadas
NSAJP: Número de seguimientos de atención Jurídica Programadas.
</t>
  </si>
  <si>
    <t xml:space="preserve">PSAP= (NSAPR / NSAPP) X 100
VARIABLES
PSAP: Porcentaje de seguimientos de atención psicológica.
NSAPR: Número de seguimientos de atención psicológica realizadas
NSAPP: Número de seguimientos de atención psicológica Programadas.
</t>
  </si>
  <si>
    <r>
      <rPr>
        <b/>
        <sz val="11"/>
        <color theme="1"/>
        <rFont val="Arial"/>
        <family val="2"/>
      </rPr>
      <t>IGCU:</t>
    </r>
    <r>
      <rPr>
        <sz val="11"/>
        <color theme="1"/>
        <rFont val="Arial"/>
        <family val="2"/>
      </rPr>
      <t xml:space="preserve"> Índice General de Competitividad Urbana</t>
    </r>
  </si>
  <si>
    <t>El Índice General de Competitividad Urbana (ICU) mide la capacidad de las ciudades para generar, atraer y retener talento e inversión. Una ciudad competitiva es aquella que maximiza la productividad y el bienestar de sus habitantes. Esto significa que este Índice, a diferencia de otros, evalúa las capacidades estructurales de las ciudades que permiten alcanzar dichos objetivos.
Proporciona la posición que ocupa la ciudad de Cancún respecto a otras ciudades con poblaciones entre 500 mil y 1 millón de habitantes.</t>
  </si>
  <si>
    <t>Calidad</t>
  </si>
  <si>
    <r>
      <rPr>
        <b/>
        <sz val="11"/>
        <color theme="1"/>
        <rFont val="Arial"/>
        <family val="2"/>
      </rPr>
      <t>METODO DE CÁLCULO</t>
    </r>
    <r>
      <rPr>
        <sz val="11"/>
        <color theme="1"/>
        <rFont val="Arial"/>
        <family val="2"/>
      </rPr>
      <t xml:space="preserve">
IGCU: Índice General de competitividad Urbana
La posición la proporciona el Instituto Mexicano para la Competitividad (IMCO) con base a la ponderación de 10 subíndices:
</t>
    </r>
    <r>
      <rPr>
        <b/>
        <sz val="11"/>
        <color theme="1"/>
        <rFont val="Arial"/>
        <family val="2"/>
      </rPr>
      <t>VARIABLES:</t>
    </r>
    <r>
      <rPr>
        <sz val="11"/>
        <color theme="1"/>
        <rFont val="Arial"/>
        <family val="2"/>
      </rPr>
      <t xml:space="preserve">
Derecho
Medio ambiente
Sociedad
Sistema político
Gobiernos
Mercado de trabajo
Economía
Infraestructura
Apertura Internacional
Innovación
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</si>
  <si>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Posición</t>
    </r>
  </si>
  <si>
    <r>
      <rPr>
        <b/>
        <sz val="11"/>
        <color theme="1"/>
        <rFont val="Arial"/>
        <family val="2"/>
      </rPr>
      <t>Meta Planeada a 2024:</t>
    </r>
    <r>
      <rPr>
        <sz val="11"/>
        <color theme="1"/>
        <rFont val="Arial"/>
        <family val="2"/>
      </rPr>
      <t xml:space="preserve"> Pasar de la posición 5 lograda en 2023 a la 4 en el 2024</t>
    </r>
  </si>
  <si>
    <r>
      <rPr>
        <b/>
        <sz val="11"/>
        <color theme="1"/>
        <rFont val="Arial"/>
        <family val="2"/>
      </rPr>
      <t xml:space="preserve">IGCU: Índice General de Competitividad Urbana.
2018: </t>
    </r>
    <r>
      <rPr>
        <sz val="11"/>
        <color theme="1"/>
        <rFont val="Arial"/>
        <family val="2"/>
      </rPr>
      <t>Posición 1</t>
    </r>
    <r>
      <rPr>
        <b/>
        <sz val="11"/>
        <color theme="1"/>
        <rFont val="Arial"/>
        <family val="2"/>
      </rPr>
      <t xml:space="preserve">
2020: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2021: </t>
    </r>
    <r>
      <rPr>
        <sz val="11"/>
        <color theme="1"/>
        <rFont val="Arial"/>
        <family val="2"/>
      </rPr>
      <t xml:space="preserve">Posición 5
</t>
    </r>
    <r>
      <rPr>
        <b/>
        <sz val="11"/>
        <color theme="1"/>
        <rFont val="Arial"/>
        <family val="2"/>
      </rPr>
      <t>2022</t>
    </r>
    <r>
      <rPr>
        <sz val="11"/>
        <color theme="1"/>
        <rFont val="Arial"/>
        <family val="2"/>
      </rPr>
      <t>: Posición 5</t>
    </r>
    <r>
      <rPr>
        <b/>
        <sz val="11"/>
        <color theme="1"/>
        <rFont val="Arial"/>
        <family val="2"/>
      </rPr>
      <t xml:space="preserve">
2023: </t>
    </r>
    <r>
      <rPr>
        <sz val="11"/>
        <color theme="1"/>
        <rFont val="Arial"/>
        <family val="2"/>
      </rPr>
      <t>Posición 5</t>
    </r>
    <r>
      <rPr>
        <b/>
        <sz val="11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</si>
  <si>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 xml:space="preserve">Nombre del Documento:
</t>
    </r>
    <r>
      <rPr>
        <sz val="11"/>
        <color theme="1"/>
        <rFont val="Arial"/>
        <family val="2"/>
      </rPr>
      <t xml:space="preserve">Indice de Competitividad Urbana
</t>
    </r>
    <r>
      <rPr>
        <b/>
        <sz val="11"/>
        <color theme="1"/>
        <rFont val="Arial"/>
        <family val="2"/>
      </rPr>
      <t xml:space="preserve">Nombre de quien genera la información: </t>
    </r>
    <r>
      <rPr>
        <sz val="11"/>
        <color theme="1"/>
        <rFont val="Arial"/>
        <family val="2"/>
      </rPr>
      <t xml:space="preserve">
Instituto Mexicano para la Competitividad (IMCO)
</t>
    </r>
    <r>
      <rPr>
        <b/>
        <sz val="11"/>
        <color theme="1"/>
        <rFont val="Arial"/>
        <family val="2"/>
      </rPr>
      <t xml:space="preserve">
Periodicidad con que se genera la información:
</t>
    </r>
    <r>
      <rPr>
        <sz val="11"/>
        <color theme="1"/>
        <rFont val="Arial"/>
        <family val="2"/>
      </rPr>
      <t xml:space="preserve">Anual
</t>
    </r>
    <r>
      <rPr>
        <b/>
        <sz val="11"/>
        <color theme="1"/>
        <rFont val="Arial"/>
        <family val="2"/>
      </rPr>
      <t>Liga de la página donde se localiza la información o ubicación:</t>
    </r>
    <r>
      <rPr>
        <sz val="11"/>
        <color theme="1"/>
        <rFont val="Arial"/>
        <family val="2"/>
      </rPr>
      <t xml:space="preserve">
https://imco.org.mx/
</t>
    </r>
  </si>
  <si>
    <t>2.3.1  Contribuir en la implementación de acciones que permitan cerrar las brechas de la desigualdad social y reactiven la economía diversificándola y contribuyan a reducir la exclusión social, fortalecer y mejorar la calidad de vida de las familias mediante la atención y  el acceso alderecho de una vida libre de violencia  al institucionalizar y transversalizarse la perspectiva de género en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</si>
</sst>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"/>
      <family val="2"/>
    </font>
    <font>
      <b/>
      <sz val="11"/>
      <color theme="1"/>
      <name val="Arial Nova Cond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20"/>
      <color theme="1"/>
      <name val="Arial"/>
      <family val="2"/>
    </font>
    <font>
      <sz val="11"/>
      <color theme="0"/>
      <name val="Arial Nova Cond"/>
      <family val="2"/>
    </font>
    <font>
      <b/>
      <sz val="11"/>
      <color theme="0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 Nova Cond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 Nova Cond"/>
      <family val="2"/>
    </font>
    <font>
      <sz val="22"/>
      <color theme="0"/>
      <name val="Arial Nova Cond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245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EFF3"/>
        <bgColor indexed="64"/>
      </patternFill>
    </fill>
    <fill>
      <patternFill patternType="solid">
        <fgColor rgb="FFBD2452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</borders>
  <cellStyleXfs count="3">
    <xf numFmtId="0" fontId="0" fillId="0" borderId="0"/>
    <xf numFmtId="9" fontId="15" fillId="0" borderId="0" applyFont="0" applyFill="0" applyBorder="0" applyAlignment="0" applyProtection="0"/>
    <xf numFmtId="0" fontId="15" fillId="0" borderId="0"/>
  </cellStyleXfs>
  <cellXfs count="2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0" fontId="10" fillId="0" borderId="0" xfId="1" applyNumberFormat="1" applyFont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10" borderId="19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justify" vertical="center" wrapText="1"/>
    </xf>
    <xf numFmtId="0" fontId="2" fillId="10" borderId="21" xfId="0" applyFont="1" applyFill="1" applyBorder="1" applyAlignment="1">
      <alignment horizontal="justify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justify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left" vertical="center" wrapText="1"/>
    </xf>
    <xf numFmtId="0" fontId="14" fillId="10" borderId="22" xfId="0" applyFont="1" applyFill="1" applyBorder="1" applyAlignment="1">
      <alignment horizontal="justify" vertical="center" wrapText="1"/>
    </xf>
    <xf numFmtId="0" fontId="5" fillId="6" borderId="21" xfId="0" applyFont="1" applyFill="1" applyBorder="1" applyAlignment="1">
      <alignment horizontal="justify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justify" vertical="center" wrapText="1"/>
    </xf>
    <xf numFmtId="0" fontId="6" fillId="6" borderId="22" xfId="0" applyFont="1" applyFill="1" applyBorder="1" applyAlignment="1">
      <alignment horizontal="justify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justify" vertical="center" wrapText="1"/>
    </xf>
    <xf numFmtId="0" fontId="2" fillId="6" borderId="22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10" borderId="22" xfId="0" applyFont="1" applyFill="1" applyBorder="1" applyAlignment="1">
      <alignment horizontal="justify" vertical="center" wrapText="1"/>
    </xf>
    <xf numFmtId="0" fontId="5" fillId="6" borderId="36" xfId="0" applyFont="1" applyFill="1" applyBorder="1" applyAlignment="1">
      <alignment horizontal="justify" vertical="center" wrapText="1"/>
    </xf>
    <xf numFmtId="0" fontId="6" fillId="6" borderId="36" xfId="0" applyFont="1" applyFill="1" applyBorder="1" applyAlignment="1">
      <alignment horizontal="left" vertical="center" wrapText="1"/>
    </xf>
    <xf numFmtId="0" fontId="6" fillId="6" borderId="36" xfId="0" applyFont="1" applyFill="1" applyBorder="1" applyAlignment="1">
      <alignment horizontal="justify" vertical="center" wrapText="1"/>
    </xf>
    <xf numFmtId="0" fontId="6" fillId="6" borderId="45" xfId="0" applyFont="1" applyFill="1" applyBorder="1" applyAlignment="1">
      <alignment horizontal="justify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justify" vertical="center" wrapText="1"/>
    </xf>
    <xf numFmtId="0" fontId="5" fillId="6" borderId="21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14" fillId="6" borderId="36" xfId="0" applyFont="1" applyFill="1" applyBorder="1" applyAlignment="1">
      <alignment horizontal="justify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justify" vertical="center" wrapText="1"/>
    </xf>
    <xf numFmtId="0" fontId="14" fillId="6" borderId="45" xfId="0" applyFont="1" applyFill="1" applyBorder="1" applyAlignment="1">
      <alignment horizontal="justify" vertical="center" wrapText="1"/>
    </xf>
    <xf numFmtId="0" fontId="12" fillId="11" borderId="54" xfId="0" applyFont="1" applyFill="1" applyBorder="1" applyAlignment="1">
      <alignment vertical="center" wrapText="1"/>
    </xf>
    <xf numFmtId="0" fontId="5" fillId="6" borderId="45" xfId="0" applyFont="1" applyFill="1" applyBorder="1" applyAlignment="1">
      <alignment horizontal="justify" vertical="center" wrapText="1"/>
    </xf>
    <xf numFmtId="0" fontId="5" fillId="10" borderId="21" xfId="0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justify" vertical="center" wrapText="1"/>
    </xf>
    <xf numFmtId="0" fontId="2" fillId="10" borderId="21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justify" vertical="center" wrapText="1"/>
    </xf>
    <xf numFmtId="0" fontId="12" fillId="11" borderId="15" xfId="0" applyFont="1" applyFill="1" applyBorder="1" applyAlignment="1">
      <alignment horizontal="center" vertical="top" wrapText="1"/>
    </xf>
    <xf numFmtId="0" fontId="5" fillId="6" borderId="66" xfId="0" applyFont="1" applyFill="1" applyBorder="1" applyAlignment="1">
      <alignment horizontal="left" vertical="center" wrapText="1"/>
    </xf>
    <xf numFmtId="0" fontId="5" fillId="6" borderId="6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5" fillId="4" borderId="6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10" borderId="22" xfId="0" applyFont="1" applyFill="1" applyBorder="1" applyAlignment="1">
      <alignment horizontal="left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horizontal="justify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justify" vertical="center" wrapText="1"/>
    </xf>
    <xf numFmtId="0" fontId="5" fillId="6" borderId="40" xfId="0" applyFont="1" applyFill="1" applyBorder="1" applyAlignment="1">
      <alignment horizontal="left" wrapText="1"/>
    </xf>
    <xf numFmtId="0" fontId="2" fillId="6" borderId="3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justify" vertical="center" wrapText="1"/>
    </xf>
    <xf numFmtId="0" fontId="11" fillId="5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1" fillId="5" borderId="69" xfId="0" applyFont="1" applyFill="1" applyBorder="1" applyAlignment="1">
      <alignment vertical="center" wrapText="1"/>
    </xf>
    <xf numFmtId="0" fontId="6" fillId="6" borderId="63" xfId="0" applyFont="1" applyFill="1" applyBorder="1" applyAlignment="1">
      <alignment horizontal="left" vertical="center" wrapText="1"/>
    </xf>
    <xf numFmtId="0" fontId="6" fillId="6" borderId="68" xfId="0" applyFont="1" applyFill="1" applyBorder="1" applyAlignment="1">
      <alignment horizontal="justify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justify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10" borderId="74" xfId="0" applyFont="1" applyFill="1" applyBorder="1" applyAlignment="1">
      <alignment horizontal="justify" vertical="center" wrapText="1"/>
    </xf>
    <xf numFmtId="0" fontId="5" fillId="6" borderId="74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wrapText="1"/>
    </xf>
    <xf numFmtId="0" fontId="5" fillId="6" borderId="45" xfId="0" applyFont="1" applyFill="1" applyBorder="1" applyAlignment="1">
      <alignment horizontal="left" vertical="center" wrapText="1"/>
    </xf>
    <xf numFmtId="164" fontId="2" fillId="3" borderId="70" xfId="0" applyNumberFormat="1" applyFont="1" applyFill="1" applyBorder="1" applyAlignment="1">
      <alignment horizontal="center" vertical="center" wrapText="1"/>
    </xf>
    <xf numFmtId="164" fontId="2" fillId="4" borderId="59" xfId="0" applyNumberFormat="1" applyFont="1" applyFill="1" applyBorder="1" applyAlignment="1">
      <alignment horizontal="center" vertical="center" wrapText="1"/>
    </xf>
    <xf numFmtId="164" fontId="2" fillId="3" borderId="61" xfId="0" applyNumberFormat="1" applyFont="1" applyFill="1" applyBorder="1" applyAlignment="1">
      <alignment horizontal="center" vertical="center" wrapText="1"/>
    </xf>
    <xf numFmtId="164" fontId="5" fillId="3" borderId="75" xfId="0" applyNumberFormat="1" applyFont="1" applyFill="1" applyBorder="1" applyAlignment="1">
      <alignment horizontal="center" vertical="center" wrapText="1"/>
    </xf>
    <xf numFmtId="164" fontId="5" fillId="3" borderId="59" xfId="0" applyNumberFormat="1" applyFont="1" applyFill="1" applyBorder="1" applyAlignment="1">
      <alignment horizontal="center" vertical="center" wrapText="1"/>
    </xf>
    <xf numFmtId="164" fontId="5" fillId="3" borderId="61" xfId="0" applyNumberFormat="1" applyFont="1" applyFill="1" applyBorder="1" applyAlignment="1">
      <alignment horizontal="center" vertical="center" wrapText="1"/>
    </xf>
    <xf numFmtId="0" fontId="13" fillId="5" borderId="76" xfId="0" applyFont="1" applyFill="1" applyBorder="1" applyAlignment="1">
      <alignment horizontal="left" vertical="center" wrapText="1"/>
    </xf>
    <xf numFmtId="0" fontId="13" fillId="5" borderId="77" xfId="0" applyFont="1" applyFill="1" applyBorder="1" applyAlignment="1">
      <alignment horizontal="left" vertical="center" wrapText="1"/>
    </xf>
    <xf numFmtId="0" fontId="13" fillId="5" borderId="77" xfId="0" applyFont="1" applyFill="1" applyBorder="1" applyAlignment="1">
      <alignment horizontal="center" vertical="center" wrapText="1"/>
    </xf>
    <xf numFmtId="0" fontId="13" fillId="5" borderId="78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79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justify" vertical="center" wrapText="1"/>
    </xf>
    <xf numFmtId="0" fontId="6" fillId="10" borderId="46" xfId="0" applyFont="1" applyFill="1" applyBorder="1" applyAlignment="1">
      <alignment horizontal="justify" vertical="center" wrapText="1"/>
    </xf>
    <xf numFmtId="0" fontId="5" fillId="6" borderId="73" xfId="0" applyFont="1" applyFill="1" applyBorder="1" applyAlignment="1">
      <alignment horizontal="justify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vertical="center" wrapText="1"/>
    </xf>
    <xf numFmtId="0" fontId="4" fillId="6" borderId="44" xfId="0" applyFont="1" applyFill="1" applyBorder="1" applyAlignment="1">
      <alignment vertical="center" wrapText="1"/>
    </xf>
    <xf numFmtId="0" fontId="12" fillId="11" borderId="55" xfId="0" applyFont="1" applyFill="1" applyBorder="1" applyAlignment="1">
      <alignment horizontal="center" vertical="top" wrapText="1"/>
    </xf>
    <xf numFmtId="0" fontId="12" fillId="11" borderId="1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2" fillId="11" borderId="53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center" vertical="top" wrapText="1"/>
    </xf>
    <xf numFmtId="0" fontId="12" fillId="11" borderId="54" xfId="0" applyFont="1" applyFill="1" applyBorder="1" applyAlignment="1">
      <alignment horizontal="center" vertical="top" wrapText="1"/>
    </xf>
    <xf numFmtId="0" fontId="12" fillId="11" borderId="15" xfId="0" applyFont="1" applyFill="1" applyBorder="1" applyAlignment="1">
      <alignment horizontal="center" vertical="top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wrapText="1"/>
    </xf>
    <xf numFmtId="0" fontId="5" fillId="6" borderId="41" xfId="0" applyFont="1" applyFill="1" applyBorder="1" applyAlignment="1">
      <alignment horizontal="left" wrapText="1"/>
    </xf>
    <xf numFmtId="0" fontId="2" fillId="0" borderId="81" xfId="0" applyFont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>
      <alignment horizontal="center" vertical="center" wrapText="1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10" fontId="5" fillId="6" borderId="21" xfId="0" applyNumberFormat="1" applyFont="1" applyFill="1" applyBorder="1" applyAlignment="1">
      <alignment horizontal="left" vertical="center" wrapText="1"/>
    </xf>
    <xf numFmtId="0" fontId="5" fillId="6" borderId="4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760656EC-3161-4D68-B446-3870E31CECE5}"/>
    <cellStyle name="Porcentaje" xfId="1" builtinId="5"/>
  </cellStyles>
  <dxfs count="0"/>
  <tableStyles count="0" defaultTableStyle="TableStyleMedium2" defaultPivotStyle="PivotStyleLight16"/>
  <colors>
    <mruColors>
      <color rgb="FFBD2452"/>
      <color rgb="FFFFEFF3"/>
      <color rgb="FFFED6E0"/>
      <color rgb="FFF9D3D8"/>
      <color rgb="FFF3A7B2"/>
      <color rgb="FFFF0066"/>
      <color rgb="FF611D1D"/>
      <color rgb="FF005148"/>
      <color rgb="FFFCF4C7"/>
      <color rgb="FF658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3.png"/><Relationship Id="rId7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454892</xdr:colOff>
      <xdr:row>65</xdr:row>
      <xdr:rowOff>88149</xdr:rowOff>
    </xdr:from>
    <xdr:ext cx="4534395" cy="843821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2729785" y="123641006"/>
          <a:ext cx="4534395" cy="843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LCDA.</a:t>
          </a:r>
          <a:r>
            <a:rPr lang="es-MX" sz="1200" baseline="0"/>
            <a:t> MIROSLAVA ANDREA REGUERA MARTÍNEZ</a:t>
          </a:r>
        </a:p>
        <a:p>
          <a:pPr algn="ctr"/>
          <a:r>
            <a:rPr lang="es-MX" sz="1200" baseline="0"/>
            <a:t>DIRECTORA GENERAL DEL INSTITUTO MUNICIPAL DE LA MUJER</a:t>
          </a:r>
        </a:p>
      </xdr:txBody>
    </xdr:sp>
    <xdr:clientData/>
  </xdr:oneCellAnchor>
  <xdr:oneCellAnchor>
    <xdr:from>
      <xdr:col>1</xdr:col>
      <xdr:colOff>952500</xdr:colOff>
      <xdr:row>64</xdr:row>
      <xdr:rowOff>135372</xdr:rowOff>
    </xdr:from>
    <xdr:ext cx="4953001" cy="1112232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877786" y="17770229"/>
          <a:ext cx="4953001" cy="1112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Elaboró</a:t>
          </a:r>
          <a:endParaRPr lang="es-MX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MIGUEL ANGEL CHE POOT</a:t>
          </a: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COODINADOR ADMINISTRATIVO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 DE GESTIÓN DE RECURSO</a:t>
          </a:r>
          <a:endParaRPr lang="es-MX" sz="1200">
            <a:effectLst/>
          </a:endParaRPr>
        </a:p>
      </xdr:txBody>
    </xdr:sp>
    <xdr:clientData/>
  </xdr:oneCellAnchor>
  <xdr:oneCellAnchor>
    <xdr:from>
      <xdr:col>7</xdr:col>
      <xdr:colOff>47327</xdr:colOff>
      <xdr:row>65</xdr:row>
      <xdr:rowOff>29728</xdr:rowOff>
    </xdr:from>
    <xdr:ext cx="3635025" cy="960662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561613" y="17846014"/>
          <a:ext cx="3635025" cy="960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200"/>
            <a:t>Revisó</a:t>
          </a:r>
        </a:p>
        <a:p>
          <a:pPr algn="ctr"/>
          <a:r>
            <a:rPr lang="es-MX" sz="1200"/>
            <a:t>M.C. ENRIQUE EDUARDO ENCALADA SANCHEZ</a:t>
          </a:r>
        </a:p>
        <a:p>
          <a:pPr algn="ctr"/>
          <a:r>
            <a:rPr lang="es-MX" sz="1200"/>
            <a:t>DIRECTOR DE PLANEACIÓN DE LA</a:t>
          </a:r>
          <a:r>
            <a:rPr lang="es-MX" sz="1200" baseline="0"/>
            <a:t> </a:t>
          </a:r>
          <a:r>
            <a:rPr lang="es-MX" sz="1200"/>
            <a:t>DGPM</a:t>
          </a:r>
        </a:p>
      </xdr:txBody>
    </xdr:sp>
    <xdr:clientData/>
  </xdr:oneCellAnchor>
  <xdr:twoCellAnchor editAs="oneCell">
    <xdr:from>
      <xdr:col>1</xdr:col>
      <xdr:colOff>95251</xdr:colOff>
      <xdr:row>3</xdr:row>
      <xdr:rowOff>166688</xdr:rowOff>
    </xdr:from>
    <xdr:to>
      <xdr:col>2</xdr:col>
      <xdr:colOff>1827106</xdr:colOff>
      <xdr:row>9</xdr:row>
      <xdr:rowOff>175924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6" y="738188"/>
          <a:ext cx="2898668" cy="1890424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1619249</xdr:colOff>
      <xdr:row>3</xdr:row>
      <xdr:rowOff>71437</xdr:rowOff>
    </xdr:from>
    <xdr:to>
      <xdr:col>3</xdr:col>
      <xdr:colOff>904875</xdr:colOff>
      <xdr:row>9</xdr:row>
      <xdr:rowOff>292554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5687" y="642937"/>
          <a:ext cx="2095501" cy="2102305"/>
        </a:xfrm>
        <a:prstGeom prst="rect">
          <a:avLst/>
        </a:prstGeom>
      </xdr:spPr>
    </xdr:pic>
    <xdr:clientData/>
  </xdr:twoCellAnchor>
  <xdr:twoCellAnchor editAs="oneCell">
    <xdr:from>
      <xdr:col>12</xdr:col>
      <xdr:colOff>867455</xdr:colOff>
      <xdr:row>3</xdr:row>
      <xdr:rowOff>180293</xdr:rowOff>
    </xdr:from>
    <xdr:to>
      <xdr:col>13</xdr:col>
      <xdr:colOff>1983240</xdr:colOff>
      <xdr:row>9</xdr:row>
      <xdr:rowOff>294593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4330" y="751793"/>
          <a:ext cx="3306535" cy="1995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644525</xdr:colOff>
      <xdr:row>2</xdr:row>
      <xdr:rowOff>177800</xdr:rowOff>
    </xdr:from>
    <xdr:to>
      <xdr:col>2</xdr:col>
      <xdr:colOff>1531686</xdr:colOff>
      <xdr:row>6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4900" y="574675"/>
          <a:ext cx="887161" cy="9112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0</xdr:rowOff>
    </xdr:from>
    <xdr:to>
      <xdr:col>2</xdr:col>
      <xdr:colOff>431122</xdr:colOff>
      <xdr:row>6</xdr:row>
      <xdr:rowOff>95250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" y="581025"/>
          <a:ext cx="1364572" cy="885825"/>
        </a:xfrm>
        <a:prstGeom prst="rect">
          <a:avLst/>
        </a:prstGeom>
      </xdr:spPr>
    </xdr:pic>
    <xdr:clientData/>
  </xdr:twoCellAnchor>
  <xdr:twoCellAnchor editAs="oneCell">
    <xdr:from>
      <xdr:col>19</xdr:col>
      <xdr:colOff>698500</xdr:colOff>
      <xdr:row>2</xdr:row>
      <xdr:rowOff>95251</xdr:rowOff>
    </xdr:from>
    <xdr:to>
      <xdr:col>22</xdr:col>
      <xdr:colOff>317500</xdr:colOff>
      <xdr:row>7</xdr:row>
      <xdr:rowOff>63501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08125" y="492126"/>
          <a:ext cx="1905000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178593</xdr:colOff>
      <xdr:row>17</xdr:row>
      <xdr:rowOff>107157</xdr:rowOff>
    </xdr:from>
    <xdr:to>
      <xdr:col>4</xdr:col>
      <xdr:colOff>881062</xdr:colOff>
      <xdr:row>17</xdr:row>
      <xdr:rowOff>973735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B69A36EC-46A8-48BC-B70F-DC73A1F50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83993" y="3688557"/>
          <a:ext cx="702469" cy="699361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1214438</xdr:colOff>
      <xdr:row>17</xdr:row>
      <xdr:rowOff>107158</xdr:rowOff>
    </xdr:from>
    <xdr:to>
      <xdr:col>4</xdr:col>
      <xdr:colOff>1916906</xdr:colOff>
      <xdr:row>17</xdr:row>
      <xdr:rowOff>973735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5298D3B1-65A3-4DA2-88E9-B2CF9FD73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19838" y="3688558"/>
          <a:ext cx="702468" cy="699360"/>
        </a:xfrm>
        <a:prstGeom prst="rect">
          <a:avLst/>
        </a:prstGeom>
      </xdr:spPr>
    </xdr:pic>
    <xdr:clientData/>
  </xdr:twoCellAnchor>
  <xdr:twoCellAnchor editAs="oneCell">
    <xdr:from>
      <xdr:col>4</xdr:col>
      <xdr:colOff>2202657</xdr:colOff>
      <xdr:row>17</xdr:row>
      <xdr:rowOff>95251</xdr:rowOff>
    </xdr:from>
    <xdr:to>
      <xdr:col>4</xdr:col>
      <xdr:colOff>2917031</xdr:colOff>
      <xdr:row>17</xdr:row>
      <xdr:rowOff>970548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E768DF93-2B27-4ACC-8580-9E44A35E3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8057" y="3676651"/>
          <a:ext cx="714374" cy="708080"/>
        </a:xfrm>
        <a:prstGeom prst="rect">
          <a:avLst/>
        </a:prstGeom>
      </xdr:spPr>
    </xdr:pic>
    <xdr:clientData/>
  </xdr:twoCellAnchor>
  <xdr:twoCellAnchor editAs="oneCell">
    <xdr:from>
      <xdr:col>4</xdr:col>
      <xdr:colOff>156106</xdr:colOff>
      <xdr:row>17</xdr:row>
      <xdr:rowOff>1068917</xdr:rowOff>
    </xdr:from>
    <xdr:to>
      <xdr:col>4</xdr:col>
      <xdr:colOff>885614</xdr:colOff>
      <xdr:row>17</xdr:row>
      <xdr:rowOff>1962415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A2C7770E-3181-40BC-A493-384FA55AB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93356" y="4667250"/>
          <a:ext cx="729508" cy="893498"/>
        </a:xfrm>
        <a:prstGeom prst="rect">
          <a:avLst/>
        </a:prstGeom>
      </xdr:spPr>
    </xdr:pic>
    <xdr:clientData/>
  </xdr:twoCellAnchor>
  <xdr:twoCellAnchor editAs="oneCell">
    <xdr:from>
      <xdr:col>4</xdr:col>
      <xdr:colOff>1214437</xdr:colOff>
      <xdr:row>17</xdr:row>
      <xdr:rowOff>1023937</xdr:rowOff>
    </xdr:from>
    <xdr:to>
      <xdr:col>4</xdr:col>
      <xdr:colOff>1952624</xdr:colOff>
      <xdr:row>17</xdr:row>
      <xdr:rowOff>1926075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9CFB7086-4C5D-4B42-A15B-B0F644A2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51687" y="4622270"/>
          <a:ext cx="738187" cy="902138"/>
        </a:xfrm>
        <a:prstGeom prst="rect">
          <a:avLst/>
        </a:prstGeom>
      </xdr:spPr>
    </xdr:pic>
    <xdr:clientData/>
  </xdr:twoCellAnchor>
  <xdr:twoCellAnchor editAs="oneCell">
    <xdr:from>
      <xdr:col>4</xdr:col>
      <xdr:colOff>2223824</xdr:colOff>
      <xdr:row>17</xdr:row>
      <xdr:rowOff>1034521</xdr:rowOff>
    </xdr:from>
    <xdr:to>
      <xdr:col>4</xdr:col>
      <xdr:colOff>2962009</xdr:colOff>
      <xdr:row>17</xdr:row>
      <xdr:rowOff>1939923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BB39D717-8C95-4E24-9FED-D12179DCA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161074" y="4632854"/>
          <a:ext cx="738185" cy="90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86"/>
  <sheetViews>
    <sheetView showGridLines="0" tabSelected="1" zoomScale="60" zoomScaleNormal="60" workbookViewId="0">
      <selection activeCell="D13" sqref="D13"/>
    </sheetView>
  </sheetViews>
  <sheetFormatPr baseColWidth="10" defaultColWidth="12.140625" defaultRowHeight="15" x14ac:dyDescent="0.25"/>
  <cols>
    <col min="1" max="1" width="12.140625" style="1" customWidth="1"/>
    <col min="2" max="2" width="17.42578125" style="1" customWidth="1"/>
    <col min="3" max="3" width="42.140625" style="2" customWidth="1"/>
    <col min="4" max="6" width="31.42578125" style="1" customWidth="1"/>
    <col min="7" max="7" width="24.28515625" style="1" customWidth="1"/>
    <col min="8" max="8" width="41.42578125" style="2" customWidth="1"/>
    <col min="9" max="9" width="24" style="1" customWidth="1"/>
    <col min="10" max="10" width="20.28515625" style="1" customWidth="1"/>
    <col min="11" max="11" width="58" style="1" customWidth="1"/>
    <col min="12" max="12" width="33.85546875" style="1" customWidth="1"/>
    <col min="13" max="13" width="33" style="1" customWidth="1"/>
    <col min="14" max="15" width="39.140625" style="1" customWidth="1"/>
    <col min="32" max="16384" width="12.140625" style="1"/>
  </cols>
  <sheetData>
    <row r="1" spans="2:35" ht="14.25" x14ac:dyDescent="0.25"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5" ht="14.25" x14ac:dyDescent="0.25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5" thickBot="1" x14ac:dyDescent="0.3"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5" ht="30" x14ac:dyDescent="0.25">
      <c r="B4" s="165" t="s">
        <v>29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7"/>
    </row>
    <row r="5" spans="2:35" ht="30" x14ac:dyDescent="0.25">
      <c r="B5" s="168" t="s">
        <v>20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70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2:35" ht="27" customHeight="1" x14ac:dyDescent="0.25">
      <c r="B6" s="175" t="s">
        <v>375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7"/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5" ht="18" x14ac:dyDescent="0.25">
      <c r="B7" s="175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7"/>
      <c r="O7" s="9"/>
    </row>
    <row r="8" spans="2:35" ht="18" x14ac:dyDescent="0.25"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  <c r="O8" s="9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2:35" ht="24.95" customHeight="1" x14ac:dyDescent="0.25">
      <c r="B9" s="20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10"/>
    </row>
    <row r="10" spans="2:35" ht="37.5" customHeight="1" thickBo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  <c r="O10" s="10"/>
    </row>
    <row r="11" spans="2:35" ht="44.1" customHeight="1" x14ac:dyDescent="0.25">
      <c r="B11" s="171" t="s">
        <v>7</v>
      </c>
      <c r="C11" s="173" t="s">
        <v>8</v>
      </c>
      <c r="D11" s="68"/>
      <c r="E11" s="68"/>
      <c r="F11" s="68"/>
      <c r="G11" s="68"/>
      <c r="H11" s="68"/>
      <c r="I11" s="68"/>
      <c r="J11" s="68"/>
      <c r="K11" s="68"/>
      <c r="L11" s="68"/>
      <c r="M11" s="173" t="s">
        <v>15</v>
      </c>
      <c r="N11" s="163" t="s">
        <v>16</v>
      </c>
      <c r="O11" s="11"/>
    </row>
    <row r="12" spans="2:35" ht="204" customHeight="1" x14ac:dyDescent="0.25">
      <c r="B12" s="172"/>
      <c r="C12" s="174"/>
      <c r="D12" s="80" t="s">
        <v>9</v>
      </c>
      <c r="E12" s="80" t="s">
        <v>10</v>
      </c>
      <c r="F12" s="80" t="s">
        <v>11</v>
      </c>
      <c r="G12" s="80" t="s">
        <v>12</v>
      </c>
      <c r="H12" s="80" t="s">
        <v>13</v>
      </c>
      <c r="I12" s="80" t="s">
        <v>14</v>
      </c>
      <c r="J12" s="80" t="s">
        <v>6</v>
      </c>
      <c r="K12" s="80" t="s">
        <v>17</v>
      </c>
      <c r="L12" s="80" t="s">
        <v>21</v>
      </c>
      <c r="M12" s="174"/>
      <c r="N12" s="164"/>
      <c r="O12" s="11"/>
    </row>
    <row r="13" spans="2:35" ht="246" customHeight="1" thickBot="1" x14ac:dyDescent="0.3">
      <c r="B13" s="162" t="s">
        <v>114</v>
      </c>
      <c r="C13" s="161" t="s">
        <v>507</v>
      </c>
      <c r="D13" s="59" t="s">
        <v>499</v>
      </c>
      <c r="E13" s="34" t="s">
        <v>500</v>
      </c>
      <c r="F13" s="235" t="s">
        <v>501</v>
      </c>
      <c r="G13" s="60" t="s">
        <v>85</v>
      </c>
      <c r="H13" s="59" t="s">
        <v>502</v>
      </c>
      <c r="I13" s="60" t="s">
        <v>475</v>
      </c>
      <c r="J13" s="59" t="s">
        <v>503</v>
      </c>
      <c r="K13" s="236" t="s">
        <v>504</v>
      </c>
      <c r="L13" s="59" t="s">
        <v>505</v>
      </c>
      <c r="M13" s="237" t="s">
        <v>506</v>
      </c>
      <c r="N13" s="98" t="s">
        <v>116</v>
      </c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5" ht="300" x14ac:dyDescent="0.25">
      <c r="B14" s="101" t="s">
        <v>36</v>
      </c>
      <c r="C14" s="102" t="s">
        <v>264</v>
      </c>
      <c r="D14" s="103" t="s">
        <v>263</v>
      </c>
      <c r="E14" s="104" t="s">
        <v>175</v>
      </c>
      <c r="F14" s="105" t="s">
        <v>37</v>
      </c>
      <c r="G14" s="105" t="s">
        <v>38</v>
      </c>
      <c r="H14" s="103" t="s">
        <v>289</v>
      </c>
      <c r="I14" s="105" t="s">
        <v>39</v>
      </c>
      <c r="J14" s="103" t="s">
        <v>176</v>
      </c>
      <c r="K14" s="106" t="s">
        <v>474</v>
      </c>
      <c r="L14" s="106" t="s">
        <v>391</v>
      </c>
      <c r="M14" s="102" t="s">
        <v>297</v>
      </c>
      <c r="N14" s="107" t="s">
        <v>41</v>
      </c>
      <c r="O14" s="1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3" t="e">
        <f>#REF!/#REF!</f>
        <v>#REF!</v>
      </c>
      <c r="AG14" s="13" t="e">
        <f>#REF!/#REF!</f>
        <v>#REF!</v>
      </c>
      <c r="AH14" s="13" t="e">
        <f>#REF!/#REF!</f>
        <v>#REF!</v>
      </c>
      <c r="AI14" s="14" t="e">
        <f>SUM(AF14:AH14)</f>
        <v>#REF!</v>
      </c>
    </row>
    <row r="15" spans="2:35" ht="318" customHeight="1" x14ac:dyDescent="0.25">
      <c r="B15" s="26" t="s">
        <v>91</v>
      </c>
      <c r="C15" s="27" t="s">
        <v>265</v>
      </c>
      <c r="D15" s="28" t="s">
        <v>200</v>
      </c>
      <c r="E15" s="27" t="s">
        <v>166</v>
      </c>
      <c r="F15" s="31" t="s">
        <v>37</v>
      </c>
      <c r="G15" s="31" t="s">
        <v>38</v>
      </c>
      <c r="H15" s="30" t="s">
        <v>201</v>
      </c>
      <c r="I15" s="31" t="s">
        <v>39</v>
      </c>
      <c r="J15" s="28" t="s">
        <v>165</v>
      </c>
      <c r="K15" s="32" t="s">
        <v>389</v>
      </c>
      <c r="L15" s="27" t="s">
        <v>392</v>
      </c>
      <c r="M15" s="58" t="s">
        <v>299</v>
      </c>
      <c r="N15" s="58" t="s">
        <v>101</v>
      </c>
      <c r="O15" s="1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3" t="e">
        <f>#REF!/#REF!</f>
        <v>#REF!</v>
      </c>
      <c r="AG15" s="13" t="e">
        <f>#REF!/#REF!</f>
        <v>#REF!</v>
      </c>
      <c r="AH15" s="13" t="e">
        <f>#REF!/#REF!</f>
        <v>#REF!</v>
      </c>
      <c r="AI15" s="14" t="e">
        <f>SUM(AF15:AH15)</f>
        <v>#REF!</v>
      </c>
    </row>
    <row r="16" spans="2:35" ht="334.5" customHeight="1" x14ac:dyDescent="0.25">
      <c r="B16" s="24" t="s">
        <v>28</v>
      </c>
      <c r="C16" s="34" t="s">
        <v>266</v>
      </c>
      <c r="D16" s="34" t="s">
        <v>202</v>
      </c>
      <c r="E16" s="34" t="s">
        <v>121</v>
      </c>
      <c r="F16" s="60" t="s">
        <v>37</v>
      </c>
      <c r="G16" s="60" t="s">
        <v>38</v>
      </c>
      <c r="H16" s="34" t="s">
        <v>203</v>
      </c>
      <c r="I16" s="60" t="s">
        <v>39</v>
      </c>
      <c r="J16" s="34" t="s">
        <v>92</v>
      </c>
      <c r="K16" s="34" t="s">
        <v>388</v>
      </c>
      <c r="L16" s="34" t="s">
        <v>393</v>
      </c>
      <c r="M16" s="34" t="s">
        <v>299</v>
      </c>
      <c r="N16" s="37" t="s">
        <v>93</v>
      </c>
      <c r="O16" s="1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3"/>
      <c r="AG16" s="13"/>
      <c r="AH16" s="13"/>
      <c r="AI16" s="14"/>
    </row>
    <row r="17" spans="2:35" ht="339.75" customHeight="1" x14ac:dyDescent="0.25">
      <c r="B17" s="24" t="s">
        <v>28</v>
      </c>
      <c r="C17" s="34" t="s">
        <v>267</v>
      </c>
      <c r="D17" s="34" t="s">
        <v>204</v>
      </c>
      <c r="E17" s="34" t="s">
        <v>123</v>
      </c>
      <c r="F17" s="60" t="s">
        <v>37</v>
      </c>
      <c r="G17" s="60" t="s">
        <v>38</v>
      </c>
      <c r="H17" s="34" t="s">
        <v>205</v>
      </c>
      <c r="I17" s="60" t="s">
        <v>39</v>
      </c>
      <c r="J17" s="34" t="s">
        <v>92</v>
      </c>
      <c r="K17" s="34" t="s">
        <v>387</v>
      </c>
      <c r="L17" s="34" t="s">
        <v>394</v>
      </c>
      <c r="M17" s="34" t="s">
        <v>299</v>
      </c>
      <c r="N17" s="37" t="s">
        <v>93</v>
      </c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3"/>
      <c r="AG17" s="13"/>
      <c r="AH17" s="13"/>
      <c r="AI17" s="14"/>
    </row>
    <row r="18" spans="2:35" ht="330" customHeight="1" x14ac:dyDescent="0.25">
      <c r="B18" s="24" t="s">
        <v>94</v>
      </c>
      <c r="C18" s="34" t="s">
        <v>383</v>
      </c>
      <c r="D18" s="34" t="s">
        <v>206</v>
      </c>
      <c r="E18" s="34" t="s">
        <v>124</v>
      </c>
      <c r="F18" s="60" t="s">
        <v>37</v>
      </c>
      <c r="G18" s="60" t="s">
        <v>38</v>
      </c>
      <c r="H18" s="34" t="s">
        <v>207</v>
      </c>
      <c r="I18" s="60" t="s">
        <v>39</v>
      </c>
      <c r="J18" s="60" t="s">
        <v>95</v>
      </c>
      <c r="K18" s="34" t="s">
        <v>386</v>
      </c>
      <c r="L18" s="34" t="s">
        <v>395</v>
      </c>
      <c r="M18" s="34" t="s">
        <v>299</v>
      </c>
      <c r="N18" s="37" t="s">
        <v>93</v>
      </c>
      <c r="O18" s="1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3"/>
      <c r="AG18" s="13"/>
      <c r="AH18" s="13"/>
      <c r="AI18" s="14"/>
    </row>
    <row r="19" spans="2:35" ht="312" customHeight="1" x14ac:dyDescent="0.25">
      <c r="B19" s="26" t="s">
        <v>89</v>
      </c>
      <c r="C19" s="27" t="s">
        <v>268</v>
      </c>
      <c r="D19" s="28" t="s">
        <v>208</v>
      </c>
      <c r="E19" s="27" t="s">
        <v>167</v>
      </c>
      <c r="F19" s="31" t="s">
        <v>37</v>
      </c>
      <c r="G19" s="31" t="s">
        <v>38</v>
      </c>
      <c r="H19" s="30" t="s">
        <v>209</v>
      </c>
      <c r="I19" s="31" t="s">
        <v>39</v>
      </c>
      <c r="J19" s="28" t="s">
        <v>168</v>
      </c>
      <c r="K19" s="70" t="s">
        <v>384</v>
      </c>
      <c r="L19" s="70" t="s">
        <v>396</v>
      </c>
      <c r="M19" s="70" t="s">
        <v>300</v>
      </c>
      <c r="N19" s="58" t="s">
        <v>90</v>
      </c>
      <c r="O19" s="1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3" t="e">
        <f>#REF!/#REF!</f>
        <v>#REF!</v>
      </c>
      <c r="AG19" s="13" t="e">
        <f>#REF!/#REF!</f>
        <v>#REF!</v>
      </c>
      <c r="AH19" s="13" t="e">
        <f>#REF!/#REF!</f>
        <v>#REF!</v>
      </c>
      <c r="AI19" s="14" t="e">
        <f>SUM(AF19:AH19)</f>
        <v>#REF!</v>
      </c>
    </row>
    <row r="20" spans="2:35" ht="281.25" customHeight="1" x14ac:dyDescent="0.25">
      <c r="B20" s="24" t="s">
        <v>28</v>
      </c>
      <c r="C20" s="34" t="s">
        <v>269</v>
      </c>
      <c r="D20" s="34" t="s">
        <v>210</v>
      </c>
      <c r="E20" s="34" t="s">
        <v>125</v>
      </c>
      <c r="F20" s="60" t="s">
        <v>37</v>
      </c>
      <c r="G20" s="60" t="s">
        <v>38</v>
      </c>
      <c r="H20" s="34" t="s">
        <v>211</v>
      </c>
      <c r="I20" s="57" t="s">
        <v>39</v>
      </c>
      <c r="J20" s="35" t="s">
        <v>127</v>
      </c>
      <c r="K20" s="34" t="s">
        <v>385</v>
      </c>
      <c r="L20" s="34" t="s">
        <v>397</v>
      </c>
      <c r="M20" s="37" t="s">
        <v>300</v>
      </c>
      <c r="N20" s="37" t="s">
        <v>96</v>
      </c>
      <c r="O20" s="1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3"/>
      <c r="AG20" s="13"/>
      <c r="AH20" s="13"/>
      <c r="AI20" s="14"/>
    </row>
    <row r="21" spans="2:35" ht="256.5" x14ac:dyDescent="0.25">
      <c r="B21" s="24" t="s">
        <v>28</v>
      </c>
      <c r="C21" s="34" t="s">
        <v>270</v>
      </c>
      <c r="D21" s="34" t="s">
        <v>212</v>
      </c>
      <c r="E21" s="34" t="s">
        <v>99</v>
      </c>
      <c r="F21" s="60" t="s">
        <v>37</v>
      </c>
      <c r="G21" s="60" t="s">
        <v>38</v>
      </c>
      <c r="H21" s="36" t="s">
        <v>213</v>
      </c>
      <c r="I21" s="60" t="s">
        <v>39</v>
      </c>
      <c r="J21" s="34" t="s">
        <v>97</v>
      </c>
      <c r="K21" s="34" t="s">
        <v>390</v>
      </c>
      <c r="L21" s="34" t="s">
        <v>398</v>
      </c>
      <c r="M21" s="37" t="s">
        <v>300</v>
      </c>
      <c r="N21" s="37" t="s">
        <v>98</v>
      </c>
      <c r="O21" s="1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3"/>
      <c r="AG21" s="13"/>
      <c r="AH21" s="13"/>
      <c r="AI21" s="14"/>
    </row>
    <row r="22" spans="2:35" ht="302.25" customHeight="1" x14ac:dyDescent="0.25">
      <c r="B22" s="24" t="s">
        <v>28</v>
      </c>
      <c r="C22" s="34" t="s">
        <v>271</v>
      </c>
      <c r="D22" s="34" t="s">
        <v>214</v>
      </c>
      <c r="E22" s="34" t="s">
        <v>128</v>
      </c>
      <c r="F22" s="60" t="s">
        <v>37</v>
      </c>
      <c r="G22" s="60" t="s">
        <v>38</v>
      </c>
      <c r="H22" s="59" t="s">
        <v>215</v>
      </c>
      <c r="I22" s="60" t="s">
        <v>39</v>
      </c>
      <c r="J22" s="60" t="s">
        <v>129</v>
      </c>
      <c r="K22" s="34" t="s">
        <v>442</v>
      </c>
      <c r="L22" s="34" t="s">
        <v>399</v>
      </c>
      <c r="M22" s="98" t="s">
        <v>301</v>
      </c>
      <c r="N22" s="37" t="s">
        <v>100</v>
      </c>
      <c r="O22" s="1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3"/>
      <c r="AG22" s="13"/>
      <c r="AH22" s="13"/>
      <c r="AI22" s="14"/>
    </row>
    <row r="23" spans="2:35" ht="376.5" customHeight="1" x14ac:dyDescent="0.25">
      <c r="B23" s="26" t="s">
        <v>43</v>
      </c>
      <c r="C23" s="27" t="s">
        <v>272</v>
      </c>
      <c r="D23" s="28" t="s">
        <v>216</v>
      </c>
      <c r="E23" s="27" t="s">
        <v>169</v>
      </c>
      <c r="F23" s="31" t="s">
        <v>37</v>
      </c>
      <c r="G23" s="31" t="s">
        <v>38</v>
      </c>
      <c r="H23" s="30" t="s">
        <v>217</v>
      </c>
      <c r="I23" s="31" t="s">
        <v>39</v>
      </c>
      <c r="J23" s="31" t="s">
        <v>104</v>
      </c>
      <c r="K23" s="32" t="s">
        <v>401</v>
      </c>
      <c r="L23" s="27" t="s">
        <v>400</v>
      </c>
      <c r="M23" s="70" t="s">
        <v>302</v>
      </c>
      <c r="N23" s="92" t="s">
        <v>44</v>
      </c>
      <c r="O23" s="1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3" t="e">
        <f>#REF!/#REF!</f>
        <v>#REF!</v>
      </c>
      <c r="AG23" s="13" t="e">
        <f>#REF!/#REF!</f>
        <v>#REF!</v>
      </c>
      <c r="AH23" s="13" t="e">
        <f>#REF!/#REF!</f>
        <v>#REF!</v>
      </c>
      <c r="AI23" s="14" t="e">
        <f>SUM(AF23:AH23)</f>
        <v>#REF!</v>
      </c>
    </row>
    <row r="24" spans="2:35" ht="327.75" x14ac:dyDescent="0.25">
      <c r="B24" s="24" t="s">
        <v>28</v>
      </c>
      <c r="C24" s="53" t="s">
        <v>312</v>
      </c>
      <c r="D24" s="53" t="s">
        <v>220</v>
      </c>
      <c r="E24" s="53" t="s">
        <v>131</v>
      </c>
      <c r="F24" s="60" t="s">
        <v>37</v>
      </c>
      <c r="G24" s="60" t="s">
        <v>38</v>
      </c>
      <c r="H24" s="53" t="s">
        <v>480</v>
      </c>
      <c r="I24" s="60" t="s">
        <v>39</v>
      </c>
      <c r="J24" s="35" t="s">
        <v>135</v>
      </c>
      <c r="K24" s="34" t="s">
        <v>403</v>
      </c>
      <c r="L24" s="53" t="s">
        <v>402</v>
      </c>
      <c r="M24" s="56" t="s">
        <v>302</v>
      </c>
      <c r="N24" s="56" t="s">
        <v>44</v>
      </c>
      <c r="O24" s="1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3"/>
      <c r="AG24" s="13"/>
      <c r="AH24" s="13"/>
      <c r="AI24" s="14"/>
    </row>
    <row r="25" spans="2:35" ht="327.75" x14ac:dyDescent="0.25">
      <c r="B25" s="24" t="s">
        <v>28</v>
      </c>
      <c r="C25" s="55" t="s">
        <v>313</v>
      </c>
      <c r="D25" s="53" t="s">
        <v>221</v>
      </c>
      <c r="E25" s="55" t="s">
        <v>132</v>
      </c>
      <c r="F25" s="57" t="s">
        <v>37</v>
      </c>
      <c r="G25" s="57" t="s">
        <v>38</v>
      </c>
      <c r="H25" s="53" t="s">
        <v>481</v>
      </c>
      <c r="I25" s="57" t="s">
        <v>39</v>
      </c>
      <c r="J25" s="35" t="s">
        <v>107</v>
      </c>
      <c r="K25" s="55" t="s">
        <v>405</v>
      </c>
      <c r="L25" s="53" t="s">
        <v>404</v>
      </c>
      <c r="M25" s="56" t="s">
        <v>302</v>
      </c>
      <c r="N25" s="56" t="s">
        <v>44</v>
      </c>
      <c r="O25" s="1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3"/>
      <c r="AG25" s="13"/>
      <c r="AH25" s="13"/>
      <c r="AI25" s="14"/>
    </row>
    <row r="26" spans="2:35" ht="327.75" x14ac:dyDescent="0.25">
      <c r="B26" s="24" t="s">
        <v>28</v>
      </c>
      <c r="C26" s="55" t="s">
        <v>314</v>
      </c>
      <c r="D26" s="55" t="s">
        <v>222</v>
      </c>
      <c r="E26" s="55" t="s">
        <v>134</v>
      </c>
      <c r="F26" s="57" t="s">
        <v>37</v>
      </c>
      <c r="G26" s="57" t="s">
        <v>38</v>
      </c>
      <c r="H26" s="55" t="s">
        <v>223</v>
      </c>
      <c r="I26" s="57" t="s">
        <v>39</v>
      </c>
      <c r="J26" s="35" t="s">
        <v>140</v>
      </c>
      <c r="K26" s="55" t="s">
        <v>407</v>
      </c>
      <c r="L26" s="55" t="s">
        <v>406</v>
      </c>
      <c r="M26" s="56" t="s">
        <v>302</v>
      </c>
      <c r="N26" s="56" t="s">
        <v>67</v>
      </c>
      <c r="O26" s="1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3"/>
      <c r="AG26" s="13"/>
      <c r="AH26" s="13"/>
      <c r="AI26" s="14"/>
    </row>
    <row r="27" spans="2:35" ht="396" customHeight="1" x14ac:dyDescent="0.25">
      <c r="B27" s="24" t="s">
        <v>28</v>
      </c>
      <c r="C27" s="55" t="s">
        <v>315</v>
      </c>
      <c r="D27" s="55" t="s">
        <v>224</v>
      </c>
      <c r="E27" s="55" t="s">
        <v>137</v>
      </c>
      <c r="F27" s="57" t="s">
        <v>37</v>
      </c>
      <c r="G27" s="57" t="s">
        <v>38</v>
      </c>
      <c r="H27" s="53" t="s">
        <v>482</v>
      </c>
      <c r="I27" s="57" t="s">
        <v>39</v>
      </c>
      <c r="J27" s="55" t="s">
        <v>138</v>
      </c>
      <c r="K27" s="55" t="s">
        <v>409</v>
      </c>
      <c r="L27" s="55" t="s">
        <v>408</v>
      </c>
      <c r="M27" s="56" t="s">
        <v>302</v>
      </c>
      <c r="N27" s="56" t="s">
        <v>67</v>
      </c>
      <c r="O27" s="1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3"/>
      <c r="AG27" s="13"/>
      <c r="AH27" s="13"/>
      <c r="AI27" s="14"/>
    </row>
    <row r="28" spans="2:35" ht="327.75" x14ac:dyDescent="0.25">
      <c r="B28" s="24" t="s">
        <v>28</v>
      </c>
      <c r="C28" s="55" t="s">
        <v>316</v>
      </c>
      <c r="D28" s="55" t="s">
        <v>225</v>
      </c>
      <c r="E28" s="55" t="s">
        <v>68</v>
      </c>
      <c r="F28" s="57" t="s">
        <v>37</v>
      </c>
      <c r="G28" s="57" t="s">
        <v>38</v>
      </c>
      <c r="H28" s="55" t="s">
        <v>226</v>
      </c>
      <c r="I28" s="57" t="s">
        <v>39</v>
      </c>
      <c r="J28" s="55" t="s">
        <v>105</v>
      </c>
      <c r="K28" s="55" t="s">
        <v>411</v>
      </c>
      <c r="L28" s="55" t="s">
        <v>410</v>
      </c>
      <c r="M28" s="56" t="s">
        <v>302</v>
      </c>
      <c r="N28" s="56" t="s">
        <v>67</v>
      </c>
      <c r="O28" s="1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3"/>
      <c r="AG28" s="13"/>
      <c r="AH28" s="13"/>
      <c r="AI28" s="14"/>
    </row>
    <row r="29" spans="2:35" ht="177.75" customHeight="1" x14ac:dyDescent="0.25">
      <c r="B29" s="26" t="s">
        <v>309</v>
      </c>
      <c r="C29" s="27" t="s">
        <v>273</v>
      </c>
      <c r="D29" s="28" t="s">
        <v>229</v>
      </c>
      <c r="E29" s="27" t="s">
        <v>45</v>
      </c>
      <c r="F29" s="29" t="s">
        <v>37</v>
      </c>
      <c r="G29" s="29" t="s">
        <v>38</v>
      </c>
      <c r="H29" s="30" t="s">
        <v>230</v>
      </c>
      <c r="I29" s="31" t="s">
        <v>39</v>
      </c>
      <c r="J29" s="28" t="s">
        <v>40</v>
      </c>
      <c r="K29" s="32" t="s">
        <v>413</v>
      </c>
      <c r="L29" s="28" t="s">
        <v>412</v>
      </c>
      <c r="M29" s="33" t="s">
        <v>357</v>
      </c>
      <c r="N29" s="33" t="s">
        <v>46</v>
      </c>
      <c r="O29" s="1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3" t="e">
        <f>#REF!/#REF!</f>
        <v>#REF!</v>
      </c>
      <c r="AG29" s="13" t="e">
        <f>#REF!/#REF!</f>
        <v>#REF!</v>
      </c>
      <c r="AH29" s="13" t="e">
        <f>#REF!/#REF!</f>
        <v>#REF!</v>
      </c>
      <c r="AI29" s="14" t="e">
        <f>SUM(AF29:AH29)</f>
        <v>#REF!</v>
      </c>
    </row>
    <row r="30" spans="2:35" ht="327.75" x14ac:dyDescent="0.25">
      <c r="B30" s="24" t="s">
        <v>28</v>
      </c>
      <c r="C30" s="53" t="s">
        <v>274</v>
      </c>
      <c r="D30" s="53" t="s">
        <v>231</v>
      </c>
      <c r="E30" s="53" t="s">
        <v>144</v>
      </c>
      <c r="F30" s="61" t="s">
        <v>37</v>
      </c>
      <c r="G30" s="61" t="s">
        <v>38</v>
      </c>
      <c r="H30" s="53" t="s">
        <v>483</v>
      </c>
      <c r="I30" s="61" t="s">
        <v>39</v>
      </c>
      <c r="J30" s="54" t="s">
        <v>145</v>
      </c>
      <c r="K30" s="53" t="s">
        <v>415</v>
      </c>
      <c r="L30" s="53" t="s">
        <v>414</v>
      </c>
      <c r="M30" s="53" t="s">
        <v>357</v>
      </c>
      <c r="N30" s="56" t="s">
        <v>48</v>
      </c>
      <c r="O30" s="1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3"/>
      <c r="AG30" s="13"/>
      <c r="AH30" s="13"/>
      <c r="AI30" s="14"/>
    </row>
    <row r="31" spans="2:35" ht="327.75" x14ac:dyDescent="0.25">
      <c r="B31" s="24" t="s">
        <v>28</v>
      </c>
      <c r="C31" s="53" t="s">
        <v>275</v>
      </c>
      <c r="D31" s="53" t="s">
        <v>232</v>
      </c>
      <c r="E31" s="53" t="s">
        <v>146</v>
      </c>
      <c r="F31" s="61" t="s">
        <v>37</v>
      </c>
      <c r="G31" s="61" t="s">
        <v>38</v>
      </c>
      <c r="H31" s="53" t="s">
        <v>484</v>
      </c>
      <c r="I31" s="61" t="s">
        <v>39</v>
      </c>
      <c r="J31" s="54" t="s">
        <v>145</v>
      </c>
      <c r="K31" s="53" t="s">
        <v>443</v>
      </c>
      <c r="L31" s="53" t="s">
        <v>416</v>
      </c>
      <c r="M31" s="53" t="s">
        <v>357</v>
      </c>
      <c r="N31" s="56" t="s">
        <v>50</v>
      </c>
      <c r="O31" s="1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3"/>
      <c r="AG31" s="13"/>
      <c r="AH31" s="13"/>
      <c r="AI31" s="14"/>
    </row>
    <row r="32" spans="2:35" ht="327.75" x14ac:dyDescent="0.25">
      <c r="B32" s="24" t="s">
        <v>28</v>
      </c>
      <c r="C32" s="53" t="s">
        <v>276</v>
      </c>
      <c r="D32" s="53" t="s">
        <v>233</v>
      </c>
      <c r="E32" s="53" t="s">
        <v>199</v>
      </c>
      <c r="F32" s="61" t="s">
        <v>37</v>
      </c>
      <c r="G32" s="61" t="s">
        <v>38</v>
      </c>
      <c r="H32" s="53" t="s">
        <v>485</v>
      </c>
      <c r="I32" s="61" t="s">
        <v>39</v>
      </c>
      <c r="J32" s="54" t="s">
        <v>145</v>
      </c>
      <c r="K32" s="53" t="s">
        <v>444</v>
      </c>
      <c r="L32" s="53" t="s">
        <v>417</v>
      </c>
      <c r="M32" s="53" t="s">
        <v>357</v>
      </c>
      <c r="N32" s="56" t="s">
        <v>51</v>
      </c>
      <c r="O32" s="1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3"/>
      <c r="AG32" s="13"/>
      <c r="AH32" s="13"/>
      <c r="AI32" s="14"/>
    </row>
    <row r="33" spans="2:35" ht="304.5" customHeight="1" x14ac:dyDescent="0.25">
      <c r="B33" s="24" t="s">
        <v>28</v>
      </c>
      <c r="C33" s="53" t="s">
        <v>277</v>
      </c>
      <c r="D33" s="53" t="s">
        <v>234</v>
      </c>
      <c r="E33" s="53" t="s">
        <v>49</v>
      </c>
      <c r="F33" s="61" t="s">
        <v>37</v>
      </c>
      <c r="G33" s="61" t="s">
        <v>38</v>
      </c>
      <c r="H33" s="53" t="s">
        <v>486</v>
      </c>
      <c r="I33" s="61" t="s">
        <v>39</v>
      </c>
      <c r="J33" s="54" t="s">
        <v>145</v>
      </c>
      <c r="K33" s="53" t="s">
        <v>445</v>
      </c>
      <c r="L33" s="53" t="s">
        <v>418</v>
      </c>
      <c r="M33" s="53" t="s">
        <v>357</v>
      </c>
      <c r="N33" s="56" t="s">
        <v>52</v>
      </c>
      <c r="O33" s="1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3"/>
      <c r="AG33" s="13"/>
      <c r="AH33" s="13"/>
      <c r="AI33" s="14"/>
    </row>
    <row r="34" spans="2:35" ht="327.75" x14ac:dyDescent="0.25">
      <c r="B34" s="24" t="s">
        <v>28</v>
      </c>
      <c r="C34" s="53" t="s">
        <v>317</v>
      </c>
      <c r="D34" s="53" t="s">
        <v>318</v>
      </c>
      <c r="E34" s="53" t="s">
        <v>148</v>
      </c>
      <c r="F34" s="61" t="s">
        <v>37</v>
      </c>
      <c r="G34" s="61" t="s">
        <v>38</v>
      </c>
      <c r="H34" s="53" t="s">
        <v>487</v>
      </c>
      <c r="I34" s="61" t="s">
        <v>39</v>
      </c>
      <c r="J34" s="54" t="s">
        <v>149</v>
      </c>
      <c r="K34" s="53" t="s">
        <v>446</v>
      </c>
      <c r="L34" s="53" t="s">
        <v>419</v>
      </c>
      <c r="M34" s="53" t="s">
        <v>357</v>
      </c>
      <c r="N34" s="56" t="s">
        <v>53</v>
      </c>
      <c r="O34" s="1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3"/>
      <c r="AG34" s="13"/>
      <c r="AH34" s="13"/>
      <c r="AI34" s="14"/>
    </row>
    <row r="35" spans="2:35" ht="327.75" x14ac:dyDescent="0.25">
      <c r="B35" s="24" t="s">
        <v>28</v>
      </c>
      <c r="C35" s="53" t="s">
        <v>278</v>
      </c>
      <c r="D35" s="53" t="s">
        <v>237</v>
      </c>
      <c r="E35" s="53" t="s">
        <v>150</v>
      </c>
      <c r="F35" s="61" t="s">
        <v>37</v>
      </c>
      <c r="G35" s="61" t="s">
        <v>38</v>
      </c>
      <c r="H35" s="53" t="s">
        <v>488</v>
      </c>
      <c r="I35" s="61" t="s">
        <v>39</v>
      </c>
      <c r="J35" s="54" t="s">
        <v>151</v>
      </c>
      <c r="K35" s="55" t="s">
        <v>447</v>
      </c>
      <c r="L35" s="53" t="s">
        <v>420</v>
      </c>
      <c r="M35" s="53" t="s">
        <v>357</v>
      </c>
      <c r="N35" s="56" t="s">
        <v>54</v>
      </c>
      <c r="O35" s="1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3"/>
      <c r="AG35" s="13"/>
      <c r="AH35" s="13"/>
      <c r="AI35" s="14"/>
    </row>
    <row r="36" spans="2:35" ht="327.75" x14ac:dyDescent="0.25">
      <c r="B36" s="24" t="s">
        <v>28</v>
      </c>
      <c r="C36" s="53" t="s">
        <v>279</v>
      </c>
      <c r="D36" s="53" t="s">
        <v>238</v>
      </c>
      <c r="E36" s="53" t="s">
        <v>55</v>
      </c>
      <c r="F36" s="61" t="s">
        <v>37</v>
      </c>
      <c r="G36" s="61" t="s">
        <v>38</v>
      </c>
      <c r="H36" s="53" t="s">
        <v>489</v>
      </c>
      <c r="I36" s="61" t="s">
        <v>39</v>
      </c>
      <c r="J36" s="54" t="s">
        <v>56</v>
      </c>
      <c r="K36" s="53" t="s">
        <v>448</v>
      </c>
      <c r="L36" s="53" t="s">
        <v>421</v>
      </c>
      <c r="M36" s="53" t="s">
        <v>357</v>
      </c>
      <c r="N36" s="56" t="s">
        <v>57</v>
      </c>
      <c r="O36" s="1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3"/>
      <c r="AG36" s="13"/>
      <c r="AH36" s="13"/>
      <c r="AI36" s="14"/>
    </row>
    <row r="37" spans="2:35" ht="327.75" x14ac:dyDescent="0.25">
      <c r="B37" s="24" t="s">
        <v>28</v>
      </c>
      <c r="C37" s="53" t="s">
        <v>280</v>
      </c>
      <c r="D37" s="53" t="s">
        <v>239</v>
      </c>
      <c r="E37" s="53" t="s">
        <v>58</v>
      </c>
      <c r="F37" s="61" t="s">
        <v>37</v>
      </c>
      <c r="G37" s="61" t="s">
        <v>38</v>
      </c>
      <c r="H37" s="53" t="s">
        <v>490</v>
      </c>
      <c r="I37" s="61" t="s">
        <v>39</v>
      </c>
      <c r="J37" s="55" t="s">
        <v>59</v>
      </c>
      <c r="K37" s="53" t="s">
        <v>449</v>
      </c>
      <c r="L37" s="53" t="s">
        <v>423</v>
      </c>
      <c r="M37" s="53" t="s">
        <v>357</v>
      </c>
      <c r="N37" s="56" t="s">
        <v>60</v>
      </c>
      <c r="O37" s="1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3"/>
      <c r="AG37" s="13"/>
      <c r="AH37" s="13"/>
      <c r="AI37" s="14"/>
    </row>
    <row r="38" spans="2:35" ht="327.75" x14ac:dyDescent="0.25">
      <c r="B38" s="24" t="s">
        <v>28</v>
      </c>
      <c r="C38" s="53" t="s">
        <v>281</v>
      </c>
      <c r="D38" s="53" t="s">
        <v>240</v>
      </c>
      <c r="E38" s="53" t="s">
        <v>61</v>
      </c>
      <c r="F38" s="61" t="s">
        <v>37</v>
      </c>
      <c r="G38" s="61" t="s">
        <v>38</v>
      </c>
      <c r="H38" s="53" t="s">
        <v>491</v>
      </c>
      <c r="I38" s="61" t="s">
        <v>39</v>
      </c>
      <c r="J38" s="55" t="s">
        <v>152</v>
      </c>
      <c r="K38" s="53" t="s">
        <v>450</v>
      </c>
      <c r="L38" s="53" t="s">
        <v>422</v>
      </c>
      <c r="M38" s="53" t="s">
        <v>357</v>
      </c>
      <c r="N38" s="56" t="s">
        <v>62</v>
      </c>
      <c r="O38" s="1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3"/>
      <c r="AG38" s="13"/>
      <c r="AH38" s="13"/>
      <c r="AI38" s="14"/>
    </row>
    <row r="39" spans="2:35" ht="327.75" x14ac:dyDescent="0.25">
      <c r="B39" s="24" t="s">
        <v>28</v>
      </c>
      <c r="C39" s="53" t="s">
        <v>290</v>
      </c>
      <c r="D39" s="53" t="s">
        <v>291</v>
      </c>
      <c r="E39" s="53" t="s">
        <v>476</v>
      </c>
      <c r="F39" s="61" t="s">
        <v>37</v>
      </c>
      <c r="G39" s="61" t="s">
        <v>38</v>
      </c>
      <c r="H39" s="53" t="s">
        <v>292</v>
      </c>
      <c r="I39" s="61" t="s">
        <v>39</v>
      </c>
      <c r="J39" s="55" t="s">
        <v>293</v>
      </c>
      <c r="K39" s="53" t="s">
        <v>451</v>
      </c>
      <c r="L39" s="53" t="s">
        <v>319</v>
      </c>
      <c r="M39" s="53" t="s">
        <v>357</v>
      </c>
      <c r="N39" s="56" t="s">
        <v>295</v>
      </c>
      <c r="O39" s="1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3"/>
      <c r="AG39" s="13"/>
      <c r="AH39" s="13"/>
      <c r="AI39" s="14"/>
    </row>
    <row r="40" spans="2:35" ht="330" x14ac:dyDescent="0.25">
      <c r="B40" s="26" t="s">
        <v>63</v>
      </c>
      <c r="C40" s="27" t="s">
        <v>282</v>
      </c>
      <c r="D40" s="28" t="s">
        <v>241</v>
      </c>
      <c r="E40" s="27" t="s">
        <v>171</v>
      </c>
      <c r="F40" s="31" t="s">
        <v>37</v>
      </c>
      <c r="G40" s="31" t="s">
        <v>38</v>
      </c>
      <c r="H40" s="30" t="s">
        <v>492</v>
      </c>
      <c r="I40" s="31" t="s">
        <v>39</v>
      </c>
      <c r="J40" s="70" t="s">
        <v>47</v>
      </c>
      <c r="K40" s="32" t="s">
        <v>452</v>
      </c>
      <c r="L40" s="27" t="s">
        <v>424</v>
      </c>
      <c r="M40" s="28" t="s">
        <v>303</v>
      </c>
      <c r="N40" s="58" t="s">
        <v>65</v>
      </c>
      <c r="O40" s="1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3" t="e">
        <f>#REF!/#REF!</f>
        <v>#REF!</v>
      </c>
      <c r="AG40" s="13" t="e">
        <f>#REF!/#REF!</f>
        <v>#REF!</v>
      </c>
      <c r="AH40" s="13" t="e">
        <f>#REF!/#REF!</f>
        <v>#REF!</v>
      </c>
      <c r="AI40" s="14" t="e">
        <f>SUM(AF40:AH40)</f>
        <v>#REF!</v>
      </c>
    </row>
    <row r="41" spans="2:35" ht="243" customHeight="1" x14ac:dyDescent="0.25">
      <c r="B41" s="24" t="s">
        <v>28</v>
      </c>
      <c r="C41" s="53" t="s">
        <v>283</v>
      </c>
      <c r="D41" s="53" t="s">
        <v>242</v>
      </c>
      <c r="E41" s="53" t="s">
        <v>154</v>
      </c>
      <c r="F41" s="61" t="s">
        <v>37</v>
      </c>
      <c r="G41" s="61" t="s">
        <v>38</v>
      </c>
      <c r="H41" s="53" t="s">
        <v>493</v>
      </c>
      <c r="I41" s="61" t="s">
        <v>39</v>
      </c>
      <c r="J41" s="55" t="s">
        <v>157</v>
      </c>
      <c r="K41" s="53" t="s">
        <v>453</v>
      </c>
      <c r="L41" s="53" t="s">
        <v>425</v>
      </c>
      <c r="M41" s="53" t="s">
        <v>303</v>
      </c>
      <c r="N41" s="56" t="s">
        <v>64</v>
      </c>
      <c r="O41" s="12"/>
      <c r="P41" s="9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3"/>
      <c r="AG41" s="13"/>
      <c r="AH41" s="13"/>
      <c r="AI41" s="14"/>
    </row>
    <row r="42" spans="2:35" ht="294.75" customHeight="1" x14ac:dyDescent="0.25">
      <c r="B42" s="24" t="s">
        <v>28</v>
      </c>
      <c r="C42" s="53" t="s">
        <v>284</v>
      </c>
      <c r="D42" s="53" t="s">
        <v>243</v>
      </c>
      <c r="E42" s="53" t="s">
        <v>174</v>
      </c>
      <c r="F42" s="61" t="s">
        <v>37</v>
      </c>
      <c r="G42" s="61" t="s">
        <v>38</v>
      </c>
      <c r="H42" s="53" t="s">
        <v>244</v>
      </c>
      <c r="I42" s="61" t="s">
        <v>39</v>
      </c>
      <c r="J42" s="55" t="s">
        <v>173</v>
      </c>
      <c r="K42" s="53" t="s">
        <v>454</v>
      </c>
      <c r="L42" s="53" t="s">
        <v>426</v>
      </c>
      <c r="M42" s="53" t="s">
        <v>298</v>
      </c>
      <c r="N42" s="56" t="s">
        <v>66</v>
      </c>
      <c r="O42" s="1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3"/>
      <c r="AG42" s="13"/>
      <c r="AH42" s="13"/>
      <c r="AI42" s="14"/>
    </row>
    <row r="43" spans="2:35" ht="294.75" customHeight="1" x14ac:dyDescent="0.25">
      <c r="B43" s="24" t="s">
        <v>28</v>
      </c>
      <c r="C43" s="53" t="s">
        <v>306</v>
      </c>
      <c r="D43" s="53" t="s">
        <v>307</v>
      </c>
      <c r="E43" s="53" t="s">
        <v>61</v>
      </c>
      <c r="F43" s="61" t="s">
        <v>37</v>
      </c>
      <c r="G43" s="61" t="s">
        <v>38</v>
      </c>
      <c r="H43" s="53" t="s">
        <v>494</v>
      </c>
      <c r="I43" s="61" t="s">
        <v>39</v>
      </c>
      <c r="J43" s="55" t="s">
        <v>293</v>
      </c>
      <c r="K43" s="53" t="s">
        <v>455</v>
      </c>
      <c r="L43" s="53" t="s">
        <v>319</v>
      </c>
      <c r="M43" s="53" t="s">
        <v>294</v>
      </c>
      <c r="N43" s="56" t="s">
        <v>308</v>
      </c>
      <c r="O43" s="1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3"/>
      <c r="AG43" s="13"/>
      <c r="AH43" s="13"/>
      <c r="AI43" s="14"/>
    </row>
    <row r="44" spans="2:35" ht="313.5" x14ac:dyDescent="0.25">
      <c r="B44" s="26" t="s">
        <v>69</v>
      </c>
      <c r="C44" s="27" t="s">
        <v>382</v>
      </c>
      <c r="D44" s="27" t="s">
        <v>245</v>
      </c>
      <c r="E44" s="27" t="s">
        <v>70</v>
      </c>
      <c r="F44" s="31" t="s">
        <v>37</v>
      </c>
      <c r="G44" s="31" t="s">
        <v>38</v>
      </c>
      <c r="H44" s="27" t="s">
        <v>495</v>
      </c>
      <c r="I44" s="27" t="s">
        <v>39</v>
      </c>
      <c r="J44" s="27" t="s">
        <v>172</v>
      </c>
      <c r="K44" s="27" t="s">
        <v>473</v>
      </c>
      <c r="L44" s="71" t="s">
        <v>427</v>
      </c>
      <c r="M44" s="71" t="s">
        <v>304</v>
      </c>
      <c r="N44" s="58" t="s">
        <v>76</v>
      </c>
      <c r="O44" s="1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3"/>
      <c r="AG44" s="13"/>
      <c r="AH44" s="13"/>
      <c r="AI44" s="14"/>
    </row>
    <row r="45" spans="2:35" ht="313.5" x14ac:dyDescent="0.25">
      <c r="B45" s="24" t="s">
        <v>28</v>
      </c>
      <c r="C45" s="53" t="s">
        <v>381</v>
      </c>
      <c r="D45" s="53" t="s">
        <v>246</v>
      </c>
      <c r="E45" s="53" t="s">
        <v>77</v>
      </c>
      <c r="F45" s="61" t="s">
        <v>37</v>
      </c>
      <c r="G45" s="61" t="s">
        <v>38</v>
      </c>
      <c r="H45" s="53" t="s">
        <v>247</v>
      </c>
      <c r="I45" s="61" t="s">
        <v>39</v>
      </c>
      <c r="J45" s="55" t="s">
        <v>78</v>
      </c>
      <c r="K45" s="53" t="s">
        <v>456</v>
      </c>
      <c r="L45" s="55" t="s">
        <v>428</v>
      </c>
      <c r="M45" s="53" t="s">
        <v>304</v>
      </c>
      <c r="N45" s="67" t="s">
        <v>71</v>
      </c>
      <c r="O45" s="1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3"/>
      <c r="AG45" s="13"/>
      <c r="AH45" s="13"/>
      <c r="AI45" s="14"/>
    </row>
    <row r="46" spans="2:35" ht="313.5" x14ac:dyDescent="0.25">
      <c r="B46" s="24" t="s">
        <v>28</v>
      </c>
      <c r="C46" s="53" t="s">
        <v>380</v>
      </c>
      <c r="D46" s="53" t="s">
        <v>248</v>
      </c>
      <c r="E46" s="53" t="s">
        <v>79</v>
      </c>
      <c r="F46" s="61" t="s">
        <v>37</v>
      </c>
      <c r="G46" s="61" t="s">
        <v>38</v>
      </c>
      <c r="H46" s="53" t="s">
        <v>249</v>
      </c>
      <c r="I46" s="61" t="s">
        <v>39</v>
      </c>
      <c r="J46" s="55" t="s">
        <v>80</v>
      </c>
      <c r="K46" s="53" t="s">
        <v>457</v>
      </c>
      <c r="L46" s="55" t="s">
        <v>429</v>
      </c>
      <c r="M46" s="53" t="s">
        <v>304</v>
      </c>
      <c r="N46" s="56" t="s">
        <v>71</v>
      </c>
      <c r="O46" s="1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3"/>
      <c r="AG46" s="13"/>
      <c r="AH46" s="13"/>
      <c r="AI46" s="14"/>
    </row>
    <row r="47" spans="2:35" ht="313.5" x14ac:dyDescent="0.25">
      <c r="B47" s="24" t="s">
        <v>28</v>
      </c>
      <c r="C47" s="53" t="s">
        <v>379</v>
      </c>
      <c r="D47" s="53" t="s">
        <v>250</v>
      </c>
      <c r="E47" s="53" t="s">
        <v>81</v>
      </c>
      <c r="F47" s="61" t="s">
        <v>37</v>
      </c>
      <c r="G47" s="61" t="s">
        <v>38</v>
      </c>
      <c r="H47" s="53" t="s">
        <v>251</v>
      </c>
      <c r="I47" s="61" t="s">
        <v>39</v>
      </c>
      <c r="J47" s="55" t="s">
        <v>82</v>
      </c>
      <c r="K47" s="55" t="s">
        <v>458</v>
      </c>
      <c r="L47" s="55" t="s">
        <v>430</v>
      </c>
      <c r="M47" s="53" t="s">
        <v>304</v>
      </c>
      <c r="N47" s="56" t="s">
        <v>71</v>
      </c>
      <c r="O47" s="1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3"/>
      <c r="AG47" s="13"/>
      <c r="AH47" s="13"/>
      <c r="AI47" s="14"/>
    </row>
    <row r="48" spans="2:35" ht="313.5" x14ac:dyDescent="0.25">
      <c r="B48" s="24" t="s">
        <v>28</v>
      </c>
      <c r="C48" s="53" t="s">
        <v>378</v>
      </c>
      <c r="D48" s="53" t="s">
        <v>252</v>
      </c>
      <c r="E48" s="53" t="s">
        <v>72</v>
      </c>
      <c r="F48" s="61" t="s">
        <v>37</v>
      </c>
      <c r="G48" s="61" t="s">
        <v>38</v>
      </c>
      <c r="H48" s="53" t="s">
        <v>253</v>
      </c>
      <c r="I48" s="61" t="s">
        <v>39</v>
      </c>
      <c r="J48" s="55" t="s">
        <v>108</v>
      </c>
      <c r="K48" s="53" t="s">
        <v>459</v>
      </c>
      <c r="L48" s="55" t="s">
        <v>431</v>
      </c>
      <c r="M48" s="53" t="s">
        <v>304</v>
      </c>
      <c r="N48" s="56" t="s">
        <v>73</v>
      </c>
      <c r="O48" s="1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3"/>
      <c r="AG48" s="13"/>
      <c r="AH48" s="13"/>
      <c r="AI48" s="14"/>
    </row>
    <row r="49" spans="2:35" ht="170.25" customHeight="1" x14ac:dyDescent="0.25">
      <c r="B49" s="24" t="s">
        <v>28</v>
      </c>
      <c r="C49" s="53" t="s">
        <v>377</v>
      </c>
      <c r="D49" s="53" t="s">
        <v>254</v>
      </c>
      <c r="E49" s="53" t="s">
        <v>83</v>
      </c>
      <c r="F49" s="61" t="s">
        <v>37</v>
      </c>
      <c r="G49" s="61" t="s">
        <v>38</v>
      </c>
      <c r="H49" s="53" t="s">
        <v>255</v>
      </c>
      <c r="I49" s="61" t="s">
        <v>39</v>
      </c>
      <c r="J49" s="55" t="s">
        <v>159</v>
      </c>
      <c r="K49" s="53" t="s">
        <v>460</v>
      </c>
      <c r="L49" s="55" t="s">
        <v>432</v>
      </c>
      <c r="M49" s="53" t="s">
        <v>304</v>
      </c>
      <c r="N49" s="56" t="s">
        <v>74</v>
      </c>
      <c r="O49" s="1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3"/>
      <c r="AG49" s="13"/>
      <c r="AH49" s="13"/>
      <c r="AI49" s="14"/>
    </row>
    <row r="50" spans="2:35" ht="313.5" x14ac:dyDescent="0.25">
      <c r="B50" s="24" t="s">
        <v>28</v>
      </c>
      <c r="C50" s="53" t="s">
        <v>376</v>
      </c>
      <c r="D50" s="53" t="s">
        <v>256</v>
      </c>
      <c r="E50" s="53" t="s">
        <v>160</v>
      </c>
      <c r="F50" s="61" t="s">
        <v>37</v>
      </c>
      <c r="G50" s="61" t="s">
        <v>38</v>
      </c>
      <c r="H50" s="53" t="s">
        <v>257</v>
      </c>
      <c r="I50" s="61" t="s">
        <v>39</v>
      </c>
      <c r="J50" s="55" t="s">
        <v>161</v>
      </c>
      <c r="K50" s="53" t="s">
        <v>461</v>
      </c>
      <c r="L50" s="55" t="s">
        <v>433</v>
      </c>
      <c r="M50" s="53" t="s">
        <v>304</v>
      </c>
      <c r="N50" s="56" t="s">
        <v>75</v>
      </c>
      <c r="O50" s="1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3"/>
      <c r="AG50" s="13"/>
      <c r="AH50" s="13"/>
      <c r="AI50" s="14"/>
    </row>
    <row r="51" spans="2:35" ht="313.5" x14ac:dyDescent="0.25">
      <c r="B51" s="26" t="s">
        <v>84</v>
      </c>
      <c r="C51" s="27" t="s">
        <v>285</v>
      </c>
      <c r="D51" s="27" t="s">
        <v>258</v>
      </c>
      <c r="E51" s="27" t="s">
        <v>88</v>
      </c>
      <c r="F51" s="31" t="s">
        <v>37</v>
      </c>
      <c r="G51" s="31" t="s">
        <v>85</v>
      </c>
      <c r="H51" s="27" t="s">
        <v>496</v>
      </c>
      <c r="I51" s="27" t="s">
        <v>39</v>
      </c>
      <c r="J51" s="27" t="s">
        <v>86</v>
      </c>
      <c r="K51" s="27" t="s">
        <v>462</v>
      </c>
      <c r="L51" s="71" t="s">
        <v>435</v>
      </c>
      <c r="M51" s="71" t="s">
        <v>305</v>
      </c>
      <c r="N51" s="58" t="s">
        <v>87</v>
      </c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3"/>
      <c r="AG51" s="13"/>
      <c r="AH51" s="13"/>
      <c r="AI51" s="14"/>
    </row>
    <row r="52" spans="2:35" ht="360" x14ac:dyDescent="0.25">
      <c r="B52" s="24" t="s">
        <v>28</v>
      </c>
      <c r="C52" s="53" t="s">
        <v>286</v>
      </c>
      <c r="D52" s="66" t="s">
        <v>259</v>
      </c>
      <c r="E52" s="53" t="s">
        <v>102</v>
      </c>
      <c r="F52" s="61" t="s">
        <v>37</v>
      </c>
      <c r="G52" s="61" t="s">
        <v>85</v>
      </c>
      <c r="H52" s="53" t="s">
        <v>260</v>
      </c>
      <c r="I52" s="61" t="s">
        <v>39</v>
      </c>
      <c r="J52" s="53" t="s">
        <v>163</v>
      </c>
      <c r="K52" s="66" t="s">
        <v>463</v>
      </c>
      <c r="L52" s="53" t="s">
        <v>434</v>
      </c>
      <c r="M52" s="66" t="s">
        <v>305</v>
      </c>
      <c r="N52" s="69" t="s">
        <v>87</v>
      </c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3"/>
      <c r="AG52" s="13"/>
      <c r="AH52" s="13"/>
      <c r="AI52" s="14"/>
    </row>
    <row r="53" spans="2:35" ht="360" x14ac:dyDescent="0.25">
      <c r="B53" s="100" t="s">
        <v>28</v>
      </c>
      <c r="C53" s="53" t="s">
        <v>287</v>
      </c>
      <c r="D53" s="66" t="s">
        <v>261</v>
      </c>
      <c r="E53" s="53" t="s">
        <v>103</v>
      </c>
      <c r="F53" s="61" t="s">
        <v>37</v>
      </c>
      <c r="G53" s="61" t="s">
        <v>85</v>
      </c>
      <c r="H53" s="53" t="s">
        <v>262</v>
      </c>
      <c r="I53" s="61" t="s">
        <v>39</v>
      </c>
      <c r="J53" s="53" t="s">
        <v>164</v>
      </c>
      <c r="K53" s="66" t="s">
        <v>464</v>
      </c>
      <c r="L53" s="53" t="s">
        <v>436</v>
      </c>
      <c r="M53" s="66" t="s">
        <v>305</v>
      </c>
      <c r="N53" s="69" t="s">
        <v>87</v>
      </c>
      <c r="O53" s="1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3"/>
      <c r="AG53" s="13"/>
      <c r="AH53" s="13"/>
      <c r="AI53" s="14"/>
    </row>
    <row r="54" spans="2:35" ht="342" x14ac:dyDescent="0.25">
      <c r="B54" s="26" t="s">
        <v>310</v>
      </c>
      <c r="C54" s="27" t="s">
        <v>334</v>
      </c>
      <c r="D54" s="27" t="s">
        <v>335</v>
      </c>
      <c r="E54" s="27" t="s">
        <v>354</v>
      </c>
      <c r="F54" s="31" t="s">
        <v>37</v>
      </c>
      <c r="G54" s="31" t="s">
        <v>85</v>
      </c>
      <c r="H54" s="27" t="s">
        <v>477</v>
      </c>
      <c r="I54" s="27" t="s">
        <v>39</v>
      </c>
      <c r="J54" s="27" t="s">
        <v>86</v>
      </c>
      <c r="K54" s="27" t="s">
        <v>465</v>
      </c>
      <c r="L54" s="71" t="s">
        <v>336</v>
      </c>
      <c r="M54" s="71" t="s">
        <v>338</v>
      </c>
      <c r="N54" s="58" t="s">
        <v>341</v>
      </c>
      <c r="O54" s="1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3"/>
      <c r="AG54" s="13"/>
      <c r="AH54" s="13"/>
      <c r="AI54" s="14"/>
    </row>
    <row r="55" spans="2:35" ht="356.25" x14ac:dyDescent="0.25">
      <c r="B55" s="24" t="s">
        <v>28</v>
      </c>
      <c r="C55" s="55" t="s">
        <v>345</v>
      </c>
      <c r="D55" s="53" t="s">
        <v>346</v>
      </c>
      <c r="E55" s="55" t="s">
        <v>143</v>
      </c>
      <c r="F55" s="57" t="s">
        <v>37</v>
      </c>
      <c r="G55" s="57" t="s">
        <v>85</v>
      </c>
      <c r="H55" s="53" t="s">
        <v>478</v>
      </c>
      <c r="I55" s="57" t="s">
        <v>39</v>
      </c>
      <c r="J55" s="55" t="s">
        <v>142</v>
      </c>
      <c r="K55" s="53" t="s">
        <v>466</v>
      </c>
      <c r="L55" s="53" t="s">
        <v>325</v>
      </c>
      <c r="M55" s="53" t="s">
        <v>337</v>
      </c>
      <c r="N55" s="56" t="s">
        <v>178</v>
      </c>
      <c r="O55" s="1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"/>
      <c r="AG55" s="13"/>
      <c r="AH55" s="13"/>
      <c r="AI55" s="14"/>
    </row>
    <row r="56" spans="2:35" ht="356.25" x14ac:dyDescent="0.25">
      <c r="B56" s="24" t="s">
        <v>28</v>
      </c>
      <c r="C56" s="55" t="s">
        <v>342</v>
      </c>
      <c r="D56" s="53" t="s">
        <v>348</v>
      </c>
      <c r="E56" s="55" t="s">
        <v>349</v>
      </c>
      <c r="F56" s="57" t="s">
        <v>37</v>
      </c>
      <c r="G56" s="57" t="s">
        <v>38</v>
      </c>
      <c r="H56" s="53" t="s">
        <v>350</v>
      </c>
      <c r="I56" s="57" t="s">
        <v>39</v>
      </c>
      <c r="J56" s="55" t="s">
        <v>142</v>
      </c>
      <c r="K56" s="53" t="s">
        <v>467</v>
      </c>
      <c r="L56" s="53" t="s">
        <v>325</v>
      </c>
      <c r="M56" s="53" t="s">
        <v>337</v>
      </c>
      <c r="N56" s="56" t="s">
        <v>178</v>
      </c>
      <c r="O56" s="1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"/>
      <c r="AG56" s="13"/>
      <c r="AH56" s="13"/>
      <c r="AI56" s="14"/>
    </row>
    <row r="57" spans="2:35" ht="356.25" x14ac:dyDescent="0.25">
      <c r="B57" s="24" t="s">
        <v>28</v>
      </c>
      <c r="C57" s="55" t="s">
        <v>343</v>
      </c>
      <c r="D57" s="53" t="s">
        <v>352</v>
      </c>
      <c r="E57" s="55" t="s">
        <v>351</v>
      </c>
      <c r="F57" s="57" t="s">
        <v>37</v>
      </c>
      <c r="G57" s="57" t="s">
        <v>38</v>
      </c>
      <c r="H57" s="53" t="s">
        <v>353</v>
      </c>
      <c r="I57" s="57" t="s">
        <v>39</v>
      </c>
      <c r="J57" s="55" t="s">
        <v>142</v>
      </c>
      <c r="K57" s="53" t="s">
        <v>468</v>
      </c>
      <c r="L57" s="53" t="s">
        <v>347</v>
      </c>
      <c r="M57" s="53" t="s">
        <v>337</v>
      </c>
      <c r="N57" s="56" t="s">
        <v>178</v>
      </c>
      <c r="O57" s="1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3"/>
      <c r="AG57" s="13"/>
      <c r="AH57" s="13"/>
      <c r="AI57" s="14"/>
    </row>
    <row r="58" spans="2:35" ht="356.25" x14ac:dyDescent="0.25">
      <c r="B58" s="24" t="s">
        <v>28</v>
      </c>
      <c r="C58" s="55" t="s">
        <v>344</v>
      </c>
      <c r="D58" s="53" t="s">
        <v>227</v>
      </c>
      <c r="E58" s="55" t="s">
        <v>143</v>
      </c>
      <c r="F58" s="57" t="s">
        <v>37</v>
      </c>
      <c r="G58" s="57" t="s">
        <v>38</v>
      </c>
      <c r="H58" s="53" t="s">
        <v>228</v>
      </c>
      <c r="I58" s="57" t="s">
        <v>39</v>
      </c>
      <c r="J58" s="55" t="s">
        <v>142</v>
      </c>
      <c r="K58" s="53" t="s">
        <v>469</v>
      </c>
      <c r="L58" s="53" t="s">
        <v>437</v>
      </c>
      <c r="M58" s="53" t="s">
        <v>337</v>
      </c>
      <c r="N58" s="56" t="s">
        <v>178</v>
      </c>
      <c r="O58" s="1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3"/>
      <c r="AG58" s="13"/>
      <c r="AH58" s="13"/>
      <c r="AI58" s="14"/>
    </row>
    <row r="59" spans="2:35" ht="356.25" x14ac:dyDescent="0.25">
      <c r="B59" s="26" t="s">
        <v>311</v>
      </c>
      <c r="C59" s="27" t="s">
        <v>331</v>
      </c>
      <c r="D59" s="27" t="s">
        <v>327</v>
      </c>
      <c r="E59" s="27" t="s">
        <v>326</v>
      </c>
      <c r="F59" s="31" t="s">
        <v>37</v>
      </c>
      <c r="G59" s="31" t="s">
        <v>85</v>
      </c>
      <c r="H59" s="27" t="s">
        <v>479</v>
      </c>
      <c r="I59" s="27" t="s">
        <v>39</v>
      </c>
      <c r="J59" s="27" t="s">
        <v>86</v>
      </c>
      <c r="K59" s="27" t="s">
        <v>470</v>
      </c>
      <c r="L59" s="71" t="s">
        <v>325</v>
      </c>
      <c r="M59" s="71" t="s">
        <v>339</v>
      </c>
      <c r="N59" s="58" t="s">
        <v>87</v>
      </c>
      <c r="O59" s="1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3"/>
      <c r="AG59" s="13"/>
      <c r="AH59" s="13"/>
      <c r="AI59" s="14"/>
    </row>
    <row r="60" spans="2:35" ht="265.5" customHeight="1" x14ac:dyDescent="0.25">
      <c r="B60" s="24" t="s">
        <v>28</v>
      </c>
      <c r="C60" s="34" t="s">
        <v>332</v>
      </c>
      <c r="D60" s="34" t="s">
        <v>218</v>
      </c>
      <c r="E60" s="34" t="s">
        <v>113</v>
      </c>
      <c r="F60" s="60" t="s">
        <v>37</v>
      </c>
      <c r="G60" s="60" t="s">
        <v>38</v>
      </c>
      <c r="H60" s="34" t="s">
        <v>219</v>
      </c>
      <c r="I60" s="60" t="s">
        <v>39</v>
      </c>
      <c r="J60" s="35" t="s">
        <v>141</v>
      </c>
      <c r="K60" s="34" t="s">
        <v>471</v>
      </c>
      <c r="L60" s="34" t="s">
        <v>439</v>
      </c>
      <c r="M60" s="53" t="s">
        <v>340</v>
      </c>
      <c r="N60" s="56" t="s">
        <v>177</v>
      </c>
      <c r="O60" s="1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3" t="e">
        <f>#REF!/#REF!</f>
        <v>#REF!</v>
      </c>
      <c r="AG60" s="13" t="e">
        <f>#REF!/#REF!</f>
        <v>#REF!</v>
      </c>
      <c r="AH60" s="13" t="e">
        <f>#REF!/#REF!</f>
        <v>#REF!</v>
      </c>
      <c r="AI60" s="14" t="e">
        <f>SUM(AF60:AH60)</f>
        <v>#REF!</v>
      </c>
    </row>
    <row r="61" spans="2:35" ht="370.5" x14ac:dyDescent="0.25">
      <c r="B61" s="24" t="s">
        <v>28</v>
      </c>
      <c r="C61" s="53" t="s">
        <v>333</v>
      </c>
      <c r="D61" s="53" t="s">
        <v>235</v>
      </c>
      <c r="E61" s="53" t="s">
        <v>148</v>
      </c>
      <c r="F61" s="61" t="s">
        <v>37</v>
      </c>
      <c r="G61" s="61" t="s">
        <v>38</v>
      </c>
      <c r="H61" s="53" t="s">
        <v>236</v>
      </c>
      <c r="I61" s="61" t="s">
        <v>39</v>
      </c>
      <c r="J61" s="54" t="s">
        <v>149</v>
      </c>
      <c r="K61" s="53" t="s">
        <v>472</v>
      </c>
      <c r="L61" s="53" t="s">
        <v>438</v>
      </c>
      <c r="M61" s="53" t="s">
        <v>340</v>
      </c>
      <c r="N61" s="56" t="s">
        <v>53</v>
      </c>
      <c r="O61" s="1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3"/>
      <c r="AG61" s="13"/>
      <c r="AH61" s="13"/>
      <c r="AI61" s="14"/>
    </row>
    <row r="62" spans="2:35" ht="370.5" x14ac:dyDescent="0.25">
      <c r="B62" s="24" t="s">
        <v>28</v>
      </c>
      <c r="C62" s="53" t="s">
        <v>329</v>
      </c>
      <c r="D62" s="53" t="s">
        <v>320</v>
      </c>
      <c r="E62" s="53" t="s">
        <v>322</v>
      </c>
      <c r="F62" s="61" t="s">
        <v>37</v>
      </c>
      <c r="G62" s="61" t="s">
        <v>38</v>
      </c>
      <c r="H62" s="53" t="s">
        <v>497</v>
      </c>
      <c r="I62" s="61" t="s">
        <v>39</v>
      </c>
      <c r="J62" s="54" t="s">
        <v>323</v>
      </c>
      <c r="K62" s="53" t="s">
        <v>440</v>
      </c>
      <c r="L62" s="53" t="s">
        <v>325</v>
      </c>
      <c r="M62" s="53" t="s">
        <v>340</v>
      </c>
      <c r="N62" s="56" t="s">
        <v>328</v>
      </c>
      <c r="O62" s="1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3"/>
      <c r="AG62" s="13"/>
      <c r="AH62" s="13"/>
      <c r="AI62" s="14"/>
    </row>
    <row r="63" spans="2:35" ht="371.25" thickBot="1" x14ac:dyDescent="0.3">
      <c r="B63" s="78" t="s">
        <v>28</v>
      </c>
      <c r="C63" s="79" t="s">
        <v>330</v>
      </c>
      <c r="D63" s="79" t="s">
        <v>321</v>
      </c>
      <c r="E63" s="79" t="s">
        <v>322</v>
      </c>
      <c r="F63" s="93" t="s">
        <v>37</v>
      </c>
      <c r="G63" s="93" t="s">
        <v>38</v>
      </c>
      <c r="H63" s="79" t="s">
        <v>498</v>
      </c>
      <c r="I63" s="93" t="s">
        <v>39</v>
      </c>
      <c r="J63" s="108" t="s">
        <v>323</v>
      </c>
      <c r="K63" s="79" t="s">
        <v>441</v>
      </c>
      <c r="L63" s="79" t="s">
        <v>324</v>
      </c>
      <c r="M63" s="79" t="s">
        <v>340</v>
      </c>
      <c r="N63" s="109" t="s">
        <v>328</v>
      </c>
      <c r="O63" s="1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3"/>
      <c r="AG63" s="13"/>
      <c r="AH63" s="13"/>
      <c r="AI63" s="14"/>
    </row>
    <row r="64" spans="2:35" x14ac:dyDescent="0.25">
      <c r="AF64" s="15"/>
      <c r="AG64" s="15"/>
      <c r="AH64" s="15"/>
      <c r="AI64" s="15"/>
    </row>
    <row r="65" spans="32:35" x14ac:dyDescent="0.25">
      <c r="AF65" s="15"/>
      <c r="AG65" s="15"/>
      <c r="AH65" s="15"/>
      <c r="AI65" s="15"/>
    </row>
    <row r="66" spans="32:35" x14ac:dyDescent="0.25">
      <c r="AF66" s="15"/>
      <c r="AG66" s="15"/>
      <c r="AH66" s="15"/>
      <c r="AI66" s="15"/>
    </row>
    <row r="86" spans="9:9" x14ac:dyDescent="0.25">
      <c r="I86" s="1" t="s">
        <v>0</v>
      </c>
    </row>
  </sheetData>
  <mergeCells count="7">
    <mergeCell ref="N11:N12"/>
    <mergeCell ref="B4:N4"/>
    <mergeCell ref="B5:N5"/>
    <mergeCell ref="B11:B12"/>
    <mergeCell ref="C11:C12"/>
    <mergeCell ref="M11:M12"/>
    <mergeCell ref="B6:N7"/>
  </mergeCells>
  <printOptions verticalCentered="1"/>
  <pageMargins left="1.1023622047244095" right="0.70866141732283472" top="0.74803149606299213" bottom="0.55118110236220474" header="0.31496062992125984" footer="0.31496062992125984"/>
  <pageSetup paperSize="5" scale="3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W69"/>
  <sheetViews>
    <sheetView zoomScale="70" zoomScaleNormal="70" workbookViewId="0">
      <selection activeCell="E27" sqref="E27"/>
    </sheetView>
  </sheetViews>
  <sheetFormatPr baseColWidth="10" defaultColWidth="11.42578125" defaultRowHeight="15" x14ac:dyDescent="0.25"/>
  <cols>
    <col min="1" max="1" width="11.42578125" style="25"/>
    <col min="2" max="2" width="14.42578125" style="25" customWidth="1"/>
    <col min="3" max="3" width="27.85546875" style="25" customWidth="1"/>
    <col min="4" max="4" width="35.140625" style="25" customWidth="1"/>
    <col min="5" max="6" width="49.28515625" style="25" customWidth="1"/>
    <col min="7" max="7" width="49.42578125" style="25" bestFit="1" customWidth="1"/>
    <col min="8" max="8" width="64.85546875" style="25" bestFit="1" customWidth="1"/>
    <col min="9" max="11" width="21.42578125" style="25" customWidth="1"/>
    <col min="12" max="12" width="12.7109375" style="25" bestFit="1" customWidth="1"/>
    <col min="13" max="13" width="10" style="25" bestFit="1" customWidth="1"/>
    <col min="14" max="14" width="11.140625" style="25" bestFit="1" customWidth="1"/>
    <col min="15" max="15" width="10" style="25" bestFit="1" customWidth="1"/>
    <col min="16" max="19" width="8" style="25" bestFit="1" customWidth="1"/>
    <col min="20" max="16384" width="11.42578125" style="25"/>
  </cols>
  <sheetData>
    <row r="2" spans="2:23" ht="15.75" thickBot="1" x14ac:dyDescent="0.3"/>
    <row r="3" spans="2:23" x14ac:dyDescent="0.25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2:23" x14ac:dyDescent="0.25">
      <c r="B4" s="47"/>
      <c r="W4" s="48"/>
    </row>
    <row r="5" spans="2:23" ht="23.25" customHeight="1" x14ac:dyDescent="0.25">
      <c r="B5" s="47"/>
      <c r="E5" s="200" t="s">
        <v>35</v>
      </c>
      <c r="F5" s="200"/>
      <c r="G5" s="200"/>
      <c r="H5" s="200"/>
      <c r="I5" s="200"/>
      <c r="J5" s="200"/>
      <c r="K5" s="200"/>
      <c r="L5" s="200"/>
      <c r="M5" s="200"/>
      <c r="N5" s="200"/>
      <c r="W5" s="48"/>
    </row>
    <row r="6" spans="2:23" ht="24" customHeight="1" x14ac:dyDescent="0.25">
      <c r="B6" s="47"/>
      <c r="E6" s="200" t="s">
        <v>374</v>
      </c>
      <c r="F6" s="200"/>
      <c r="G6" s="200"/>
      <c r="H6" s="200"/>
      <c r="I6" s="200"/>
      <c r="J6" s="200"/>
      <c r="K6" s="200"/>
      <c r="L6" s="200"/>
      <c r="M6" s="200"/>
      <c r="N6" s="200"/>
      <c r="W6" s="48"/>
    </row>
    <row r="7" spans="2:23" x14ac:dyDescent="0.25">
      <c r="B7" s="47"/>
      <c r="W7" s="48"/>
    </row>
    <row r="8" spans="2:23" ht="15.75" thickBot="1" x14ac:dyDescent="0.3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2:23" ht="15" customHeight="1" x14ac:dyDescent="0.25">
      <c r="B9" s="216" t="s">
        <v>30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8"/>
    </row>
    <row r="10" spans="2:23" ht="15" customHeight="1" x14ac:dyDescent="0.25">
      <c r="B10" s="219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1"/>
    </row>
    <row r="11" spans="2:23" ht="15" customHeight="1" x14ac:dyDescent="0.25"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</row>
    <row r="12" spans="2:23" ht="15" customHeight="1" x14ac:dyDescent="0.25">
      <c r="B12" s="219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1"/>
    </row>
    <row r="13" spans="2:23" ht="15.75" thickBot="1" x14ac:dyDescent="0.3">
      <c r="B13" s="222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4"/>
    </row>
    <row r="14" spans="2:23" ht="18.75" thickBot="1" x14ac:dyDescent="0.3">
      <c r="B14" s="225" t="s">
        <v>22</v>
      </c>
      <c r="C14" s="226"/>
      <c r="D14" s="226"/>
      <c r="E14" s="226"/>
      <c r="F14" s="226"/>
      <c r="G14" s="226"/>
      <c r="H14" s="227"/>
      <c r="I14" s="191" t="s">
        <v>31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3"/>
    </row>
    <row r="15" spans="2:23" ht="18.75" thickBot="1" x14ac:dyDescent="0.3">
      <c r="B15" s="228"/>
      <c r="C15" s="229"/>
      <c r="D15" s="229"/>
      <c r="E15" s="229"/>
      <c r="F15" s="229"/>
      <c r="G15" s="229"/>
      <c r="H15" s="230"/>
      <c r="I15" s="194" t="s">
        <v>32</v>
      </c>
      <c r="J15" s="195"/>
      <c r="K15" s="196"/>
      <c r="L15" s="197" t="s">
        <v>33</v>
      </c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9"/>
    </row>
    <row r="16" spans="2:23" x14ac:dyDescent="0.25">
      <c r="B16" s="231" t="s">
        <v>26</v>
      </c>
      <c r="C16" s="233" t="s">
        <v>34</v>
      </c>
      <c r="D16" s="178" t="s">
        <v>27</v>
      </c>
      <c r="E16" s="180" t="s">
        <v>5</v>
      </c>
      <c r="F16" s="182" t="s">
        <v>360</v>
      </c>
      <c r="G16" s="182" t="s">
        <v>18</v>
      </c>
      <c r="H16" s="203" t="s">
        <v>19</v>
      </c>
      <c r="I16" s="205" t="s">
        <v>23</v>
      </c>
      <c r="J16" s="207" t="s">
        <v>24</v>
      </c>
      <c r="K16" s="209" t="s">
        <v>25</v>
      </c>
      <c r="L16" s="211">
        <v>2022</v>
      </c>
      <c r="M16" s="212"/>
      <c r="N16" s="212"/>
      <c r="O16" s="213"/>
      <c r="P16" s="214">
        <v>2023</v>
      </c>
      <c r="Q16" s="215"/>
      <c r="R16" s="215"/>
      <c r="S16" s="215"/>
      <c r="T16" s="201">
        <v>2024</v>
      </c>
      <c r="U16" s="201"/>
      <c r="V16" s="201"/>
      <c r="W16" s="202"/>
    </row>
    <row r="17" spans="1:23" x14ac:dyDescent="0.25">
      <c r="B17" s="232"/>
      <c r="C17" s="234"/>
      <c r="D17" s="179"/>
      <c r="E17" s="181"/>
      <c r="F17" s="190"/>
      <c r="G17" s="183"/>
      <c r="H17" s="204"/>
      <c r="I17" s="206"/>
      <c r="J17" s="208"/>
      <c r="K17" s="210"/>
      <c r="L17" s="73" t="s">
        <v>1</v>
      </c>
      <c r="M17" s="74" t="s">
        <v>2</v>
      </c>
      <c r="N17" s="74" t="s">
        <v>3</v>
      </c>
      <c r="O17" s="74" t="s">
        <v>4</v>
      </c>
      <c r="P17" s="75" t="s">
        <v>1</v>
      </c>
      <c r="Q17" s="75" t="s">
        <v>2</v>
      </c>
      <c r="R17" s="75" t="s">
        <v>3</v>
      </c>
      <c r="S17" s="76" t="s">
        <v>4</v>
      </c>
      <c r="T17" s="74" t="s">
        <v>1</v>
      </c>
      <c r="U17" s="74" t="s">
        <v>2</v>
      </c>
      <c r="V17" s="74" t="s">
        <v>3</v>
      </c>
      <c r="W17" s="77" t="s">
        <v>4</v>
      </c>
    </row>
    <row r="18" spans="1:23" ht="223.5" customHeight="1" x14ac:dyDescent="0.25">
      <c r="B18" s="184" t="s">
        <v>114</v>
      </c>
      <c r="C18" s="186" t="s">
        <v>359</v>
      </c>
      <c r="D18" s="81" t="s">
        <v>115</v>
      </c>
      <c r="E18" s="188" t="s">
        <v>118</v>
      </c>
      <c r="F18" s="99"/>
      <c r="G18" s="81" t="s">
        <v>119</v>
      </c>
      <c r="H18" s="82" t="s">
        <v>120</v>
      </c>
      <c r="I18" s="83">
        <v>42</v>
      </c>
      <c r="J18" s="84">
        <v>42</v>
      </c>
      <c r="K18" s="85">
        <v>50</v>
      </c>
      <c r="L18" s="86">
        <v>42</v>
      </c>
      <c r="M18" s="87">
        <v>42</v>
      </c>
      <c r="N18" s="87">
        <v>42</v>
      </c>
      <c r="O18" s="87">
        <v>42</v>
      </c>
      <c r="P18" s="88">
        <v>42</v>
      </c>
      <c r="Q18" s="88">
        <v>42</v>
      </c>
      <c r="R18" s="88">
        <v>42</v>
      </c>
      <c r="S18" s="88">
        <v>42</v>
      </c>
      <c r="T18" s="3">
        <v>50</v>
      </c>
      <c r="U18" s="3">
        <v>50</v>
      </c>
      <c r="V18" s="3">
        <v>50</v>
      </c>
      <c r="W18" s="39">
        <v>50</v>
      </c>
    </row>
    <row r="19" spans="1:23" ht="223.5" customHeight="1" thickBot="1" x14ac:dyDescent="0.3">
      <c r="B19" s="185"/>
      <c r="C19" s="187"/>
      <c r="D19" s="127" t="s">
        <v>117</v>
      </c>
      <c r="E19" s="189"/>
      <c r="F19" s="128"/>
      <c r="G19" s="127" t="s">
        <v>119</v>
      </c>
      <c r="H19" s="129" t="s">
        <v>120</v>
      </c>
      <c r="I19" s="130">
        <v>5.3</v>
      </c>
      <c r="J19" s="131">
        <v>6.2</v>
      </c>
      <c r="K19" s="132">
        <v>7.1</v>
      </c>
      <c r="L19" s="133">
        <v>5.3</v>
      </c>
      <c r="M19" s="113">
        <v>5.3</v>
      </c>
      <c r="N19" s="113">
        <v>5.3</v>
      </c>
      <c r="O19" s="113">
        <v>5.3</v>
      </c>
      <c r="P19" s="114">
        <v>6.2</v>
      </c>
      <c r="Q19" s="114">
        <v>6.2</v>
      </c>
      <c r="R19" s="114">
        <v>6.2</v>
      </c>
      <c r="S19" s="114">
        <v>6.2</v>
      </c>
      <c r="T19" s="134">
        <v>7.1</v>
      </c>
      <c r="U19" s="134">
        <v>7.1</v>
      </c>
      <c r="V19" s="134">
        <v>7.1</v>
      </c>
      <c r="W19" s="135">
        <v>7.1</v>
      </c>
    </row>
    <row r="20" spans="1:23" ht="255" customHeight="1" x14ac:dyDescent="0.25">
      <c r="B20" s="136" t="s">
        <v>109</v>
      </c>
      <c r="C20" s="137" t="s">
        <v>42</v>
      </c>
      <c r="D20" s="137" t="s">
        <v>263</v>
      </c>
      <c r="E20" s="138" t="s">
        <v>363</v>
      </c>
      <c r="F20" s="138" t="s">
        <v>361</v>
      </c>
      <c r="G20" s="137" t="s">
        <v>106</v>
      </c>
      <c r="H20" s="139" t="s">
        <v>122</v>
      </c>
      <c r="I20" s="150">
        <f>I21+I25+I29+I35+I46+I50+I57</f>
        <v>7679</v>
      </c>
      <c r="J20" s="140">
        <f>J21+J25+J29+J35+J46+J50+J57</f>
        <v>7677</v>
      </c>
      <c r="K20" s="141">
        <f>K21+K25+K29+K35+K46+K50+K57+K60+K65</f>
        <v>16737</v>
      </c>
      <c r="L20" s="142">
        <f t="shared" ref="L20:S20" si="0">SUM(L21,L25,L29,L35,L46,L50,L57)</f>
        <v>1922</v>
      </c>
      <c r="M20" s="143">
        <f t="shared" si="0"/>
        <v>1919</v>
      </c>
      <c r="N20" s="143">
        <f t="shared" si="0"/>
        <v>1919</v>
      </c>
      <c r="O20" s="143">
        <f t="shared" si="0"/>
        <v>1919</v>
      </c>
      <c r="P20" s="144">
        <f t="shared" si="0"/>
        <v>1919</v>
      </c>
      <c r="Q20" s="144">
        <f t="shared" si="0"/>
        <v>1919</v>
      </c>
      <c r="R20" s="144">
        <f t="shared" si="0"/>
        <v>1919</v>
      </c>
      <c r="S20" s="144">
        <f t="shared" si="0"/>
        <v>1919</v>
      </c>
      <c r="T20" s="143">
        <f>T21+T25+T29+T35+T46+T50+T57+T60+T65</f>
        <v>3092</v>
      </c>
      <c r="U20" s="143">
        <f>U21+U25+U29+U35+U46+U50+U57+U60+U65</f>
        <v>4557</v>
      </c>
      <c r="V20" s="143">
        <f>V21+V25+V29+V35+V46+V50+V57+V60+V65</f>
        <v>4545</v>
      </c>
      <c r="W20" s="158">
        <f>W21+W25+W29+W35+W46+W50+W57+W60+W65</f>
        <v>4543</v>
      </c>
    </row>
    <row r="21" spans="1:23" ht="340.5" customHeight="1" x14ac:dyDescent="0.25">
      <c r="A21" s="125"/>
      <c r="B21" s="26" t="s">
        <v>91</v>
      </c>
      <c r="C21" s="27" t="s">
        <v>265</v>
      </c>
      <c r="D21" s="30" t="s">
        <v>200</v>
      </c>
      <c r="E21" s="29" t="s">
        <v>364</v>
      </c>
      <c r="F21" s="29" t="s">
        <v>361</v>
      </c>
      <c r="G21" s="28" t="s">
        <v>110</v>
      </c>
      <c r="H21" s="52" t="s">
        <v>122</v>
      </c>
      <c r="I21" s="151">
        <v>48</v>
      </c>
      <c r="J21" s="4">
        <f>P21+Q21+R21+S21</f>
        <v>48</v>
      </c>
      <c r="K21" s="40">
        <f>T21+U21+V21+W21</f>
        <v>48</v>
      </c>
      <c r="L21" s="38">
        <v>12</v>
      </c>
      <c r="M21" s="87">
        <v>12</v>
      </c>
      <c r="N21" s="87">
        <v>12</v>
      </c>
      <c r="O21" s="87">
        <v>12</v>
      </c>
      <c r="P21" s="88">
        <v>12</v>
      </c>
      <c r="Q21" s="88">
        <v>12</v>
      </c>
      <c r="R21" s="88">
        <v>12</v>
      </c>
      <c r="S21" s="88">
        <v>12</v>
      </c>
      <c r="T21" s="3">
        <v>12</v>
      </c>
      <c r="U21" s="3">
        <v>12</v>
      </c>
      <c r="V21" s="3">
        <v>12</v>
      </c>
      <c r="W21" s="39">
        <v>12</v>
      </c>
    </row>
    <row r="22" spans="1:23" ht="211.5" customHeight="1" x14ac:dyDescent="0.25">
      <c r="A22" s="126"/>
      <c r="B22" s="24" t="s">
        <v>28</v>
      </c>
      <c r="C22" s="34" t="s">
        <v>266</v>
      </c>
      <c r="D22" s="34" t="s">
        <v>202</v>
      </c>
      <c r="E22" s="95" t="s">
        <v>364</v>
      </c>
      <c r="F22" s="95" t="s">
        <v>361</v>
      </c>
      <c r="G22" s="41" t="s">
        <v>110</v>
      </c>
      <c r="H22" s="42" t="s">
        <v>122</v>
      </c>
      <c r="I22" s="151">
        <f t="shared" ref="I22:I59" si="1">L22+M22+N22+O22</f>
        <v>24</v>
      </c>
      <c r="J22" s="4">
        <f t="shared" ref="J22:J59" si="2">P22+Q22+R22+S22</f>
        <v>24</v>
      </c>
      <c r="K22" s="40">
        <f t="shared" ref="K22:K59" si="3">T22+U22+V22+W22</f>
        <v>24</v>
      </c>
      <c r="L22" s="38">
        <v>6</v>
      </c>
      <c r="M22" s="87">
        <v>6</v>
      </c>
      <c r="N22" s="87">
        <v>6</v>
      </c>
      <c r="O22" s="87">
        <v>6</v>
      </c>
      <c r="P22" s="88">
        <v>6</v>
      </c>
      <c r="Q22" s="88">
        <v>6</v>
      </c>
      <c r="R22" s="88">
        <v>6</v>
      </c>
      <c r="S22" s="88">
        <v>6</v>
      </c>
      <c r="T22" s="3">
        <v>6</v>
      </c>
      <c r="U22" s="3">
        <v>6</v>
      </c>
      <c r="V22" s="3">
        <v>6</v>
      </c>
      <c r="W22" s="39">
        <v>6</v>
      </c>
    </row>
    <row r="23" spans="1:23" ht="211.5" customHeight="1" x14ac:dyDescent="0.25">
      <c r="A23" s="90"/>
      <c r="B23" s="24" t="s">
        <v>28</v>
      </c>
      <c r="C23" s="34" t="s">
        <v>267</v>
      </c>
      <c r="D23" s="34" t="s">
        <v>204</v>
      </c>
      <c r="E23" s="95" t="s">
        <v>364</v>
      </c>
      <c r="F23" s="95" t="s">
        <v>361</v>
      </c>
      <c r="G23" s="41" t="s">
        <v>110</v>
      </c>
      <c r="H23" s="42" t="s">
        <v>122</v>
      </c>
      <c r="I23" s="151">
        <f t="shared" si="1"/>
        <v>12</v>
      </c>
      <c r="J23" s="4">
        <f t="shared" si="2"/>
        <v>12</v>
      </c>
      <c r="K23" s="40">
        <f t="shared" si="3"/>
        <v>12</v>
      </c>
      <c r="L23" s="38">
        <v>3</v>
      </c>
      <c r="M23" s="87">
        <v>3</v>
      </c>
      <c r="N23" s="87">
        <v>3</v>
      </c>
      <c r="O23" s="87">
        <v>3</v>
      </c>
      <c r="P23" s="88">
        <v>3</v>
      </c>
      <c r="Q23" s="88">
        <v>3</v>
      </c>
      <c r="R23" s="88">
        <v>3</v>
      </c>
      <c r="S23" s="88">
        <v>3</v>
      </c>
      <c r="T23" s="3">
        <v>3</v>
      </c>
      <c r="U23" s="3">
        <v>3</v>
      </c>
      <c r="V23" s="3">
        <v>3</v>
      </c>
      <c r="W23" s="39">
        <v>3</v>
      </c>
    </row>
    <row r="24" spans="1:23" ht="207" customHeight="1" x14ac:dyDescent="0.25">
      <c r="B24" s="24" t="s">
        <v>94</v>
      </c>
      <c r="C24" s="34" t="s">
        <v>383</v>
      </c>
      <c r="D24" s="34" t="s">
        <v>206</v>
      </c>
      <c r="E24" s="95" t="s">
        <v>364</v>
      </c>
      <c r="F24" s="95" t="s">
        <v>361</v>
      </c>
      <c r="G24" s="41" t="s">
        <v>110</v>
      </c>
      <c r="H24" s="42" t="s">
        <v>122</v>
      </c>
      <c r="I24" s="151">
        <f t="shared" si="1"/>
        <v>12</v>
      </c>
      <c r="J24" s="4">
        <f t="shared" si="2"/>
        <v>12</v>
      </c>
      <c r="K24" s="40">
        <f t="shared" si="3"/>
        <v>12</v>
      </c>
      <c r="L24" s="38">
        <v>3</v>
      </c>
      <c r="M24" s="87">
        <v>3</v>
      </c>
      <c r="N24" s="87">
        <v>3</v>
      </c>
      <c r="O24" s="87">
        <v>3</v>
      </c>
      <c r="P24" s="88">
        <v>3</v>
      </c>
      <c r="Q24" s="88">
        <v>3</v>
      </c>
      <c r="R24" s="88">
        <v>3</v>
      </c>
      <c r="S24" s="88">
        <v>3</v>
      </c>
      <c r="T24" s="3">
        <v>3</v>
      </c>
      <c r="U24" s="3">
        <v>3</v>
      </c>
      <c r="V24" s="3">
        <v>3</v>
      </c>
      <c r="W24" s="39">
        <v>3</v>
      </c>
    </row>
    <row r="25" spans="1:23" ht="231" customHeight="1" x14ac:dyDescent="0.25">
      <c r="B25" s="26" t="s">
        <v>89</v>
      </c>
      <c r="C25" s="27" t="s">
        <v>268</v>
      </c>
      <c r="D25" s="30" t="s">
        <v>208</v>
      </c>
      <c r="E25" s="31" t="s">
        <v>364</v>
      </c>
      <c r="F25" s="31" t="s">
        <v>361</v>
      </c>
      <c r="G25" s="72" t="s">
        <v>110</v>
      </c>
      <c r="H25" s="92" t="s">
        <v>126</v>
      </c>
      <c r="I25" s="151">
        <v>20</v>
      </c>
      <c r="J25" s="4">
        <f t="shared" si="2"/>
        <v>20</v>
      </c>
      <c r="K25" s="40">
        <f>T25+U25+V25+W25</f>
        <v>20</v>
      </c>
      <c r="L25" s="38">
        <f>SUM(L26:L28)</f>
        <v>5</v>
      </c>
      <c r="M25" s="87">
        <f t="shared" ref="M25:S25" si="4">SUM(M26:M28)</f>
        <v>5</v>
      </c>
      <c r="N25" s="87">
        <f t="shared" si="4"/>
        <v>5</v>
      </c>
      <c r="O25" s="87">
        <f t="shared" si="4"/>
        <v>5</v>
      </c>
      <c r="P25" s="88">
        <f t="shared" si="4"/>
        <v>5</v>
      </c>
      <c r="Q25" s="88">
        <f t="shared" si="4"/>
        <v>5</v>
      </c>
      <c r="R25" s="88">
        <f t="shared" si="4"/>
        <v>5</v>
      </c>
      <c r="S25" s="88">
        <f t="shared" si="4"/>
        <v>5</v>
      </c>
      <c r="T25" s="3">
        <f>SUM(T26:T28)</f>
        <v>5</v>
      </c>
      <c r="U25" s="3">
        <f>SUM(U26:U28)</f>
        <v>5</v>
      </c>
      <c r="V25" s="3">
        <f>SUM(V26:V28)</f>
        <v>5</v>
      </c>
      <c r="W25" s="39">
        <f>SUM(W26:W28)</f>
        <v>5</v>
      </c>
    </row>
    <row r="26" spans="1:23" ht="156.75" x14ac:dyDescent="0.25">
      <c r="B26" s="24" t="s">
        <v>28</v>
      </c>
      <c r="C26" s="34" t="s">
        <v>269</v>
      </c>
      <c r="D26" s="34" t="s">
        <v>210</v>
      </c>
      <c r="E26" s="60" t="s">
        <v>364</v>
      </c>
      <c r="F26" s="60" t="s">
        <v>361</v>
      </c>
      <c r="G26" s="41" t="s">
        <v>110</v>
      </c>
      <c r="H26" s="98" t="s">
        <v>126</v>
      </c>
      <c r="I26" s="151">
        <f t="shared" si="1"/>
        <v>12</v>
      </c>
      <c r="J26" s="4">
        <f t="shared" si="2"/>
        <v>12</v>
      </c>
      <c r="K26" s="40">
        <f t="shared" si="3"/>
        <v>12</v>
      </c>
      <c r="L26" s="38">
        <v>3</v>
      </c>
      <c r="M26" s="87">
        <v>3</v>
      </c>
      <c r="N26" s="87">
        <v>3</v>
      </c>
      <c r="O26" s="87">
        <v>3</v>
      </c>
      <c r="P26" s="88">
        <v>3</v>
      </c>
      <c r="Q26" s="88">
        <v>3</v>
      </c>
      <c r="R26" s="88">
        <v>3</v>
      </c>
      <c r="S26" s="88">
        <v>3</v>
      </c>
      <c r="T26" s="3">
        <v>3</v>
      </c>
      <c r="U26" s="3">
        <v>3</v>
      </c>
      <c r="V26" s="3">
        <v>3</v>
      </c>
      <c r="W26" s="39">
        <v>3</v>
      </c>
    </row>
    <row r="27" spans="1:23" ht="71.25" x14ac:dyDescent="0.25">
      <c r="B27" s="24" t="s">
        <v>28</v>
      </c>
      <c r="C27" s="34" t="s">
        <v>270</v>
      </c>
      <c r="D27" s="36" t="s">
        <v>212</v>
      </c>
      <c r="E27" s="60" t="s">
        <v>364</v>
      </c>
      <c r="F27" s="60" t="s">
        <v>361</v>
      </c>
      <c r="G27" s="41" t="s">
        <v>110</v>
      </c>
      <c r="H27" s="98" t="s">
        <v>126</v>
      </c>
      <c r="I27" s="151">
        <f t="shared" si="1"/>
        <v>4</v>
      </c>
      <c r="J27" s="4">
        <f t="shared" si="2"/>
        <v>4</v>
      </c>
      <c r="K27" s="40">
        <f t="shared" si="3"/>
        <v>4</v>
      </c>
      <c r="L27" s="38">
        <v>1</v>
      </c>
      <c r="M27" s="87">
        <v>1</v>
      </c>
      <c r="N27" s="87">
        <v>1</v>
      </c>
      <c r="O27" s="87">
        <v>1</v>
      </c>
      <c r="P27" s="88">
        <v>1</v>
      </c>
      <c r="Q27" s="88">
        <v>1</v>
      </c>
      <c r="R27" s="88">
        <v>1</v>
      </c>
      <c r="S27" s="88">
        <v>1</v>
      </c>
      <c r="T27" s="3">
        <v>1</v>
      </c>
      <c r="U27" s="3">
        <v>1</v>
      </c>
      <c r="V27" s="3">
        <v>1</v>
      </c>
      <c r="W27" s="39">
        <v>1</v>
      </c>
    </row>
    <row r="28" spans="1:23" ht="339.75" customHeight="1" x14ac:dyDescent="0.25">
      <c r="B28" s="24" t="s">
        <v>28</v>
      </c>
      <c r="C28" s="34" t="s">
        <v>271</v>
      </c>
      <c r="D28" s="59" t="s">
        <v>214</v>
      </c>
      <c r="E28" s="60" t="s">
        <v>364</v>
      </c>
      <c r="F28" s="60" t="s">
        <v>361</v>
      </c>
      <c r="G28" s="41" t="s">
        <v>110</v>
      </c>
      <c r="H28" s="98" t="s">
        <v>126</v>
      </c>
      <c r="I28" s="151">
        <f t="shared" si="1"/>
        <v>4</v>
      </c>
      <c r="J28" s="4">
        <f t="shared" si="2"/>
        <v>4</v>
      </c>
      <c r="K28" s="40">
        <f t="shared" si="3"/>
        <v>4</v>
      </c>
      <c r="L28" s="38">
        <v>1</v>
      </c>
      <c r="M28" s="87">
        <v>1</v>
      </c>
      <c r="N28" s="87">
        <v>1</v>
      </c>
      <c r="O28" s="87">
        <v>1</v>
      </c>
      <c r="P28" s="88">
        <v>1</v>
      </c>
      <c r="Q28" s="88">
        <v>1</v>
      </c>
      <c r="R28" s="88">
        <v>1</v>
      </c>
      <c r="S28" s="88">
        <v>1</v>
      </c>
      <c r="T28" s="3">
        <v>1</v>
      </c>
      <c r="U28" s="3">
        <v>1</v>
      </c>
      <c r="V28" s="3">
        <v>1</v>
      </c>
      <c r="W28" s="39">
        <v>1</v>
      </c>
    </row>
    <row r="29" spans="1:23" ht="366" customHeight="1" x14ac:dyDescent="0.25">
      <c r="B29" s="26" t="s">
        <v>43</v>
      </c>
      <c r="C29" s="27" t="s">
        <v>272</v>
      </c>
      <c r="D29" s="30" t="s">
        <v>216</v>
      </c>
      <c r="E29" s="96" t="s">
        <v>363</v>
      </c>
      <c r="F29" s="96" t="s">
        <v>362</v>
      </c>
      <c r="G29" s="28" t="s">
        <v>179</v>
      </c>
      <c r="H29" s="155" t="s">
        <v>130</v>
      </c>
      <c r="I29" s="151">
        <f t="shared" si="1"/>
        <v>780</v>
      </c>
      <c r="J29" s="4">
        <f t="shared" si="2"/>
        <v>780</v>
      </c>
      <c r="K29" s="40">
        <f>T29+U29+V29+W29</f>
        <v>793</v>
      </c>
      <c r="L29" s="38">
        <f t="shared" ref="L29:W29" si="5">SUM(L30:L34)</f>
        <v>195</v>
      </c>
      <c r="M29" s="87">
        <f t="shared" si="5"/>
        <v>195</v>
      </c>
      <c r="N29" s="87">
        <f t="shared" si="5"/>
        <v>195</v>
      </c>
      <c r="O29" s="87">
        <f t="shared" si="5"/>
        <v>195</v>
      </c>
      <c r="P29" s="88">
        <f t="shared" si="5"/>
        <v>195</v>
      </c>
      <c r="Q29" s="88">
        <f t="shared" si="5"/>
        <v>195</v>
      </c>
      <c r="R29" s="88">
        <f t="shared" si="5"/>
        <v>195</v>
      </c>
      <c r="S29" s="88">
        <f t="shared" si="5"/>
        <v>195</v>
      </c>
      <c r="T29" s="3">
        <f t="shared" si="5"/>
        <v>205</v>
      </c>
      <c r="U29" s="3">
        <f t="shared" si="5"/>
        <v>205</v>
      </c>
      <c r="V29" s="3">
        <f t="shared" si="5"/>
        <v>192</v>
      </c>
      <c r="W29" s="39">
        <f t="shared" si="5"/>
        <v>191</v>
      </c>
    </row>
    <row r="30" spans="1:23" ht="99.75" x14ac:dyDescent="0.25">
      <c r="B30" s="24" t="s">
        <v>28</v>
      </c>
      <c r="C30" s="53" t="s">
        <v>312</v>
      </c>
      <c r="D30" s="53" t="s">
        <v>220</v>
      </c>
      <c r="E30" s="60" t="s">
        <v>366</v>
      </c>
      <c r="F30" s="61" t="s">
        <v>362</v>
      </c>
      <c r="G30" s="53" t="s">
        <v>136</v>
      </c>
      <c r="H30" s="98" t="s">
        <v>130</v>
      </c>
      <c r="I30" s="151">
        <f t="shared" si="1"/>
        <v>24</v>
      </c>
      <c r="J30" s="4">
        <f t="shared" si="2"/>
        <v>24</v>
      </c>
      <c r="K30" s="40">
        <f t="shared" si="3"/>
        <v>24</v>
      </c>
      <c r="L30" s="38">
        <v>6</v>
      </c>
      <c r="M30" s="87">
        <v>6</v>
      </c>
      <c r="N30" s="87">
        <v>6</v>
      </c>
      <c r="O30" s="87">
        <v>6</v>
      </c>
      <c r="P30" s="88">
        <v>6</v>
      </c>
      <c r="Q30" s="88">
        <v>6</v>
      </c>
      <c r="R30" s="88">
        <v>6</v>
      </c>
      <c r="S30" s="88">
        <v>6</v>
      </c>
      <c r="T30" s="3">
        <v>6</v>
      </c>
      <c r="U30" s="3">
        <v>6</v>
      </c>
      <c r="V30" s="3">
        <v>6</v>
      </c>
      <c r="W30" s="39">
        <v>6</v>
      </c>
    </row>
    <row r="31" spans="1:23" ht="85.5" x14ac:dyDescent="0.25">
      <c r="B31" s="24" t="s">
        <v>28</v>
      </c>
      <c r="C31" s="55" t="s">
        <v>313</v>
      </c>
      <c r="D31" s="53" t="s">
        <v>221</v>
      </c>
      <c r="E31" s="60" t="s">
        <v>368</v>
      </c>
      <c r="F31" s="61" t="s">
        <v>367</v>
      </c>
      <c r="G31" s="53" t="s">
        <v>133</v>
      </c>
      <c r="H31" s="98" t="s">
        <v>130</v>
      </c>
      <c r="I31" s="151">
        <f t="shared" si="1"/>
        <v>672</v>
      </c>
      <c r="J31" s="4">
        <f t="shared" si="2"/>
        <v>672</v>
      </c>
      <c r="K31" s="40">
        <f t="shared" si="3"/>
        <v>672</v>
      </c>
      <c r="L31" s="38">
        <v>168</v>
      </c>
      <c r="M31" s="87">
        <v>168</v>
      </c>
      <c r="N31" s="87">
        <v>168</v>
      </c>
      <c r="O31" s="87">
        <v>168</v>
      </c>
      <c r="P31" s="88">
        <v>168</v>
      </c>
      <c r="Q31" s="88">
        <v>168</v>
      </c>
      <c r="R31" s="88">
        <v>168</v>
      </c>
      <c r="S31" s="88">
        <v>168</v>
      </c>
      <c r="T31" s="3">
        <v>168</v>
      </c>
      <c r="U31" s="3">
        <v>168</v>
      </c>
      <c r="V31" s="3">
        <v>168</v>
      </c>
      <c r="W31" s="39">
        <v>168</v>
      </c>
    </row>
    <row r="32" spans="1:23" ht="298.5" customHeight="1" x14ac:dyDescent="0.25">
      <c r="B32" s="24" t="s">
        <v>28</v>
      </c>
      <c r="C32" s="55" t="s">
        <v>314</v>
      </c>
      <c r="D32" s="55" t="s">
        <v>222</v>
      </c>
      <c r="E32" s="60" t="s">
        <v>364</v>
      </c>
      <c r="F32" s="61" t="s">
        <v>367</v>
      </c>
      <c r="G32" s="55" t="s">
        <v>180</v>
      </c>
      <c r="H32" s="98" t="s">
        <v>130</v>
      </c>
      <c r="I32" s="151">
        <f t="shared" si="1"/>
        <v>24</v>
      </c>
      <c r="J32" s="4">
        <f t="shared" si="2"/>
        <v>24</v>
      </c>
      <c r="K32" s="40">
        <f t="shared" si="3"/>
        <v>34</v>
      </c>
      <c r="L32" s="38">
        <v>6</v>
      </c>
      <c r="M32" s="87">
        <v>6</v>
      </c>
      <c r="N32" s="87">
        <v>6</v>
      </c>
      <c r="O32" s="87">
        <v>6</v>
      </c>
      <c r="P32" s="88">
        <v>6</v>
      </c>
      <c r="Q32" s="88">
        <v>6</v>
      </c>
      <c r="R32" s="88">
        <v>6</v>
      </c>
      <c r="S32" s="88">
        <v>6</v>
      </c>
      <c r="T32" s="3">
        <v>15</v>
      </c>
      <c r="U32" s="3">
        <v>15</v>
      </c>
      <c r="V32" s="3">
        <v>2</v>
      </c>
      <c r="W32" s="39">
        <v>2</v>
      </c>
    </row>
    <row r="33" spans="2:23" ht="391.5" customHeight="1" x14ac:dyDescent="0.25">
      <c r="B33" s="24" t="s">
        <v>28</v>
      </c>
      <c r="C33" s="55" t="s">
        <v>315</v>
      </c>
      <c r="D33" s="53" t="s">
        <v>224</v>
      </c>
      <c r="E33" s="60" t="s">
        <v>366</v>
      </c>
      <c r="F33" s="61" t="s">
        <v>361</v>
      </c>
      <c r="G33" s="55" t="s">
        <v>139</v>
      </c>
      <c r="H33" s="98" t="s">
        <v>130</v>
      </c>
      <c r="I33" s="151">
        <f t="shared" si="1"/>
        <v>12</v>
      </c>
      <c r="J33" s="4">
        <f t="shared" si="2"/>
        <v>12</v>
      </c>
      <c r="K33" s="40">
        <f t="shared" si="3"/>
        <v>15</v>
      </c>
      <c r="L33" s="38">
        <v>3</v>
      </c>
      <c r="M33" s="87">
        <v>3</v>
      </c>
      <c r="N33" s="87">
        <v>3</v>
      </c>
      <c r="O33" s="87">
        <v>3</v>
      </c>
      <c r="P33" s="88">
        <v>3</v>
      </c>
      <c r="Q33" s="88">
        <v>3</v>
      </c>
      <c r="R33" s="88">
        <v>3</v>
      </c>
      <c r="S33" s="88">
        <v>3</v>
      </c>
      <c r="T33" s="3">
        <v>4</v>
      </c>
      <c r="U33" s="3">
        <v>4</v>
      </c>
      <c r="V33" s="3">
        <v>4</v>
      </c>
      <c r="W33" s="39">
        <v>3</v>
      </c>
    </row>
    <row r="34" spans="2:23" ht="185.25" x14ac:dyDescent="0.25">
      <c r="B34" s="24" t="s">
        <v>28</v>
      </c>
      <c r="C34" s="55" t="s">
        <v>316</v>
      </c>
      <c r="D34" s="55" t="s">
        <v>225</v>
      </c>
      <c r="E34" s="60" t="s">
        <v>366</v>
      </c>
      <c r="F34" s="61" t="s">
        <v>370</v>
      </c>
      <c r="G34" s="55" t="s">
        <v>181</v>
      </c>
      <c r="H34" s="98" t="s">
        <v>130</v>
      </c>
      <c r="I34" s="151">
        <f t="shared" si="1"/>
        <v>48</v>
      </c>
      <c r="J34" s="4">
        <f t="shared" si="2"/>
        <v>48</v>
      </c>
      <c r="K34" s="40">
        <f t="shared" si="3"/>
        <v>48</v>
      </c>
      <c r="L34" s="38">
        <v>12</v>
      </c>
      <c r="M34" s="87">
        <v>12</v>
      </c>
      <c r="N34" s="87">
        <v>12</v>
      </c>
      <c r="O34" s="87">
        <v>12</v>
      </c>
      <c r="P34" s="88">
        <v>12</v>
      </c>
      <c r="Q34" s="88">
        <v>12</v>
      </c>
      <c r="R34" s="88">
        <v>12</v>
      </c>
      <c r="S34" s="88">
        <v>12</v>
      </c>
      <c r="T34" s="3">
        <v>12</v>
      </c>
      <c r="U34" s="3">
        <v>12</v>
      </c>
      <c r="V34" s="3">
        <v>12</v>
      </c>
      <c r="W34" s="39">
        <v>12</v>
      </c>
    </row>
    <row r="35" spans="2:23" ht="199.5" x14ac:dyDescent="0.25">
      <c r="B35" s="26" t="s">
        <v>309</v>
      </c>
      <c r="C35" s="27" t="s">
        <v>273</v>
      </c>
      <c r="D35" s="30" t="s">
        <v>229</v>
      </c>
      <c r="E35" s="29" t="s">
        <v>369</v>
      </c>
      <c r="F35" s="29" t="s">
        <v>370</v>
      </c>
      <c r="G35" s="27" t="s">
        <v>198</v>
      </c>
      <c r="H35" s="155" t="s">
        <v>288</v>
      </c>
      <c r="I35" s="151">
        <f>SUM(I36:I44)</f>
        <v>4956</v>
      </c>
      <c r="J35" s="4">
        <f t="shared" si="2"/>
        <v>4956</v>
      </c>
      <c r="K35" s="40">
        <f>T35+U35+V35+W35</f>
        <v>9035</v>
      </c>
      <c r="L35" s="38">
        <f t="shared" ref="L35:S35" si="6">SUM(L36:L44)</f>
        <v>1239</v>
      </c>
      <c r="M35" s="87">
        <f t="shared" si="6"/>
        <v>1239</v>
      </c>
      <c r="N35" s="87">
        <f t="shared" si="6"/>
        <v>1239</v>
      </c>
      <c r="O35" s="87">
        <f t="shared" si="6"/>
        <v>1239</v>
      </c>
      <c r="P35" s="88">
        <f t="shared" si="6"/>
        <v>1239</v>
      </c>
      <c r="Q35" s="88">
        <f t="shared" si="6"/>
        <v>1239</v>
      </c>
      <c r="R35" s="88">
        <f t="shared" si="6"/>
        <v>1239</v>
      </c>
      <c r="S35" s="88">
        <f t="shared" si="6"/>
        <v>1239</v>
      </c>
      <c r="T35" s="89">
        <f>SUM(T36:T45)</f>
        <v>2264</v>
      </c>
      <c r="U35" s="89">
        <f>SUM(U36:U45)</f>
        <v>2257</v>
      </c>
      <c r="V35" s="89">
        <f>SUM(V36:V45)</f>
        <v>2257</v>
      </c>
      <c r="W35" s="40">
        <f>SUM(W36:W45)</f>
        <v>2257</v>
      </c>
    </row>
    <row r="36" spans="2:23" ht="195" customHeight="1" x14ac:dyDescent="0.25">
      <c r="B36" s="24" t="s">
        <v>28</v>
      </c>
      <c r="C36" s="53" t="s">
        <v>274</v>
      </c>
      <c r="D36" s="53" t="s">
        <v>231</v>
      </c>
      <c r="E36" s="53" t="s">
        <v>369</v>
      </c>
      <c r="F36" s="61" t="s">
        <v>370</v>
      </c>
      <c r="G36" s="53" t="s">
        <v>197</v>
      </c>
      <c r="H36" s="98" t="s">
        <v>288</v>
      </c>
      <c r="I36" s="151">
        <f t="shared" si="1"/>
        <v>848</v>
      </c>
      <c r="J36" s="4">
        <f t="shared" si="2"/>
        <v>848</v>
      </c>
      <c r="K36" s="40">
        <f t="shared" si="3"/>
        <v>3600</v>
      </c>
      <c r="L36" s="38">
        <v>212</v>
      </c>
      <c r="M36" s="87">
        <v>212</v>
      </c>
      <c r="N36" s="87">
        <v>212</v>
      </c>
      <c r="O36" s="87">
        <v>212</v>
      </c>
      <c r="P36" s="88">
        <v>212</v>
      </c>
      <c r="Q36" s="88">
        <v>212</v>
      </c>
      <c r="R36" s="88">
        <v>212</v>
      </c>
      <c r="S36" s="88">
        <v>212</v>
      </c>
      <c r="T36" s="3">
        <v>900</v>
      </c>
      <c r="U36" s="3">
        <v>900</v>
      </c>
      <c r="V36" s="3">
        <v>900</v>
      </c>
      <c r="W36" s="39">
        <v>900</v>
      </c>
    </row>
    <row r="37" spans="2:23" ht="99.75" x14ac:dyDescent="0.25">
      <c r="B37" s="24" t="s">
        <v>28</v>
      </c>
      <c r="C37" s="53" t="s">
        <v>275</v>
      </c>
      <c r="D37" s="53" t="s">
        <v>232</v>
      </c>
      <c r="E37" s="53" t="s">
        <v>369</v>
      </c>
      <c r="F37" s="61" t="s">
        <v>370</v>
      </c>
      <c r="G37" s="53" t="s">
        <v>147</v>
      </c>
      <c r="H37" s="98" t="s">
        <v>288</v>
      </c>
      <c r="I37" s="151">
        <f t="shared" si="1"/>
        <v>424</v>
      </c>
      <c r="J37" s="4">
        <f t="shared" si="2"/>
        <v>424</v>
      </c>
      <c r="K37" s="40">
        <f t="shared" si="3"/>
        <v>720</v>
      </c>
      <c r="L37" s="38">
        <v>106</v>
      </c>
      <c r="M37" s="87">
        <v>106</v>
      </c>
      <c r="N37" s="87">
        <v>106</v>
      </c>
      <c r="O37" s="87">
        <v>106</v>
      </c>
      <c r="P37" s="88">
        <v>106</v>
      </c>
      <c r="Q37" s="88">
        <v>106</v>
      </c>
      <c r="R37" s="88">
        <v>106</v>
      </c>
      <c r="S37" s="88">
        <v>106</v>
      </c>
      <c r="T37" s="3">
        <v>180</v>
      </c>
      <c r="U37" s="3">
        <v>180</v>
      </c>
      <c r="V37" s="3">
        <v>180</v>
      </c>
      <c r="W37" s="39">
        <v>180</v>
      </c>
    </row>
    <row r="38" spans="2:23" ht="114" x14ac:dyDescent="0.25">
      <c r="B38" s="24" t="s">
        <v>28</v>
      </c>
      <c r="C38" s="53" t="s">
        <v>276</v>
      </c>
      <c r="D38" s="53" t="s">
        <v>233</v>
      </c>
      <c r="E38" s="53" t="s">
        <v>369</v>
      </c>
      <c r="F38" s="61" t="s">
        <v>370</v>
      </c>
      <c r="G38" s="53" t="s">
        <v>196</v>
      </c>
      <c r="H38" s="98" t="s">
        <v>288</v>
      </c>
      <c r="I38" s="151">
        <f t="shared" si="1"/>
        <v>2100</v>
      </c>
      <c r="J38" s="4">
        <f t="shared" si="2"/>
        <v>2100</v>
      </c>
      <c r="K38" s="40">
        <f t="shared" si="3"/>
        <v>3200</v>
      </c>
      <c r="L38" s="38">
        <v>525</v>
      </c>
      <c r="M38" s="87">
        <v>525</v>
      </c>
      <c r="N38" s="87">
        <v>525</v>
      </c>
      <c r="O38" s="87">
        <v>525</v>
      </c>
      <c r="P38" s="88">
        <v>525</v>
      </c>
      <c r="Q38" s="88">
        <v>525</v>
      </c>
      <c r="R38" s="88">
        <v>525</v>
      </c>
      <c r="S38" s="88">
        <v>525</v>
      </c>
      <c r="T38" s="3">
        <v>800</v>
      </c>
      <c r="U38" s="3">
        <v>800</v>
      </c>
      <c r="V38" s="3">
        <v>800</v>
      </c>
      <c r="W38" s="39">
        <v>800</v>
      </c>
    </row>
    <row r="39" spans="2:23" ht="142.5" x14ac:dyDescent="0.25">
      <c r="B39" s="24" t="s">
        <v>28</v>
      </c>
      <c r="C39" s="53" t="s">
        <v>277</v>
      </c>
      <c r="D39" s="53" t="s">
        <v>234</v>
      </c>
      <c r="E39" s="53" t="s">
        <v>369</v>
      </c>
      <c r="F39" s="61" t="s">
        <v>370</v>
      </c>
      <c r="G39" s="66" t="s">
        <v>195</v>
      </c>
      <c r="H39" s="98" t="s">
        <v>288</v>
      </c>
      <c r="I39" s="151">
        <f t="shared" si="1"/>
        <v>1400</v>
      </c>
      <c r="J39" s="4">
        <f t="shared" si="2"/>
        <v>1400</v>
      </c>
      <c r="K39" s="40">
        <f t="shared" si="3"/>
        <v>1240</v>
      </c>
      <c r="L39" s="38">
        <v>350</v>
      </c>
      <c r="M39" s="87">
        <v>350</v>
      </c>
      <c r="N39" s="87">
        <v>350</v>
      </c>
      <c r="O39" s="87">
        <v>350</v>
      </c>
      <c r="P39" s="88">
        <v>350</v>
      </c>
      <c r="Q39" s="88">
        <v>350</v>
      </c>
      <c r="R39" s="88">
        <v>350</v>
      </c>
      <c r="S39" s="88">
        <v>350</v>
      </c>
      <c r="T39" s="3">
        <v>310</v>
      </c>
      <c r="U39" s="3">
        <v>310</v>
      </c>
      <c r="V39" s="3">
        <v>310</v>
      </c>
      <c r="W39" s="39">
        <v>310</v>
      </c>
    </row>
    <row r="40" spans="2:23" ht="156.75" x14ac:dyDescent="0.25">
      <c r="B40" s="24" t="s">
        <v>28</v>
      </c>
      <c r="C40" s="53" t="s">
        <v>317</v>
      </c>
      <c r="D40" s="53" t="s">
        <v>318</v>
      </c>
      <c r="E40" s="60" t="s">
        <v>366</v>
      </c>
      <c r="F40" s="61" t="s">
        <v>370</v>
      </c>
      <c r="G40" s="66" t="s">
        <v>356</v>
      </c>
      <c r="H40" s="98" t="s">
        <v>288</v>
      </c>
      <c r="I40" s="151" t="s">
        <v>296</v>
      </c>
      <c r="J40" s="4" t="s">
        <v>296</v>
      </c>
      <c r="K40" s="40">
        <f>T40+U40+V40+W40</f>
        <v>9</v>
      </c>
      <c r="L40" s="38" t="s">
        <v>296</v>
      </c>
      <c r="M40" s="87" t="s">
        <v>296</v>
      </c>
      <c r="N40" s="87" t="s">
        <v>296</v>
      </c>
      <c r="O40" s="87" t="s">
        <v>296</v>
      </c>
      <c r="P40" s="88" t="s">
        <v>296</v>
      </c>
      <c r="Q40" s="88" t="s">
        <v>296</v>
      </c>
      <c r="R40" s="88" t="s">
        <v>296</v>
      </c>
      <c r="S40" s="88" t="s">
        <v>296</v>
      </c>
      <c r="T40" s="3"/>
      <c r="U40" s="3">
        <v>3</v>
      </c>
      <c r="V40" s="3">
        <v>3</v>
      </c>
      <c r="W40" s="39">
        <v>3</v>
      </c>
    </row>
    <row r="41" spans="2:23" ht="300" customHeight="1" x14ac:dyDescent="0.25">
      <c r="B41" s="24" t="s">
        <v>28</v>
      </c>
      <c r="C41" s="53" t="s">
        <v>278</v>
      </c>
      <c r="D41" s="53" t="s">
        <v>237</v>
      </c>
      <c r="E41" s="53" t="s">
        <v>369</v>
      </c>
      <c r="F41" s="61" t="s">
        <v>370</v>
      </c>
      <c r="G41" s="66" t="s">
        <v>153</v>
      </c>
      <c r="H41" s="98" t="s">
        <v>288</v>
      </c>
      <c r="I41" s="151">
        <f t="shared" si="1"/>
        <v>48</v>
      </c>
      <c r="J41" s="4">
        <f t="shared" si="2"/>
        <v>48</v>
      </c>
      <c r="K41" s="40">
        <f t="shared" si="3"/>
        <v>80</v>
      </c>
      <c r="L41" s="38">
        <v>12</v>
      </c>
      <c r="M41" s="87">
        <v>12</v>
      </c>
      <c r="N41" s="87">
        <v>12</v>
      </c>
      <c r="O41" s="87">
        <v>12</v>
      </c>
      <c r="P41" s="88">
        <v>12</v>
      </c>
      <c r="Q41" s="88">
        <v>12</v>
      </c>
      <c r="R41" s="88">
        <v>12</v>
      </c>
      <c r="S41" s="88">
        <v>12</v>
      </c>
      <c r="T41" s="3">
        <v>20</v>
      </c>
      <c r="U41" s="3">
        <v>20</v>
      </c>
      <c r="V41" s="3">
        <v>20</v>
      </c>
      <c r="W41" s="39">
        <v>20</v>
      </c>
    </row>
    <row r="42" spans="2:23" ht="211.5" customHeight="1" x14ac:dyDescent="0.25">
      <c r="B42" s="24" t="s">
        <v>28</v>
      </c>
      <c r="C42" s="53" t="s">
        <v>279</v>
      </c>
      <c r="D42" s="53" t="s">
        <v>238</v>
      </c>
      <c r="E42" s="53" t="s">
        <v>369</v>
      </c>
      <c r="F42" s="61" t="s">
        <v>370</v>
      </c>
      <c r="G42" s="53" t="s">
        <v>183</v>
      </c>
      <c r="H42" s="98" t="s">
        <v>288</v>
      </c>
      <c r="I42" s="151">
        <f t="shared" si="1"/>
        <v>8</v>
      </c>
      <c r="J42" s="4">
        <f t="shared" si="2"/>
        <v>8</v>
      </c>
      <c r="K42" s="40">
        <f t="shared" si="3"/>
        <v>12</v>
      </c>
      <c r="L42" s="38">
        <v>2</v>
      </c>
      <c r="M42" s="87">
        <v>2</v>
      </c>
      <c r="N42" s="87">
        <v>2</v>
      </c>
      <c r="O42" s="87">
        <v>2</v>
      </c>
      <c r="P42" s="88">
        <v>2</v>
      </c>
      <c r="Q42" s="88">
        <v>2</v>
      </c>
      <c r="R42" s="88">
        <v>2</v>
      </c>
      <c r="S42" s="88">
        <v>2</v>
      </c>
      <c r="T42" s="3">
        <v>3</v>
      </c>
      <c r="U42" s="3">
        <v>3</v>
      </c>
      <c r="V42" s="3">
        <v>3</v>
      </c>
      <c r="W42" s="39">
        <v>3</v>
      </c>
    </row>
    <row r="43" spans="2:23" ht="231.75" customHeight="1" x14ac:dyDescent="0.25">
      <c r="B43" s="24" t="s">
        <v>28</v>
      </c>
      <c r="C43" s="53" t="s">
        <v>280</v>
      </c>
      <c r="D43" s="53" t="s">
        <v>239</v>
      </c>
      <c r="E43" s="53" t="s">
        <v>369</v>
      </c>
      <c r="F43" s="61" t="s">
        <v>370</v>
      </c>
      <c r="G43" s="66" t="s">
        <v>184</v>
      </c>
      <c r="H43" s="98" t="s">
        <v>288</v>
      </c>
      <c r="I43" s="151">
        <f t="shared" si="1"/>
        <v>8</v>
      </c>
      <c r="J43" s="4">
        <f t="shared" si="2"/>
        <v>8</v>
      </c>
      <c r="K43" s="40">
        <f t="shared" si="3"/>
        <v>20</v>
      </c>
      <c r="L43" s="38">
        <v>2</v>
      </c>
      <c r="M43" s="87">
        <v>2</v>
      </c>
      <c r="N43" s="87">
        <v>2</v>
      </c>
      <c r="O43" s="87">
        <v>2</v>
      </c>
      <c r="P43" s="88">
        <v>2</v>
      </c>
      <c r="Q43" s="88">
        <v>2</v>
      </c>
      <c r="R43" s="88">
        <v>2</v>
      </c>
      <c r="S43" s="88">
        <v>2</v>
      </c>
      <c r="T43" s="3">
        <v>5</v>
      </c>
      <c r="U43" s="3">
        <v>5</v>
      </c>
      <c r="V43" s="3">
        <v>5</v>
      </c>
      <c r="W43" s="39">
        <v>5</v>
      </c>
    </row>
    <row r="44" spans="2:23" ht="194.25" customHeight="1" x14ac:dyDescent="0.25">
      <c r="B44" s="24" t="s">
        <v>28</v>
      </c>
      <c r="C44" s="53" t="s">
        <v>281</v>
      </c>
      <c r="D44" s="53" t="s">
        <v>240</v>
      </c>
      <c r="E44" s="60" t="s">
        <v>366</v>
      </c>
      <c r="F44" s="61" t="s">
        <v>370</v>
      </c>
      <c r="G44" s="66" t="s">
        <v>111</v>
      </c>
      <c r="H44" s="98" t="s">
        <v>288</v>
      </c>
      <c r="I44" s="151">
        <f t="shared" si="1"/>
        <v>120</v>
      </c>
      <c r="J44" s="4">
        <f t="shared" si="2"/>
        <v>120</v>
      </c>
      <c r="K44" s="40">
        <f t="shared" si="3"/>
        <v>144</v>
      </c>
      <c r="L44" s="38">
        <v>30</v>
      </c>
      <c r="M44" s="87">
        <v>30</v>
      </c>
      <c r="N44" s="87">
        <v>30</v>
      </c>
      <c r="O44" s="87">
        <v>30</v>
      </c>
      <c r="P44" s="88">
        <v>30</v>
      </c>
      <c r="Q44" s="88">
        <v>30</v>
      </c>
      <c r="R44" s="88">
        <v>30</v>
      </c>
      <c r="S44" s="88">
        <v>30</v>
      </c>
      <c r="T44" s="3">
        <v>36</v>
      </c>
      <c r="U44" s="3">
        <v>36</v>
      </c>
      <c r="V44" s="3">
        <v>36</v>
      </c>
      <c r="W44" s="39">
        <v>36</v>
      </c>
    </row>
    <row r="45" spans="2:23" ht="194.25" customHeight="1" x14ac:dyDescent="0.25">
      <c r="B45" s="24" t="s">
        <v>28</v>
      </c>
      <c r="C45" s="53" t="s">
        <v>290</v>
      </c>
      <c r="D45" s="53" t="s">
        <v>291</v>
      </c>
      <c r="E45" s="60" t="s">
        <v>366</v>
      </c>
      <c r="F45" s="61" t="s">
        <v>365</v>
      </c>
      <c r="G45" s="66" t="s">
        <v>111</v>
      </c>
      <c r="H45" s="98" t="s">
        <v>288</v>
      </c>
      <c r="I45" s="151" t="s">
        <v>296</v>
      </c>
      <c r="J45" s="4" t="s">
        <v>296</v>
      </c>
      <c r="K45" s="40">
        <v>10</v>
      </c>
      <c r="L45" s="38" t="s">
        <v>296</v>
      </c>
      <c r="M45" s="87" t="s">
        <v>296</v>
      </c>
      <c r="N45" s="87" t="s">
        <v>296</v>
      </c>
      <c r="O45" s="87" t="s">
        <v>296</v>
      </c>
      <c r="P45" s="88" t="s">
        <v>296</v>
      </c>
      <c r="Q45" s="88" t="s">
        <v>296</v>
      </c>
      <c r="R45" s="88" t="s">
        <v>296</v>
      </c>
      <c r="S45" s="88" t="s">
        <v>296</v>
      </c>
      <c r="T45" s="3">
        <v>10</v>
      </c>
      <c r="U45" s="3">
        <v>0</v>
      </c>
      <c r="V45" s="3">
        <v>0</v>
      </c>
      <c r="W45" s="39">
        <v>0</v>
      </c>
    </row>
    <row r="46" spans="2:23" ht="265.5" customHeight="1" x14ac:dyDescent="0.25">
      <c r="B46" s="26" t="s">
        <v>63</v>
      </c>
      <c r="C46" s="27" t="s">
        <v>282</v>
      </c>
      <c r="D46" s="30" t="s">
        <v>241</v>
      </c>
      <c r="E46" s="29" t="s">
        <v>371</v>
      </c>
      <c r="F46" s="29" t="s">
        <v>365</v>
      </c>
      <c r="G46" s="28" t="s">
        <v>192</v>
      </c>
      <c r="H46" s="52" t="s">
        <v>156</v>
      </c>
      <c r="I46" s="151">
        <f t="shared" si="1"/>
        <v>990</v>
      </c>
      <c r="J46" s="4">
        <f t="shared" si="2"/>
        <v>988</v>
      </c>
      <c r="K46" s="40">
        <f t="shared" si="3"/>
        <v>1452</v>
      </c>
      <c r="L46" s="38">
        <f t="shared" ref="L46:S46" si="7">+L47+L48</f>
        <v>249</v>
      </c>
      <c r="M46" s="87">
        <f t="shared" si="7"/>
        <v>247</v>
      </c>
      <c r="N46" s="87">
        <f t="shared" si="7"/>
        <v>247</v>
      </c>
      <c r="O46" s="87">
        <f t="shared" si="7"/>
        <v>247</v>
      </c>
      <c r="P46" s="88">
        <f>+P47+P48</f>
        <v>247</v>
      </c>
      <c r="Q46" s="88">
        <f t="shared" si="7"/>
        <v>247</v>
      </c>
      <c r="R46" s="88">
        <f t="shared" si="7"/>
        <v>247</v>
      </c>
      <c r="S46" s="88">
        <f t="shared" si="7"/>
        <v>247</v>
      </c>
      <c r="T46" s="3">
        <f>SUM(T47:T49)</f>
        <v>366</v>
      </c>
      <c r="U46" s="3">
        <f>SUM(U47:U49)</f>
        <v>362</v>
      </c>
      <c r="V46" s="3">
        <f>SUM(V47:V49)</f>
        <v>362</v>
      </c>
      <c r="W46" s="39">
        <f>SUM(W47:W49)</f>
        <v>362</v>
      </c>
    </row>
    <row r="47" spans="2:23" ht="289.5" customHeight="1" x14ac:dyDescent="0.25">
      <c r="B47" s="24" t="s">
        <v>28</v>
      </c>
      <c r="C47" s="53" t="s">
        <v>283</v>
      </c>
      <c r="D47" s="53" t="s">
        <v>242</v>
      </c>
      <c r="E47" s="53" t="s">
        <v>371</v>
      </c>
      <c r="F47" s="53" t="s">
        <v>365</v>
      </c>
      <c r="G47" s="66" t="s">
        <v>193</v>
      </c>
      <c r="H47" s="69" t="s">
        <v>155</v>
      </c>
      <c r="I47" s="151">
        <f t="shared" si="1"/>
        <v>940</v>
      </c>
      <c r="J47" s="4">
        <f t="shared" si="2"/>
        <v>940</v>
      </c>
      <c r="K47" s="40">
        <f>T47+U47+V47+W47</f>
        <v>1400</v>
      </c>
      <c r="L47" s="38">
        <v>235</v>
      </c>
      <c r="M47" s="87">
        <v>235</v>
      </c>
      <c r="N47" s="87">
        <v>235</v>
      </c>
      <c r="O47" s="87">
        <v>235</v>
      </c>
      <c r="P47" s="88">
        <v>235</v>
      </c>
      <c r="Q47" s="88">
        <v>235</v>
      </c>
      <c r="R47" s="88">
        <v>235</v>
      </c>
      <c r="S47" s="88">
        <v>235</v>
      </c>
      <c r="T47" s="3">
        <v>350</v>
      </c>
      <c r="U47" s="3">
        <v>350</v>
      </c>
      <c r="V47" s="3">
        <v>350</v>
      </c>
      <c r="W47" s="39">
        <v>350</v>
      </c>
    </row>
    <row r="48" spans="2:23" ht="333.75" customHeight="1" x14ac:dyDescent="0.25">
      <c r="B48" s="24" t="s">
        <v>28</v>
      </c>
      <c r="C48" s="53" t="s">
        <v>284</v>
      </c>
      <c r="D48" s="53" t="s">
        <v>243</v>
      </c>
      <c r="E48" s="53" t="s">
        <v>371</v>
      </c>
      <c r="F48" s="53" t="s">
        <v>365</v>
      </c>
      <c r="G48" s="66" t="s">
        <v>194</v>
      </c>
      <c r="H48" s="69" t="s">
        <v>155</v>
      </c>
      <c r="I48" s="151">
        <f t="shared" si="1"/>
        <v>50</v>
      </c>
      <c r="J48" s="4">
        <f t="shared" si="2"/>
        <v>48</v>
      </c>
      <c r="K48" s="40">
        <f t="shared" si="3"/>
        <v>48</v>
      </c>
      <c r="L48" s="38">
        <v>14</v>
      </c>
      <c r="M48" s="87">
        <v>12</v>
      </c>
      <c r="N48" s="87">
        <v>12</v>
      </c>
      <c r="O48" s="87">
        <v>12</v>
      </c>
      <c r="P48" s="88">
        <v>12</v>
      </c>
      <c r="Q48" s="88">
        <v>12</v>
      </c>
      <c r="R48" s="88">
        <v>12</v>
      </c>
      <c r="S48" s="88">
        <v>12</v>
      </c>
      <c r="T48" s="3">
        <v>12</v>
      </c>
      <c r="U48" s="3">
        <v>12</v>
      </c>
      <c r="V48" s="3">
        <v>12</v>
      </c>
      <c r="W48" s="39">
        <v>12</v>
      </c>
    </row>
    <row r="49" spans="2:23" ht="194.25" customHeight="1" x14ac:dyDescent="0.25">
      <c r="B49" s="24" t="s">
        <v>28</v>
      </c>
      <c r="C49" s="53" t="s">
        <v>306</v>
      </c>
      <c r="D49" s="53" t="s">
        <v>291</v>
      </c>
      <c r="E49" s="60" t="s">
        <v>366</v>
      </c>
      <c r="F49" s="61" t="s">
        <v>370</v>
      </c>
      <c r="G49" s="66" t="s">
        <v>111</v>
      </c>
      <c r="H49" s="98" t="s">
        <v>288</v>
      </c>
      <c r="I49" s="151" t="s">
        <v>296</v>
      </c>
      <c r="J49" s="4" t="s">
        <v>296</v>
      </c>
      <c r="K49" s="40">
        <v>4</v>
      </c>
      <c r="L49" s="38" t="s">
        <v>296</v>
      </c>
      <c r="M49" s="87" t="s">
        <v>296</v>
      </c>
      <c r="N49" s="87" t="s">
        <v>296</v>
      </c>
      <c r="O49" s="87" t="s">
        <v>296</v>
      </c>
      <c r="P49" s="88" t="s">
        <v>296</v>
      </c>
      <c r="Q49" s="88" t="s">
        <v>296</v>
      </c>
      <c r="R49" s="88" t="s">
        <v>296</v>
      </c>
      <c r="S49" s="88" t="s">
        <v>296</v>
      </c>
      <c r="T49" s="3">
        <v>4</v>
      </c>
      <c r="U49" s="3">
        <v>0</v>
      </c>
      <c r="V49" s="3">
        <v>0</v>
      </c>
      <c r="W49" s="39">
        <v>0</v>
      </c>
    </row>
    <row r="50" spans="2:23" ht="227.25" customHeight="1" x14ac:dyDescent="0.25">
      <c r="B50" s="26" t="s">
        <v>69</v>
      </c>
      <c r="C50" s="27" t="s">
        <v>382</v>
      </c>
      <c r="D50" s="27" t="s">
        <v>245</v>
      </c>
      <c r="E50" s="97" t="s">
        <v>366</v>
      </c>
      <c r="F50" s="97" t="s">
        <v>367</v>
      </c>
      <c r="G50" s="30" t="s">
        <v>111</v>
      </c>
      <c r="H50" s="58" t="s">
        <v>158</v>
      </c>
      <c r="I50" s="151">
        <f>I51+I52+I53+I54+I55+I56</f>
        <v>852</v>
      </c>
      <c r="J50" s="4">
        <f t="shared" ref="J50:O50" si="8">J51+J52+J53+J54+J55+J56</f>
        <v>852</v>
      </c>
      <c r="K50" s="40">
        <f t="shared" si="8"/>
        <v>874</v>
      </c>
      <c r="L50" s="151">
        <f t="shared" si="8"/>
        <v>213</v>
      </c>
      <c r="M50" s="151">
        <f t="shared" si="8"/>
        <v>213</v>
      </c>
      <c r="N50" s="151">
        <f t="shared" si="8"/>
        <v>213</v>
      </c>
      <c r="O50" s="151">
        <f t="shared" si="8"/>
        <v>213</v>
      </c>
      <c r="P50" s="88">
        <f t="shared" ref="P50:W50" si="9">P51+P52+P53+P54+P55+P56</f>
        <v>213</v>
      </c>
      <c r="Q50" s="88">
        <f t="shared" si="9"/>
        <v>213</v>
      </c>
      <c r="R50" s="88">
        <f t="shared" si="9"/>
        <v>213</v>
      </c>
      <c r="S50" s="88">
        <f t="shared" si="9"/>
        <v>213</v>
      </c>
      <c r="T50" s="151">
        <f t="shared" si="9"/>
        <v>219</v>
      </c>
      <c r="U50" s="151">
        <f t="shared" si="9"/>
        <v>218</v>
      </c>
      <c r="V50" s="151">
        <f t="shared" si="9"/>
        <v>219</v>
      </c>
      <c r="W50" s="39">
        <f t="shared" si="9"/>
        <v>218</v>
      </c>
    </row>
    <row r="51" spans="2:23" ht="114" customHeight="1" x14ac:dyDescent="0.25">
      <c r="B51" s="24" t="s">
        <v>28</v>
      </c>
      <c r="C51" s="53" t="s">
        <v>381</v>
      </c>
      <c r="D51" s="53" t="s">
        <v>246</v>
      </c>
      <c r="E51" s="60" t="s">
        <v>372</v>
      </c>
      <c r="F51" s="61" t="s">
        <v>373</v>
      </c>
      <c r="G51" s="62" t="s">
        <v>185</v>
      </c>
      <c r="H51" s="69" t="s">
        <v>158</v>
      </c>
      <c r="I51" s="151">
        <f t="shared" si="1"/>
        <v>12</v>
      </c>
      <c r="J51" s="4">
        <f t="shared" si="2"/>
        <v>12</v>
      </c>
      <c r="K51" s="40">
        <f t="shared" si="3"/>
        <v>12</v>
      </c>
      <c r="L51" s="38">
        <v>3</v>
      </c>
      <c r="M51" s="87">
        <v>3</v>
      </c>
      <c r="N51" s="87">
        <v>3</v>
      </c>
      <c r="O51" s="87">
        <v>3</v>
      </c>
      <c r="P51" s="88">
        <v>3</v>
      </c>
      <c r="Q51" s="88">
        <v>3</v>
      </c>
      <c r="R51" s="88">
        <v>3</v>
      </c>
      <c r="S51" s="88">
        <v>3</v>
      </c>
      <c r="T51" s="3">
        <v>3</v>
      </c>
      <c r="U51" s="3">
        <v>3</v>
      </c>
      <c r="V51" s="3">
        <v>3</v>
      </c>
      <c r="W51" s="39">
        <v>3</v>
      </c>
    </row>
    <row r="52" spans="2:23" ht="104.1" customHeight="1" x14ac:dyDescent="0.25">
      <c r="B52" s="24" t="s">
        <v>28</v>
      </c>
      <c r="C52" s="53" t="s">
        <v>380</v>
      </c>
      <c r="D52" s="53" t="s">
        <v>248</v>
      </c>
      <c r="E52" s="60" t="s">
        <v>372</v>
      </c>
      <c r="F52" s="61" t="s">
        <v>373</v>
      </c>
      <c r="G52" s="62" t="s">
        <v>186</v>
      </c>
      <c r="H52" s="69" t="s">
        <v>158</v>
      </c>
      <c r="I52" s="151">
        <f t="shared" si="1"/>
        <v>12</v>
      </c>
      <c r="J52" s="4">
        <f t="shared" si="2"/>
        <v>12</v>
      </c>
      <c r="K52" s="40">
        <f t="shared" si="3"/>
        <v>12</v>
      </c>
      <c r="L52" s="38">
        <v>3</v>
      </c>
      <c r="M52" s="87">
        <v>3</v>
      </c>
      <c r="N52" s="87">
        <v>3</v>
      </c>
      <c r="O52" s="87">
        <v>3</v>
      </c>
      <c r="P52" s="88">
        <v>3</v>
      </c>
      <c r="Q52" s="88">
        <v>3</v>
      </c>
      <c r="R52" s="88">
        <v>3</v>
      </c>
      <c r="S52" s="88">
        <v>3</v>
      </c>
      <c r="T52" s="3">
        <v>3</v>
      </c>
      <c r="U52" s="3">
        <v>3</v>
      </c>
      <c r="V52" s="3">
        <v>3</v>
      </c>
      <c r="W52" s="39">
        <v>3</v>
      </c>
    </row>
    <row r="53" spans="2:23" ht="80.099999999999994" customHeight="1" x14ac:dyDescent="0.25">
      <c r="B53" s="24" t="s">
        <v>28</v>
      </c>
      <c r="C53" s="53" t="s">
        <v>379</v>
      </c>
      <c r="D53" s="53" t="s">
        <v>250</v>
      </c>
      <c r="E53" s="60" t="s">
        <v>372</v>
      </c>
      <c r="F53" s="61" t="s">
        <v>373</v>
      </c>
      <c r="G53" s="62" t="s">
        <v>187</v>
      </c>
      <c r="H53" s="69" t="s">
        <v>158</v>
      </c>
      <c r="I53" s="151">
        <f t="shared" si="1"/>
        <v>4</v>
      </c>
      <c r="J53" s="4">
        <f t="shared" si="2"/>
        <v>4</v>
      </c>
      <c r="K53" s="40">
        <f t="shared" si="3"/>
        <v>4</v>
      </c>
      <c r="L53" s="38">
        <v>1</v>
      </c>
      <c r="M53" s="87">
        <v>1</v>
      </c>
      <c r="N53" s="87">
        <v>1</v>
      </c>
      <c r="O53" s="87">
        <v>1</v>
      </c>
      <c r="P53" s="88">
        <v>1</v>
      </c>
      <c r="Q53" s="88">
        <v>1</v>
      </c>
      <c r="R53" s="88">
        <v>1</v>
      </c>
      <c r="S53" s="88">
        <v>1</v>
      </c>
      <c r="T53" s="3">
        <v>1</v>
      </c>
      <c r="U53" s="3">
        <v>1</v>
      </c>
      <c r="V53" s="3">
        <v>1</v>
      </c>
      <c r="W53" s="39">
        <v>1</v>
      </c>
    </row>
    <row r="54" spans="2:23" ht="116.1" customHeight="1" x14ac:dyDescent="0.25">
      <c r="B54" s="24" t="s">
        <v>28</v>
      </c>
      <c r="C54" s="53" t="s">
        <v>378</v>
      </c>
      <c r="D54" s="53" t="s">
        <v>252</v>
      </c>
      <c r="E54" s="60" t="s">
        <v>372</v>
      </c>
      <c r="F54" s="61" t="s">
        <v>373</v>
      </c>
      <c r="G54" s="62" t="s">
        <v>188</v>
      </c>
      <c r="H54" s="69" t="s">
        <v>158</v>
      </c>
      <c r="I54" s="151">
        <f t="shared" si="1"/>
        <v>12</v>
      </c>
      <c r="J54" s="4">
        <f t="shared" si="2"/>
        <v>12</v>
      </c>
      <c r="K54" s="40">
        <f t="shared" si="3"/>
        <v>14</v>
      </c>
      <c r="L54" s="38">
        <v>3</v>
      </c>
      <c r="M54" s="87">
        <v>3</v>
      </c>
      <c r="N54" s="87">
        <v>3</v>
      </c>
      <c r="O54" s="87">
        <v>3</v>
      </c>
      <c r="P54" s="88">
        <v>3</v>
      </c>
      <c r="Q54" s="88">
        <v>3</v>
      </c>
      <c r="R54" s="88">
        <v>3</v>
      </c>
      <c r="S54" s="88">
        <v>3</v>
      </c>
      <c r="T54" s="3">
        <v>4</v>
      </c>
      <c r="U54" s="3">
        <v>3</v>
      </c>
      <c r="V54" s="3">
        <v>4</v>
      </c>
      <c r="W54" s="39">
        <v>3</v>
      </c>
    </row>
    <row r="55" spans="2:23" ht="135.94999999999999" customHeight="1" x14ac:dyDescent="0.25">
      <c r="B55" s="24" t="s">
        <v>28</v>
      </c>
      <c r="C55" s="53" t="s">
        <v>377</v>
      </c>
      <c r="D55" s="53" t="s">
        <v>254</v>
      </c>
      <c r="E55" s="60" t="s">
        <v>372</v>
      </c>
      <c r="F55" s="61" t="s">
        <v>373</v>
      </c>
      <c r="G55" s="62" t="s">
        <v>189</v>
      </c>
      <c r="H55" s="69" t="s">
        <v>158</v>
      </c>
      <c r="I55" s="151">
        <f t="shared" si="1"/>
        <v>12</v>
      </c>
      <c r="J55" s="4">
        <f t="shared" si="2"/>
        <v>12</v>
      </c>
      <c r="K55" s="40">
        <f t="shared" si="3"/>
        <v>12</v>
      </c>
      <c r="L55" s="38">
        <v>3</v>
      </c>
      <c r="M55" s="87">
        <v>3</v>
      </c>
      <c r="N55" s="87">
        <v>3</v>
      </c>
      <c r="O55" s="87">
        <v>3</v>
      </c>
      <c r="P55" s="88">
        <v>3</v>
      </c>
      <c r="Q55" s="88">
        <v>3</v>
      </c>
      <c r="R55" s="88">
        <v>3</v>
      </c>
      <c r="S55" s="88">
        <v>3</v>
      </c>
      <c r="T55" s="3">
        <v>3</v>
      </c>
      <c r="U55" s="3">
        <v>3</v>
      </c>
      <c r="V55" s="3">
        <v>3</v>
      </c>
      <c r="W55" s="39">
        <v>3</v>
      </c>
    </row>
    <row r="56" spans="2:23" ht="150.94999999999999" customHeight="1" x14ac:dyDescent="0.25">
      <c r="B56" s="24" t="s">
        <v>28</v>
      </c>
      <c r="C56" s="53" t="s">
        <v>376</v>
      </c>
      <c r="D56" s="53" t="s">
        <v>256</v>
      </c>
      <c r="E56" s="60" t="s">
        <v>372</v>
      </c>
      <c r="F56" s="61" t="s">
        <v>373</v>
      </c>
      <c r="G56" s="62" t="s">
        <v>162</v>
      </c>
      <c r="H56" s="69" t="s">
        <v>158</v>
      </c>
      <c r="I56" s="151">
        <f t="shared" si="1"/>
        <v>800</v>
      </c>
      <c r="J56" s="4">
        <f t="shared" si="2"/>
        <v>800</v>
      </c>
      <c r="K56" s="40">
        <f t="shared" si="3"/>
        <v>820</v>
      </c>
      <c r="L56" s="38">
        <v>200</v>
      </c>
      <c r="M56" s="87">
        <v>200</v>
      </c>
      <c r="N56" s="87">
        <v>200</v>
      </c>
      <c r="O56" s="87">
        <v>200</v>
      </c>
      <c r="P56" s="88">
        <v>200</v>
      </c>
      <c r="Q56" s="88">
        <v>200</v>
      </c>
      <c r="R56" s="88">
        <v>200</v>
      </c>
      <c r="S56" s="88">
        <v>200</v>
      </c>
      <c r="T56" s="3">
        <v>205</v>
      </c>
      <c r="U56" s="3">
        <v>205</v>
      </c>
      <c r="V56" s="3">
        <v>205</v>
      </c>
      <c r="W56" s="39">
        <v>205</v>
      </c>
    </row>
    <row r="57" spans="2:23" ht="307.5" customHeight="1" x14ac:dyDescent="0.25">
      <c r="B57" s="26" t="s">
        <v>84</v>
      </c>
      <c r="C57" s="27" t="s">
        <v>285</v>
      </c>
      <c r="D57" s="27" t="s">
        <v>258</v>
      </c>
      <c r="E57" s="97" t="s">
        <v>364</v>
      </c>
      <c r="F57" s="97" t="s">
        <v>361</v>
      </c>
      <c r="G57" s="30" t="s">
        <v>190</v>
      </c>
      <c r="H57" s="58" t="s">
        <v>358</v>
      </c>
      <c r="I57" s="151">
        <f t="shared" si="1"/>
        <v>33</v>
      </c>
      <c r="J57" s="4">
        <v>33</v>
      </c>
      <c r="K57" s="40">
        <v>33</v>
      </c>
      <c r="L57" s="38">
        <v>9</v>
      </c>
      <c r="M57" s="87">
        <v>8</v>
      </c>
      <c r="N57" s="87">
        <v>8</v>
      </c>
      <c r="O57" s="87">
        <v>8</v>
      </c>
      <c r="P57" s="88">
        <v>8</v>
      </c>
      <c r="Q57" s="88">
        <v>8</v>
      </c>
      <c r="R57" s="88">
        <v>8</v>
      </c>
      <c r="S57" s="88">
        <v>8</v>
      </c>
      <c r="T57" s="3">
        <v>9</v>
      </c>
      <c r="U57" s="3">
        <v>8</v>
      </c>
      <c r="V57" s="3">
        <v>8</v>
      </c>
      <c r="W57" s="39">
        <v>8</v>
      </c>
    </row>
    <row r="58" spans="2:23" ht="99.75" x14ac:dyDescent="0.25">
      <c r="B58" s="100" t="s">
        <v>28</v>
      </c>
      <c r="C58" s="53" t="s">
        <v>286</v>
      </c>
      <c r="D58" s="53" t="s">
        <v>259</v>
      </c>
      <c r="E58" s="61" t="s">
        <v>364</v>
      </c>
      <c r="F58" s="61" t="s">
        <v>370</v>
      </c>
      <c r="G58" s="66" t="s">
        <v>191</v>
      </c>
      <c r="H58" s="69" t="s">
        <v>358</v>
      </c>
      <c r="I58" s="152">
        <f t="shared" si="1"/>
        <v>32</v>
      </c>
      <c r="J58" s="110">
        <f t="shared" si="2"/>
        <v>32</v>
      </c>
      <c r="K58" s="111">
        <f t="shared" si="3"/>
        <v>32</v>
      </c>
      <c r="L58" s="112">
        <v>8</v>
      </c>
      <c r="M58" s="113">
        <v>8</v>
      </c>
      <c r="N58" s="113">
        <v>8</v>
      </c>
      <c r="O58" s="113">
        <v>8</v>
      </c>
      <c r="P58" s="114">
        <v>8</v>
      </c>
      <c r="Q58" s="114">
        <v>8</v>
      </c>
      <c r="R58" s="114">
        <v>8</v>
      </c>
      <c r="S58" s="114">
        <v>8</v>
      </c>
      <c r="T58" s="115">
        <v>8</v>
      </c>
      <c r="U58" s="115">
        <v>8</v>
      </c>
      <c r="V58" s="115">
        <v>8</v>
      </c>
      <c r="W58" s="116">
        <v>8</v>
      </c>
    </row>
    <row r="59" spans="2:23" ht="321" customHeight="1" x14ac:dyDescent="0.25">
      <c r="B59" s="24" t="s">
        <v>28</v>
      </c>
      <c r="C59" s="53" t="s">
        <v>287</v>
      </c>
      <c r="D59" s="34" t="s">
        <v>261</v>
      </c>
      <c r="E59" s="34" t="s">
        <v>364</v>
      </c>
      <c r="F59" s="61" t="s">
        <v>370</v>
      </c>
      <c r="G59" s="41" t="s">
        <v>112</v>
      </c>
      <c r="H59" s="157" t="s">
        <v>358</v>
      </c>
      <c r="I59" s="121">
        <f t="shared" si="1"/>
        <v>1</v>
      </c>
      <c r="J59" s="122">
        <f t="shared" si="2"/>
        <v>1</v>
      </c>
      <c r="K59" s="121">
        <f t="shared" si="3"/>
        <v>1</v>
      </c>
      <c r="L59" s="123">
        <v>1</v>
      </c>
      <c r="M59" s="123">
        <v>0</v>
      </c>
      <c r="N59" s="123">
        <v>0</v>
      </c>
      <c r="O59" s="123">
        <v>0</v>
      </c>
      <c r="P59" s="124">
        <v>1</v>
      </c>
      <c r="Q59" s="124">
        <v>0</v>
      </c>
      <c r="R59" s="124">
        <v>0</v>
      </c>
      <c r="S59" s="124">
        <v>0</v>
      </c>
      <c r="T59" s="123">
        <v>1</v>
      </c>
      <c r="U59" s="123">
        <v>0</v>
      </c>
      <c r="V59" s="123">
        <v>0</v>
      </c>
      <c r="W59" s="159">
        <v>0</v>
      </c>
    </row>
    <row r="60" spans="2:23" ht="307.5" customHeight="1" x14ac:dyDescent="0.25">
      <c r="B60" s="117" t="s">
        <v>310</v>
      </c>
      <c r="C60" s="27" t="s">
        <v>334</v>
      </c>
      <c r="D60" s="118" t="s">
        <v>335</v>
      </c>
      <c r="E60" s="118" t="s">
        <v>364</v>
      </c>
      <c r="F60" s="118" t="s">
        <v>370</v>
      </c>
      <c r="G60" s="118" t="s">
        <v>190</v>
      </c>
      <c r="H60" s="156" t="s">
        <v>288</v>
      </c>
      <c r="I60" s="153" t="s">
        <v>296</v>
      </c>
      <c r="J60" s="119" t="s">
        <v>296</v>
      </c>
      <c r="K60" s="120">
        <f>T60+U60+V60+W60</f>
        <v>26</v>
      </c>
      <c r="L60" s="38">
        <v>5</v>
      </c>
      <c r="M60" s="87">
        <v>5</v>
      </c>
      <c r="N60" s="87">
        <v>5</v>
      </c>
      <c r="O60" s="87">
        <v>5</v>
      </c>
      <c r="P60" s="88">
        <v>5</v>
      </c>
      <c r="Q60" s="88">
        <v>5</v>
      </c>
      <c r="R60" s="88">
        <v>5</v>
      </c>
      <c r="S60" s="88">
        <v>5</v>
      </c>
      <c r="T60" s="87">
        <f>SUM(T61:T64)</f>
        <v>2</v>
      </c>
      <c r="U60" s="87">
        <f>SUM(U61:U64)</f>
        <v>8</v>
      </c>
      <c r="V60" s="87">
        <f>SUM(V61:V64)</f>
        <v>8</v>
      </c>
      <c r="W60" s="160">
        <f>SUM(W61:W64)</f>
        <v>8</v>
      </c>
    </row>
    <row r="61" spans="2:23" ht="321" customHeight="1" thickBot="1" x14ac:dyDescent="0.3">
      <c r="B61" s="24" t="s">
        <v>28</v>
      </c>
      <c r="C61" s="55" t="s">
        <v>345</v>
      </c>
      <c r="D61" s="53" t="s">
        <v>346</v>
      </c>
      <c r="E61" s="53" t="s">
        <v>364</v>
      </c>
      <c r="F61" s="61" t="s">
        <v>370</v>
      </c>
      <c r="G61" s="53" t="s">
        <v>112</v>
      </c>
      <c r="H61" s="69" t="s">
        <v>288</v>
      </c>
      <c r="I61" s="154" t="s">
        <v>296</v>
      </c>
      <c r="J61" s="4" t="s">
        <v>296</v>
      </c>
      <c r="K61" s="40">
        <f>SUM(U61:W61)</f>
        <v>6</v>
      </c>
      <c r="L61" s="38" t="s">
        <v>296</v>
      </c>
      <c r="M61" s="87" t="s">
        <v>296</v>
      </c>
      <c r="N61" s="87" t="s">
        <v>296</v>
      </c>
      <c r="O61" s="87" t="s">
        <v>296</v>
      </c>
      <c r="P61" s="88" t="s">
        <v>296</v>
      </c>
      <c r="Q61" s="88" t="s">
        <v>296</v>
      </c>
      <c r="R61" s="88" t="s">
        <v>296</v>
      </c>
      <c r="S61" s="88" t="s">
        <v>296</v>
      </c>
      <c r="T61" s="5" t="s">
        <v>296</v>
      </c>
      <c r="U61" s="5">
        <v>2</v>
      </c>
      <c r="V61" s="5">
        <v>2</v>
      </c>
      <c r="W61" s="43">
        <v>2</v>
      </c>
    </row>
    <row r="62" spans="2:23" ht="321" customHeight="1" thickBot="1" x14ac:dyDescent="0.3">
      <c r="B62" s="24" t="s">
        <v>28</v>
      </c>
      <c r="C62" s="55" t="s">
        <v>342</v>
      </c>
      <c r="D62" s="53" t="s">
        <v>348</v>
      </c>
      <c r="E62" s="53" t="s">
        <v>364</v>
      </c>
      <c r="F62" s="61" t="s">
        <v>370</v>
      </c>
      <c r="G62" s="53" t="s">
        <v>112</v>
      </c>
      <c r="H62" s="69" t="s">
        <v>288</v>
      </c>
      <c r="I62" s="154" t="s">
        <v>296</v>
      </c>
      <c r="J62" s="4" t="s">
        <v>296</v>
      </c>
      <c r="K62" s="40">
        <v>6</v>
      </c>
      <c r="L62" s="38" t="s">
        <v>296</v>
      </c>
      <c r="M62" s="87" t="s">
        <v>296</v>
      </c>
      <c r="N62" s="87" t="s">
        <v>296</v>
      </c>
      <c r="O62" s="87" t="s">
        <v>296</v>
      </c>
      <c r="P62" s="88" t="s">
        <v>296</v>
      </c>
      <c r="Q62" s="88" t="s">
        <v>296</v>
      </c>
      <c r="R62" s="88" t="s">
        <v>296</v>
      </c>
      <c r="S62" s="88" t="s">
        <v>296</v>
      </c>
      <c r="T62" s="5" t="s">
        <v>296</v>
      </c>
      <c r="U62" s="5">
        <v>2</v>
      </c>
      <c r="V62" s="5">
        <v>2</v>
      </c>
      <c r="W62" s="43">
        <v>2</v>
      </c>
    </row>
    <row r="63" spans="2:23" ht="321" customHeight="1" thickBot="1" x14ac:dyDescent="0.3">
      <c r="B63" s="24" t="s">
        <v>28</v>
      </c>
      <c r="C63" s="55" t="s">
        <v>343</v>
      </c>
      <c r="D63" s="53" t="s">
        <v>352</v>
      </c>
      <c r="E63" s="53" t="s">
        <v>364</v>
      </c>
      <c r="F63" s="61" t="s">
        <v>370</v>
      </c>
      <c r="G63" s="53" t="s">
        <v>112</v>
      </c>
      <c r="H63" s="69" t="s">
        <v>288</v>
      </c>
      <c r="I63" s="154" t="s">
        <v>296</v>
      </c>
      <c r="J63" s="4" t="s">
        <v>296</v>
      </c>
      <c r="K63" s="40">
        <v>6</v>
      </c>
      <c r="L63" s="38" t="s">
        <v>296</v>
      </c>
      <c r="M63" s="87" t="s">
        <v>296</v>
      </c>
      <c r="N63" s="87" t="s">
        <v>296</v>
      </c>
      <c r="O63" s="87" t="s">
        <v>296</v>
      </c>
      <c r="P63" s="88" t="s">
        <v>296</v>
      </c>
      <c r="Q63" s="88" t="s">
        <v>296</v>
      </c>
      <c r="R63" s="88" t="s">
        <v>296</v>
      </c>
      <c r="S63" s="88" t="s">
        <v>296</v>
      </c>
      <c r="T63" s="5" t="s">
        <v>296</v>
      </c>
      <c r="U63" s="5">
        <v>2</v>
      </c>
      <c r="V63" s="5">
        <v>2</v>
      </c>
      <c r="W63" s="43">
        <v>2</v>
      </c>
    </row>
    <row r="64" spans="2:23" ht="321" customHeight="1" x14ac:dyDescent="0.25">
      <c r="B64" s="24" t="s">
        <v>28</v>
      </c>
      <c r="C64" s="55" t="s">
        <v>344</v>
      </c>
      <c r="D64" s="53" t="s">
        <v>227</v>
      </c>
      <c r="E64" s="53" t="s">
        <v>364</v>
      </c>
      <c r="F64" s="61" t="s">
        <v>370</v>
      </c>
      <c r="G64" s="55" t="s">
        <v>182</v>
      </c>
      <c r="H64" s="69" t="s">
        <v>288</v>
      </c>
      <c r="I64" s="151">
        <f>L64+M64+N64+O64</f>
        <v>20</v>
      </c>
      <c r="J64" s="4">
        <f>P64+Q64+R64+S64</f>
        <v>20</v>
      </c>
      <c r="K64" s="40">
        <f>T64+U64+V64+W64</f>
        <v>8</v>
      </c>
      <c r="L64" s="38">
        <v>5</v>
      </c>
      <c r="M64" s="87">
        <v>5</v>
      </c>
      <c r="N64" s="87">
        <v>5</v>
      </c>
      <c r="O64" s="87">
        <v>5</v>
      </c>
      <c r="P64" s="88">
        <v>5</v>
      </c>
      <c r="Q64" s="88">
        <v>5</v>
      </c>
      <c r="R64" s="88">
        <v>5</v>
      </c>
      <c r="S64" s="88">
        <v>5</v>
      </c>
      <c r="T64" s="3">
        <v>2</v>
      </c>
      <c r="U64" s="3">
        <v>2</v>
      </c>
      <c r="V64" s="3">
        <v>2</v>
      </c>
      <c r="W64" s="39">
        <v>2</v>
      </c>
    </row>
    <row r="65" spans="2:23" ht="307.5" customHeight="1" x14ac:dyDescent="0.25">
      <c r="B65" s="26" t="s">
        <v>311</v>
      </c>
      <c r="C65" s="27" t="s">
        <v>331</v>
      </c>
      <c r="D65" s="27" t="s">
        <v>327</v>
      </c>
      <c r="E65" s="27" t="s">
        <v>364</v>
      </c>
      <c r="F65" s="27" t="s">
        <v>370</v>
      </c>
      <c r="G65" s="27" t="s">
        <v>355</v>
      </c>
      <c r="H65" s="155" t="s">
        <v>288</v>
      </c>
      <c r="I65" s="151" t="s">
        <v>296</v>
      </c>
      <c r="J65" s="4" t="s">
        <v>296</v>
      </c>
      <c r="K65" s="40">
        <f>SUM(T65:W65)</f>
        <v>4456</v>
      </c>
      <c r="L65" s="38">
        <v>4</v>
      </c>
      <c r="M65" s="87">
        <v>4</v>
      </c>
      <c r="N65" s="87">
        <v>4</v>
      </c>
      <c r="O65" s="87">
        <v>4</v>
      </c>
      <c r="P65" s="88">
        <v>4</v>
      </c>
      <c r="Q65" s="88">
        <v>4</v>
      </c>
      <c r="R65" s="88">
        <v>4</v>
      </c>
      <c r="S65" s="88">
        <v>4</v>
      </c>
      <c r="T65" s="3">
        <f>SUM(T66:T69)</f>
        <v>10</v>
      </c>
      <c r="U65" s="3">
        <f>SUM(U66:U69)</f>
        <v>1482</v>
      </c>
      <c r="V65" s="3">
        <f>SUM(V66:V69)</f>
        <v>1482</v>
      </c>
      <c r="W65" s="39">
        <f>SUM(W66:W69)</f>
        <v>1482</v>
      </c>
    </row>
    <row r="66" spans="2:23" ht="321" customHeight="1" thickBot="1" x14ac:dyDescent="0.3">
      <c r="B66" s="24" t="s">
        <v>28</v>
      </c>
      <c r="C66" s="34" t="s">
        <v>332</v>
      </c>
      <c r="D66" s="53" t="s">
        <v>218</v>
      </c>
      <c r="E66" s="53" t="s">
        <v>364</v>
      </c>
      <c r="F66" s="61" t="s">
        <v>370</v>
      </c>
      <c r="G66" s="53" t="s">
        <v>112</v>
      </c>
      <c r="H66" s="69" t="s">
        <v>288</v>
      </c>
      <c r="I66" s="154">
        <v>8</v>
      </c>
      <c r="J66" s="4">
        <v>8</v>
      </c>
      <c r="K66" s="40">
        <v>8</v>
      </c>
      <c r="L66" s="38">
        <v>2</v>
      </c>
      <c r="M66" s="87">
        <v>2</v>
      </c>
      <c r="N66" s="87">
        <v>2</v>
      </c>
      <c r="O66" s="87">
        <v>2</v>
      </c>
      <c r="P66" s="88">
        <v>2</v>
      </c>
      <c r="Q66" s="88">
        <v>2</v>
      </c>
      <c r="R66" s="88">
        <v>2</v>
      </c>
      <c r="S66" s="88">
        <v>2</v>
      </c>
      <c r="T66" s="5">
        <v>2</v>
      </c>
      <c r="U66" s="5">
        <v>2</v>
      </c>
      <c r="V66" s="5">
        <v>2</v>
      </c>
      <c r="W66" s="43">
        <v>2</v>
      </c>
    </row>
    <row r="67" spans="2:23" ht="321" customHeight="1" x14ac:dyDescent="0.25">
      <c r="B67" s="24" t="s">
        <v>28</v>
      </c>
      <c r="C67" s="53" t="s">
        <v>333</v>
      </c>
      <c r="D67" s="53" t="s">
        <v>235</v>
      </c>
      <c r="E67" s="53" t="s">
        <v>364</v>
      </c>
      <c r="F67" s="61" t="s">
        <v>370</v>
      </c>
      <c r="G67" s="66" t="s">
        <v>170</v>
      </c>
      <c r="H67" s="98" t="s">
        <v>288</v>
      </c>
      <c r="I67" s="151">
        <f>L67+M67+N67+O67</f>
        <v>16</v>
      </c>
      <c r="J67" s="4">
        <f>P67+Q67+R67+S67</f>
        <v>16</v>
      </c>
      <c r="K67" s="40">
        <f>SUM(T67:W67)</f>
        <v>32</v>
      </c>
      <c r="L67" s="38">
        <v>4</v>
      </c>
      <c r="M67" s="87">
        <v>4</v>
      </c>
      <c r="N67" s="87">
        <v>4</v>
      </c>
      <c r="O67" s="87">
        <v>4</v>
      </c>
      <c r="P67" s="88">
        <v>4</v>
      </c>
      <c r="Q67" s="88">
        <v>4</v>
      </c>
      <c r="R67" s="88">
        <v>4</v>
      </c>
      <c r="S67" s="88">
        <v>4</v>
      </c>
      <c r="T67" s="3">
        <v>8</v>
      </c>
      <c r="U67" s="3">
        <v>8</v>
      </c>
      <c r="V67" s="3">
        <v>8</v>
      </c>
      <c r="W67" s="39">
        <v>8</v>
      </c>
    </row>
    <row r="68" spans="2:23" ht="321" customHeight="1" thickBot="1" x14ac:dyDescent="0.3">
      <c r="B68" s="24" t="s">
        <v>28</v>
      </c>
      <c r="C68" s="53" t="s">
        <v>329</v>
      </c>
      <c r="D68" s="53" t="s">
        <v>320</v>
      </c>
      <c r="E68" s="53" t="s">
        <v>364</v>
      </c>
      <c r="F68" s="61" t="s">
        <v>370</v>
      </c>
      <c r="G68" s="53" t="s">
        <v>112</v>
      </c>
      <c r="H68" s="69" t="s">
        <v>288</v>
      </c>
      <c r="I68" s="154" t="s">
        <v>296</v>
      </c>
      <c r="J68" s="4" t="s">
        <v>296</v>
      </c>
      <c r="K68" s="40">
        <f>SUM(U68:W68)</f>
        <v>1086</v>
      </c>
      <c r="L68" s="38" t="s">
        <v>296</v>
      </c>
      <c r="M68" s="87" t="s">
        <v>296</v>
      </c>
      <c r="N68" s="87" t="s">
        <v>296</v>
      </c>
      <c r="O68" s="87" t="s">
        <v>296</v>
      </c>
      <c r="P68" s="88" t="s">
        <v>296</v>
      </c>
      <c r="Q68" s="88" t="s">
        <v>296</v>
      </c>
      <c r="R68" s="88" t="s">
        <v>296</v>
      </c>
      <c r="S68" s="88" t="s">
        <v>296</v>
      </c>
      <c r="T68" s="5" t="s">
        <v>296</v>
      </c>
      <c r="U68" s="5">
        <v>362</v>
      </c>
      <c r="V68" s="5">
        <v>362</v>
      </c>
      <c r="W68" s="43">
        <v>362</v>
      </c>
    </row>
    <row r="69" spans="2:23" ht="321" customHeight="1" thickBot="1" x14ac:dyDescent="0.3">
      <c r="B69" s="78" t="s">
        <v>28</v>
      </c>
      <c r="C69" s="79" t="s">
        <v>330</v>
      </c>
      <c r="D69" s="79" t="s">
        <v>321</v>
      </c>
      <c r="E69" s="79" t="s">
        <v>364</v>
      </c>
      <c r="F69" s="93" t="s">
        <v>370</v>
      </c>
      <c r="G69" s="79" t="s">
        <v>112</v>
      </c>
      <c r="H69" s="94" t="s">
        <v>288</v>
      </c>
      <c r="I69" s="154" t="s">
        <v>296</v>
      </c>
      <c r="J69" s="145" t="s">
        <v>296</v>
      </c>
      <c r="K69" s="146">
        <f>SUM(U69:W69)</f>
        <v>3330</v>
      </c>
      <c r="L69" s="147" t="s">
        <v>296</v>
      </c>
      <c r="M69" s="148" t="s">
        <v>296</v>
      </c>
      <c r="N69" s="148" t="s">
        <v>296</v>
      </c>
      <c r="O69" s="148" t="s">
        <v>296</v>
      </c>
      <c r="P69" s="149" t="s">
        <v>296</v>
      </c>
      <c r="Q69" s="149" t="s">
        <v>296</v>
      </c>
      <c r="R69" s="149" t="s">
        <v>296</v>
      </c>
      <c r="S69" s="149" t="s">
        <v>296</v>
      </c>
      <c r="T69" s="5" t="s">
        <v>296</v>
      </c>
      <c r="U69" s="5">
        <v>1110</v>
      </c>
      <c r="V69" s="5">
        <v>1110</v>
      </c>
      <c r="W69" s="43">
        <v>1110</v>
      </c>
    </row>
  </sheetData>
  <mergeCells count="23">
    <mergeCell ref="I14:W14"/>
    <mergeCell ref="I15:K15"/>
    <mergeCell ref="L15:W15"/>
    <mergeCell ref="E5:N5"/>
    <mergeCell ref="T16:W16"/>
    <mergeCell ref="H16:H17"/>
    <mergeCell ref="I16:I17"/>
    <mergeCell ref="J16:J17"/>
    <mergeCell ref="K16:K17"/>
    <mergeCell ref="L16:O16"/>
    <mergeCell ref="P16:S16"/>
    <mergeCell ref="E6:N6"/>
    <mergeCell ref="B9:W13"/>
    <mergeCell ref="B14:H15"/>
    <mergeCell ref="B16:B17"/>
    <mergeCell ref="C16:C17"/>
    <mergeCell ref="D16:D17"/>
    <mergeCell ref="E16:E17"/>
    <mergeCell ref="G16:G17"/>
    <mergeCell ref="B18:B19"/>
    <mergeCell ref="C18:C19"/>
    <mergeCell ref="E18:E19"/>
    <mergeCell ref="F16:F1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MIR 2022 EJE 2</vt:lpstr>
      <vt:lpstr>METAS Y ODS</vt:lpstr>
      <vt:lpstr>'METAS Y ODS'!Área_de_impresión</vt:lpstr>
      <vt:lpstr>'MIR 2022 EJE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Eduardo Encalada Sánchez</dc:creator>
  <cp:lastModifiedBy>Propietario</cp:lastModifiedBy>
  <cp:lastPrinted>2024-01-26T22:21:21Z</cp:lastPrinted>
  <dcterms:created xsi:type="dcterms:W3CDTF">2020-03-26T23:05:53Z</dcterms:created>
  <dcterms:modified xsi:type="dcterms:W3CDTF">2024-04-18T15:48:29Z</dcterms:modified>
</cp:coreProperties>
</file>