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C:\Users\Dell\Dropbox\PC (2)\Desktop\IMCA 2023\PLANEACIÓN\1ER TRIMESTRE IMCA\1.-Formato de Seguimiento IMCA 1Tr23\"/>
    </mc:Choice>
  </mc:AlternateContent>
  <xr:revisionPtr revIDLastSave="0" documentId="13_ncr:1_{1BB250D2-2A06-4D95-886E-EE05345F8597}" xr6:coauthVersionLast="43" xr6:coauthVersionMax="43" xr10:uidLastSave="{00000000-0000-0000-0000-000000000000}"/>
  <bookViews>
    <workbookView xWindow="-120" yWindow="-120" windowWidth="29040" windowHeight="15840" xr2:uid="{00000000-000D-0000-FFFF-FFFF00000000}"/>
  </bookViews>
  <sheets>
    <sheet name="SEGUIMIENTO E4 2023" sheetId="1" r:id="rId1"/>
    <sheet name="Instrucciones" sheetId="2"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4" i="1" l="1"/>
  <c r="O39" i="1" l="1"/>
  <c r="P23" i="1"/>
  <c r="P21" i="1"/>
  <c r="P20" i="1"/>
  <c r="P19" i="1"/>
  <c r="P18" i="1"/>
  <c r="P17" i="1"/>
  <c r="P16" i="1"/>
  <c r="P15" i="1"/>
  <c r="P14" i="1"/>
  <c r="G23" i="1"/>
  <c r="G22" i="1"/>
  <c r="G21" i="1"/>
  <c r="G20" i="1"/>
  <c r="G19" i="1"/>
  <c r="G18" i="1"/>
  <c r="G17" i="1"/>
  <c r="G16" i="1"/>
  <c r="G14" i="1"/>
  <c r="G15" i="1"/>
  <c r="P22" i="1" l="1"/>
  <c r="S39" i="1" l="1"/>
  <c r="V24" i="1"/>
  <c r="U24" i="1"/>
  <c r="T24" i="1"/>
  <c r="S24" i="1"/>
  <c r="R24" i="1"/>
  <c r="Q24" i="1"/>
  <c r="Q13" i="1"/>
  <c r="R13" i="1"/>
  <c r="S13" i="1"/>
  <c r="T13" i="1"/>
  <c r="U13" i="1"/>
  <c r="V13" i="1"/>
  <c r="P13" i="1"/>
</calcChain>
</file>

<file path=xl/sharedStrings.xml><?xml version="1.0" encoding="utf-8"?>
<sst xmlns="http://schemas.openxmlformats.org/spreadsheetml/2006/main" count="131" uniqueCount="90">
  <si>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</si>
  <si>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</si>
  <si>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</si>
  <si>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</si>
  <si>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</si>
  <si>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</si>
  <si>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</si>
  <si>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</si>
  <si>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</si>
  <si>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</si>
  <si>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</si>
  <si>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</si>
  <si>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</si>
  <si>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</si>
  <si>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</si>
  <si>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</si>
  <si>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</si>
  <si>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Fin
(DGPM / DP)</t>
  </si>
  <si>
    <t>Actividad</t>
  </si>
  <si>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</si>
  <si>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</si>
  <si>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t>NO APLICA</t>
  </si>
  <si>
    <r>
      <rPr>
        <b/>
        <sz val="11"/>
        <rFont val="Arial"/>
        <family val="2"/>
      </rPr>
      <t>Meta trimestral:</t>
    </r>
    <r>
      <rPr>
        <sz val="11"/>
        <rFont val="Arial"/>
        <family val="2"/>
      </rPr>
      <t xml:space="preserve"> . El avance en cumplimiento de metas trimestral refleja lo reportado respecto a lo programado, es decir 106.57%. 
</t>
    </r>
    <r>
      <rPr>
        <b/>
        <sz val="11"/>
        <rFont val="Arial"/>
        <family val="2"/>
      </rPr>
      <t>Meta Anual:</t>
    </r>
    <r>
      <rPr>
        <sz val="11"/>
        <rFont val="Arial"/>
        <family val="2"/>
      </rPr>
      <t xml:space="preserve"> El Instituto Nacional de Estadística y Geografía, INEGI, implementa y publica los resultados de la Encuesta Nacional de Victimización y Percepción sobre Seguridad Pública Anualmente. Ultimo dato 83.5% periodo marzo-abril 2022. </t>
    </r>
  </si>
  <si>
    <t>JUSTIFICACION TRIMESTRAL Y ANUAL DE AVANCE DE RESULTADOS 2023</t>
  </si>
  <si>
    <t>META PROGRAMADA 2023</t>
  </si>
  <si>
    <t>META REALIZADA 2023</t>
  </si>
  <si>
    <t>PORCENTAJE DE AVANCE TRIMESTRAL 2023</t>
  </si>
  <si>
    <t>PORCENTAJE DE AVANCE TRIMESTRAL ACUMULADO 2023</t>
  </si>
  <si>
    <t>SEGUIMIENTO A LA EJECUCIÓN DEL PRESUPUESTO AUTORIZADO</t>
  </si>
  <si>
    <t>UNIDAD ADMINISTRATIVA</t>
  </si>
  <si>
    <t>TRIMESTRE 1 2023</t>
  </si>
  <si>
    <t>TRIMESTRE 2 2023</t>
  </si>
  <si>
    <t>TRIMESTRE 3 2023</t>
  </si>
  <si>
    <t>TRIMESTRE 4 2023</t>
  </si>
  <si>
    <t>SEGUIMIENTO DE AVANCE EN CUMPLIMIENTO DE METAS Y OBJETIVOS 2023</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</si>
  <si>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</si>
  <si>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</si>
  <si>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</si>
  <si>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</si>
  <si>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JUSTIFICACION TRIMESTRAL DE AVANCE DE RESULTADOS 2023</t>
  </si>
  <si>
    <t>AVANCE EN CUMPLIMIENTO DE METAS TRIMESTRAL Y ANUAL ACUMULADO 2023</t>
  </si>
  <si>
    <t>ANUAL</t>
  </si>
  <si>
    <r>
      <rPr>
        <b/>
        <sz val="11"/>
        <color theme="1"/>
        <rFont val="Arial"/>
        <family val="2"/>
      </rPr>
      <t xml:space="preserve">4.21.1: </t>
    </r>
    <r>
      <rPr>
        <sz val="11"/>
        <color theme="1"/>
        <rFont val="Arial"/>
        <family val="2"/>
      </rPr>
      <t xml:space="preserve">Contribuir en la promoción de  acciones que combatan las causas que generan las violencias y la delincuencia contribuyendo a la paz y la justica </t>
    </r>
    <r>
      <rPr>
        <b/>
        <sz val="11"/>
        <color theme="1"/>
        <rFont val="Arial"/>
        <family val="2"/>
      </rPr>
      <t>mediante</t>
    </r>
    <r>
      <rPr>
        <sz val="11"/>
        <color theme="1"/>
        <rFont val="Arial"/>
        <family val="2"/>
      </rPr>
      <t xml:space="preserve"> el conocimiento respecto a las causas, efectos y prevención  de las adicciones.</t>
    </r>
  </si>
  <si>
    <t>Propósito
(IMCA)</t>
  </si>
  <si>
    <r>
      <rPr>
        <b/>
        <sz val="11"/>
        <color theme="0"/>
        <rFont val="Arial"/>
        <family val="2"/>
      </rPr>
      <t xml:space="preserve">4.21.1.1 </t>
    </r>
    <r>
      <rPr>
        <sz val="11"/>
        <color theme="0"/>
        <rFont val="Arial"/>
        <family val="2"/>
      </rPr>
      <t>La población del Municipio de Benito Juárez recibe atención y se informa respecto a las causas, efectos y prevención  de las adicciones.</t>
    </r>
  </si>
  <si>
    <r>
      <rPr>
        <b/>
        <sz val="11"/>
        <color theme="0"/>
        <rFont val="Arial"/>
        <family val="2"/>
      </rPr>
      <t xml:space="preserve">PPAA: </t>
    </r>
    <r>
      <rPr>
        <sz val="11"/>
        <color theme="0"/>
        <rFont val="Arial"/>
        <family val="2"/>
      </rPr>
      <t>Porcentaje de personas  atendidas y sensibilizadas sobre las causas, efectos y  la prevención de las adicciones.</t>
    </r>
  </si>
  <si>
    <t>Trimestral</t>
  </si>
  <si>
    <r>
      <rPr>
        <b/>
        <sz val="11"/>
        <color theme="0"/>
        <rFont val="Arial"/>
        <family val="2"/>
      </rPr>
      <t>UNIDAD DE MEDIDA DEL INDICADOR:</t>
    </r>
    <r>
      <rPr>
        <sz val="11"/>
        <color theme="0"/>
        <rFont val="Arial"/>
        <family val="2"/>
      </rPr>
      <t xml:space="preserve"> Porcentaje
</t>
    </r>
    <r>
      <rPr>
        <b/>
        <sz val="11"/>
        <color theme="0"/>
        <rFont val="Arial"/>
        <family val="2"/>
      </rPr>
      <t>UNIDAD DE MEDIDA DE LA VARIABLE:</t>
    </r>
    <r>
      <rPr>
        <sz val="11"/>
        <color theme="0"/>
        <rFont val="Arial"/>
        <family val="2"/>
      </rPr>
      <t xml:space="preserve"> Personas</t>
    </r>
  </si>
  <si>
    <t>Componente
(DIRECCIÓN DE POLÍTICAS PÚBLICAS)</t>
  </si>
  <si>
    <r>
      <rPr>
        <b/>
        <sz val="11"/>
        <rFont val="Arial"/>
        <family val="2"/>
      </rPr>
      <t xml:space="preserve">4.21.1.1.1 </t>
    </r>
    <r>
      <rPr>
        <sz val="11"/>
        <rFont val="Arial"/>
        <family val="2"/>
      </rPr>
      <t>Acciones encaminadas a incrementar el conocimiento social y la sensibilización sobre las causas, efectos y prevención de las adicciones realizadas.</t>
    </r>
  </si>
  <si>
    <r>
      <rPr>
        <b/>
        <sz val="11"/>
        <rFont val="Arial"/>
        <family val="2"/>
      </rPr>
      <t xml:space="preserve">PPSA: </t>
    </r>
    <r>
      <rPr>
        <sz val="11"/>
        <rFont val="Arial"/>
        <family val="2"/>
      </rPr>
      <t>Porcentaje de personas sensibilizadas con las  actividades del IMCA.</t>
    </r>
  </si>
  <si>
    <r>
      <rPr>
        <b/>
        <sz val="11"/>
        <rFont val="Arial"/>
        <family val="2"/>
      </rPr>
      <t xml:space="preserve">UNIDAD DE MEDIDA DEL INDICADOR: </t>
    </r>
    <r>
      <rPr>
        <sz val="11"/>
        <rFont val="Arial"/>
        <family val="2"/>
      </rPr>
      <t xml:space="preserve">
Porcentaje
</t>
    </r>
    <r>
      <rPr>
        <b/>
        <sz val="11"/>
        <rFont val="Arial"/>
        <family val="2"/>
      </rPr>
      <t>UNIDAD DE MEDIDA DE LA VARIABLE:</t>
    </r>
    <r>
      <rPr>
        <sz val="11"/>
        <rFont val="Arial"/>
        <family val="2"/>
      </rPr>
      <t xml:space="preserve"> 
Personas</t>
    </r>
  </si>
  <si>
    <r>
      <rPr>
        <b/>
        <sz val="11"/>
        <rFont val="Arial"/>
        <family val="2"/>
      </rPr>
      <t xml:space="preserve">4.21.1.1.1.1 </t>
    </r>
    <r>
      <rPr>
        <sz val="11"/>
        <rFont val="Arial"/>
        <family val="2"/>
      </rPr>
      <t>Difusión de la Campaña digital sobre las causas, efectos y prevención de las adicciones.</t>
    </r>
  </si>
  <si>
    <r>
      <rPr>
        <b/>
        <sz val="11"/>
        <rFont val="Arial"/>
        <family val="2"/>
      </rPr>
      <t xml:space="preserve">PIRS: </t>
    </r>
    <r>
      <rPr>
        <sz val="11"/>
        <rFont val="Arial"/>
        <family val="2"/>
      </rPr>
      <t>Porcentaje de impactos de la campaña en redes sociales.</t>
    </r>
  </si>
  <si>
    <r>
      <rPr>
        <b/>
        <sz val="11"/>
        <rFont val="Arial"/>
        <family val="2"/>
      </rPr>
      <t xml:space="preserve">UNIDAD DE MEDIDA DEL INDICADOR: </t>
    </r>
    <r>
      <rPr>
        <sz val="11"/>
        <rFont val="Arial"/>
        <family val="2"/>
      </rPr>
      <t xml:space="preserve">
Porcentaje
</t>
    </r>
    <r>
      <rPr>
        <b/>
        <sz val="11"/>
        <rFont val="Arial"/>
        <family val="2"/>
      </rPr>
      <t xml:space="preserve">
UNIDAD DE MEDIDA DE LA VARIABLE:</t>
    </r>
    <r>
      <rPr>
        <sz val="11"/>
        <rFont val="Arial"/>
        <family val="2"/>
      </rPr>
      <t xml:space="preserve"> 
Impactos</t>
    </r>
  </si>
  <si>
    <r>
      <rPr>
        <b/>
        <sz val="11"/>
        <rFont val="Arial"/>
        <family val="2"/>
      </rPr>
      <t xml:space="preserve">4.21.1.1.1.2 </t>
    </r>
    <r>
      <rPr>
        <sz val="11"/>
        <rFont val="Arial"/>
        <family val="2"/>
      </rPr>
      <t>Fortalecimiento de la cultura de prevención de las adicciones.</t>
    </r>
  </si>
  <si>
    <r>
      <rPr>
        <b/>
        <sz val="11"/>
        <rFont val="Arial"/>
        <family val="2"/>
      </rPr>
      <t>PAPA:</t>
    </r>
    <r>
      <rPr>
        <sz val="11"/>
        <rFont val="Arial"/>
        <family val="2"/>
      </rPr>
      <t xml:space="preserve"> Porcentaje de acciones para el fomento de la  cultura de prevención de adicciones.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</si>
  <si>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Acciones</t>
    </r>
  </si>
  <si>
    <r>
      <rPr>
        <b/>
        <sz val="11"/>
        <rFont val="Arial"/>
        <family val="2"/>
      </rPr>
      <t xml:space="preserve">4.21.1.1.1.3 </t>
    </r>
    <r>
      <rPr>
        <sz val="11"/>
        <rFont val="Arial"/>
        <family val="2"/>
      </rPr>
      <t>Otorgamiento de certificados a instituciones educativas por cumplir con los lineamientos de prevención y detección de adicciones establecidas por el IMCA.</t>
    </r>
  </si>
  <si>
    <r>
      <rPr>
        <b/>
        <sz val="11"/>
        <rFont val="Arial"/>
        <family val="2"/>
      </rPr>
      <t xml:space="preserve">PEC: </t>
    </r>
    <r>
      <rPr>
        <sz val="11"/>
        <rFont val="Arial"/>
        <family val="2"/>
      </rPr>
      <t>Porcentaje de escuelas certificadas como #YoNoSoyCómplice.</t>
    </r>
  </si>
  <si>
    <t>Semestral</t>
  </si>
  <si>
    <r>
      <rPr>
        <b/>
        <sz val="11"/>
        <rFont val="Arial"/>
        <family val="2"/>
      </rPr>
      <t>UNIDAD DE MEDIDA DEL INDICADOR:</t>
    </r>
    <r>
      <rPr>
        <sz val="11"/>
        <rFont val="Arial"/>
        <family val="2"/>
      </rPr>
      <t xml:space="preserve"> 
Porcentaje
</t>
    </r>
    <r>
      <rPr>
        <b/>
        <sz val="11"/>
        <rFont val="Arial"/>
        <family val="2"/>
      </rPr>
      <t xml:space="preserve">
UNIDAD DE MEDIDA DE LA VARIABLE: 
</t>
    </r>
    <r>
      <rPr>
        <sz val="11"/>
        <rFont val="Arial"/>
        <family val="2"/>
      </rPr>
      <t>Certificado</t>
    </r>
  </si>
  <si>
    <r>
      <rPr>
        <b/>
        <sz val="11"/>
        <rFont val="Arial"/>
        <family val="2"/>
      </rPr>
      <t xml:space="preserve">4.21.1.1.1.4 </t>
    </r>
    <r>
      <rPr>
        <sz val="11"/>
        <rFont val="Arial"/>
        <family val="2"/>
      </rPr>
      <t>Otorgamiento de Becas a personas principalmente con adicciones en situación vulnerable.</t>
    </r>
  </si>
  <si>
    <r>
      <rPr>
        <b/>
        <sz val="11"/>
        <rFont val="Arial"/>
        <family val="2"/>
      </rPr>
      <t xml:space="preserve">PBO: </t>
    </r>
    <r>
      <rPr>
        <sz val="11"/>
        <rFont val="Arial"/>
        <family val="2"/>
      </rPr>
      <t>Porcentaje de becas otorgadas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</si>
  <si>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Becas</t>
    </r>
  </si>
  <si>
    <t>Componente
(DIRECCIÓN DE ACOMPAÑAMIENTO TERAPÉUTICO)</t>
  </si>
  <si>
    <r>
      <rPr>
        <b/>
        <sz val="11"/>
        <rFont val="Arial"/>
        <family val="2"/>
      </rPr>
      <t xml:space="preserve">4.21.1.1.2 </t>
    </r>
    <r>
      <rPr>
        <sz val="11"/>
        <rFont val="Arial"/>
        <family val="2"/>
      </rPr>
      <t>Atención dirigida y otorgada a la población sobre las adicciones.</t>
    </r>
  </si>
  <si>
    <r>
      <rPr>
        <b/>
        <sz val="11"/>
        <rFont val="Arial"/>
        <family val="2"/>
      </rPr>
      <t xml:space="preserve">PPA: </t>
    </r>
    <r>
      <rPr>
        <sz val="11"/>
        <rFont val="Arial"/>
        <family val="2"/>
      </rPr>
      <t>Porcentaje de personas atendidas con adicciones.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</si>
  <si>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Personas</t>
    </r>
  </si>
  <si>
    <r>
      <rPr>
        <b/>
        <sz val="11"/>
        <rFont val="Arial"/>
        <family val="2"/>
      </rPr>
      <t xml:space="preserve">4.21.1.1.2.1  </t>
    </r>
    <r>
      <rPr>
        <sz val="11"/>
        <rFont val="Arial"/>
        <family val="2"/>
      </rPr>
      <t>Impresión diagnóstica a los usuarios para la detección de adicciones.</t>
    </r>
  </si>
  <si>
    <r>
      <rPr>
        <b/>
        <sz val="11"/>
        <rFont val="Arial"/>
        <family val="2"/>
      </rPr>
      <t xml:space="preserve">PPAID: </t>
    </r>
    <r>
      <rPr>
        <sz val="11"/>
        <rFont val="Arial"/>
        <family val="2"/>
      </rPr>
      <t>Porcentaje de personas atendidas de primer contacto que reciben impresiones diagnósticas.</t>
    </r>
  </si>
  <si>
    <r>
      <rPr>
        <b/>
        <sz val="11"/>
        <rFont val="Arial"/>
        <family val="2"/>
      </rPr>
      <t>UNIDAD DE MEDIDA DEL INDICADOR:</t>
    </r>
    <r>
      <rPr>
        <sz val="11"/>
        <rFont val="Arial"/>
        <family val="2"/>
      </rPr>
      <t xml:space="preserve"> 
Porcentaje
</t>
    </r>
    <r>
      <rPr>
        <b/>
        <sz val="11"/>
        <rFont val="Arial"/>
        <family val="2"/>
      </rPr>
      <t xml:space="preserve">UNIDAD DE MEDIDA DE LA VARIABLE: </t>
    </r>
    <r>
      <rPr>
        <sz val="11"/>
        <rFont val="Arial"/>
        <family val="2"/>
      </rPr>
      <t xml:space="preserve">
Personas</t>
    </r>
  </si>
  <si>
    <r>
      <rPr>
        <b/>
        <sz val="11"/>
        <rFont val="Arial"/>
        <family val="2"/>
      </rPr>
      <t xml:space="preserve">4.21.1.1.2.2 </t>
    </r>
    <r>
      <rPr>
        <sz val="11"/>
        <rFont val="Arial"/>
        <family val="2"/>
      </rPr>
      <t>Canalización de las personas con adicciones a las instituciones o agrupaciones correspondientes.</t>
    </r>
  </si>
  <si>
    <r>
      <rPr>
        <b/>
        <sz val="11"/>
        <rFont val="Arial"/>
        <family val="2"/>
      </rPr>
      <t xml:space="preserve">PPAC: </t>
    </r>
    <r>
      <rPr>
        <sz val="11"/>
        <rFont val="Arial"/>
        <family val="2"/>
      </rPr>
      <t>Porcentaje de Personas con adicciones canalizadas.</t>
    </r>
  </si>
  <si>
    <r>
      <rPr>
        <b/>
        <sz val="11"/>
        <rFont val="Arial"/>
        <family val="2"/>
      </rPr>
      <t xml:space="preserve">UNIDAD DE MEDIDA DEL INDICADOR: </t>
    </r>
    <r>
      <rPr>
        <sz val="11"/>
        <rFont val="Arial"/>
        <family val="2"/>
      </rPr>
      <t xml:space="preserve">
Porcentaje
</t>
    </r>
    <r>
      <rPr>
        <b/>
        <sz val="11"/>
        <rFont val="Arial"/>
        <family val="2"/>
      </rPr>
      <t xml:space="preserve">
UNIDAD DE MEDIDA DE LA VARIABLE:</t>
    </r>
    <r>
      <rPr>
        <sz val="11"/>
        <rFont val="Arial"/>
        <family val="2"/>
      </rPr>
      <t xml:space="preserve"> 
Personas</t>
    </r>
  </si>
  <si>
    <r>
      <t xml:space="preserve">4.21.1.1.2.3 </t>
    </r>
    <r>
      <rPr>
        <sz val="11"/>
        <rFont val="Arial"/>
        <family val="2"/>
      </rPr>
      <t xml:space="preserve">Seguimiento a los usuarios en su programa de rehabilitación y reinserción social. </t>
    </r>
  </si>
  <si>
    <r>
      <rPr>
        <b/>
        <sz val="11"/>
        <rFont val="Arial"/>
        <family val="2"/>
      </rPr>
      <t xml:space="preserve">PUCS: </t>
    </r>
    <r>
      <rPr>
        <sz val="11"/>
        <rFont val="Arial"/>
        <family val="2"/>
      </rPr>
      <t>Porcentaje de usuarios canalizados con seguimiento.</t>
    </r>
  </si>
  <si>
    <r>
      <t xml:space="preserve">Justificación Trimestral: </t>
    </r>
    <r>
      <rPr>
        <sz val="11"/>
        <color theme="0"/>
        <rFont val="Arial"/>
        <family val="2"/>
      </rPr>
      <t xml:space="preserve">Este indicador tiene como meta trimestral atender y sensibilizar a  65,991 personas. En este trimestre se realizaron 24,418 atenciones y sensibilizaciones a ciudadanos del municipio de Benito Juárez. El porcentaje alcanzado de 37.54% se debe principalmente a los bajos impactos que se realizaron a través de las redes sociales  motivo por el cual no se logro alcanzar la meta programada. </t>
    </r>
  </si>
  <si>
    <r>
      <t>Justificación Trimestral:</t>
    </r>
    <r>
      <rPr>
        <sz val="11"/>
        <color theme="1"/>
        <rFont val="Arial"/>
        <family val="2"/>
      </rPr>
      <t xml:space="preserve"> Este indicador tiene como meta trimestral 65,922 impactos en las redes sociales. En el trimestre se realizaron  24,611 sensibilizaciones a través de las redes sociales y de las diversas pláticas impartidas por el personal de Instituto. El porcentaje alcanzado de 37.33% principalmente se deriva a la baja  movilidad de las redes sociales y que se priorizaron diversas pláticas y eventos.</t>
    </r>
  </si>
  <si>
    <r>
      <t xml:space="preserve">Justificación Trimestral: </t>
    </r>
    <r>
      <rPr>
        <sz val="11"/>
        <color theme="1"/>
        <rFont val="Arial"/>
        <family val="2"/>
      </rPr>
      <t>Este indicador tiene como meta trimestral 65,775 impactos en las redes sociales del IMCA. En el trimestre se realizaron 21,553 impactos en las redes sociales. El porcentaje alcanzado de 32.77 % se debe principalmente que el instituto a través de sus plataformas de redes sociales comparte material grafico de interés social con perspectiva de adicciones y considerando que durante el trimestre se priorizaron las platicas y atenciones no se logro alcanzar el porcentaje planeado en los impactos de las redes sociales</t>
    </r>
  </si>
  <si>
    <r>
      <t xml:space="preserve">Justificación Trimestral: </t>
    </r>
    <r>
      <rPr>
        <sz val="11"/>
        <color theme="1"/>
        <rFont val="Arial"/>
        <family val="2"/>
      </rPr>
      <t>Este indicador tiene como meta trimestral 27 acciones a realizar. En este trimestre se realizaron 71 acciones de las 27 programadas. El porcentaje alcanzado de 262.96 % se debe principalmente que se están  impartieron platicas a más escuelas, así como la implementación del taller "La codependencia como origen de la violencia de genero", las actividades que se realizan en "Todos por la paz" y la presencia de los módulos de atención en eventos donde participa el IMCA.</t>
    </r>
  </si>
  <si>
    <r>
      <t xml:space="preserve">Justificación Trimestral:  </t>
    </r>
    <r>
      <rPr>
        <sz val="11"/>
        <color theme="1"/>
        <rFont val="Arial"/>
        <family val="2"/>
      </rPr>
      <t>Este indicador tiene como meta trimestral 1 certificación. En este trimestre se reporto 0 certificaciones de 1 programado. El porcentaje alcanzado del 0% se debe principalmente a que la escuela aún se encuentra en proceso de certificación se estima que el avance sea reportado para el siguiente trimestre.</t>
    </r>
  </si>
  <si>
    <r>
      <t xml:space="preserve">Justificación Trimestral: </t>
    </r>
    <r>
      <rPr>
        <sz val="11"/>
        <color theme="1"/>
        <rFont val="Arial"/>
        <family val="2"/>
      </rPr>
      <t>Este indicador tiene como meta trimestral de 5 becas. En este trimestre se otorgaron 3 becas de las 5 programadas. El porcentaje alcanzado del  60% se debe que durante el primer trimestre se tuvo una baja participación por parte de la ciudadanía quienes son los que reportan a las personas en situación de calle con problemas de adicciones.</t>
    </r>
  </si>
  <si>
    <r>
      <t xml:space="preserve">Justificación Trimestral: </t>
    </r>
    <r>
      <rPr>
        <sz val="11"/>
        <color theme="1"/>
        <rFont val="Arial"/>
        <family val="2"/>
      </rPr>
      <t>Este indicador tiene como meta trimestral 69 impresiones diagnósticas . En este trimestre  se realizaron 160 impresiones diagnósticas de las 69 programadas. El porcentaje alcanzado de 231.88% se debe principalmente que el departamento de políticas públicas estuvo participando activamente en diversas escuelas, en centros de rehabilitación impartiendo pláticas así como se estuvo impartiendo talleres y esto dio como resultado que más personas de las que se tenían programadas soliciten atención psicológica al Instituto.</t>
    </r>
  </si>
  <si>
    <r>
      <t xml:space="preserve">Justificación Trimestral: </t>
    </r>
    <r>
      <rPr>
        <sz val="11"/>
        <color theme="1"/>
        <rFont val="Arial"/>
        <family val="2"/>
      </rPr>
      <t>Este indicador tiene como meta trimestral 55 canalizaciones. En este trimestre se realizaron 160 canalizaciones de las 55 programadas. El porcentaje alcanzado de 290.91% se debe principalmente que todas las personas a las que se les realizó una impresión diagnóstica aceptaron ser canalizados para su atención y recuperación.</t>
    </r>
  </si>
  <si>
    <r>
      <t xml:space="preserve">Justificación Trimestral: </t>
    </r>
    <r>
      <rPr>
        <sz val="11"/>
        <color theme="1"/>
        <rFont val="Arial"/>
        <family val="2"/>
      </rPr>
      <t>Este indicador tiene como meta trimestral 112 seguimientos. En este trimestre se realizaron 121 seguimientos de los 112 programados. El porcentaje alcanzado del 108.04% se deriva de la constante atención y continuidad en el seguimiento de los usuarios por parte del personal del instituto.</t>
    </r>
  </si>
  <si>
    <t>CLAVE Y NOMBRE DEL PPA: E-PPA 4.21 PROGRAMA DE PREVENCIÓN Y ATENCIÓN DE LAS ADICCIONES</t>
  </si>
  <si>
    <t>INSTITUTO MUNICIPAL CONTRA LAS ADICCIONES</t>
  </si>
  <si>
    <t>Dirección General</t>
  </si>
  <si>
    <t>Durante el trimestre se devengo un 117.39% del presupuesto que se programo, el porcentaje de variación de 17.39% se debe que durante el primer trimestre se realizaron pagos de los pasivos que se quedaron pendientes en el 2022, motivo por el cual se devengo más de lo programado durante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</si>
</sst>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19" x14ac:knownFonts="1">
    <font>
      <sz val="11"/>
      <color theme="1"/>
      <name val="Calibri"/>
      <family val="2"/>
      <scheme val="minor"/>
    </font>
    <font>
      <sz val="11"/>
      <color theme="1"/>
      <name val="Calibri"/>
      <family val="2"/>
      <scheme val="minor"/>
    </font>
    <font>
      <b/>
      <sz val="2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sz val="12"/>
      <name val="Arial"/>
      <family val="2"/>
    </font>
    <font>
      <sz val="12"/>
      <color theme="1"/>
      <name val="Arial"/>
      <family val="2"/>
    </font>
    <font>
      <b/>
      <sz val="11"/>
      <color theme="1"/>
      <name val="Calibri"/>
      <family val="2"/>
      <scheme val="minor"/>
    </font>
    <font>
      <b/>
      <sz val="14"/>
      <color theme="0"/>
      <name val="Calibri"/>
      <family val="2"/>
      <scheme val="minor"/>
    </font>
    <font>
      <b/>
      <sz val="16"/>
      <color theme="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rgb="FFFFEB9C"/>
        <bgColor indexed="64"/>
      </patternFill>
    </fill>
    <fill>
      <patternFill patternType="solid">
        <fgColor rgb="FFC7EFCE"/>
        <bgColor indexed="64"/>
      </patternFill>
    </fill>
    <fill>
      <patternFill patternType="solid">
        <fgColor theme="0"/>
        <bgColor indexed="64"/>
      </patternFill>
    </fill>
    <fill>
      <patternFill patternType="solid">
        <fgColor theme="0" tint="-0.499984740745262"/>
        <bgColor indexed="64"/>
      </patternFill>
    </fill>
  </fills>
  <borders count="78">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theme="1"/>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dashed">
        <color theme="1"/>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133">
    <xf numFmtId="0" fontId="0" fillId="0" borderId="0" xfId="0"/>
    <xf numFmtId="0" fontId="3" fillId="2" borderId="1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7" fillId="7" borderId="13" xfId="0" applyFont="1" applyFill="1" applyBorder="1" applyAlignment="1">
      <alignment horizontal="justify" vertical="center" wrapText="1"/>
    </xf>
    <xf numFmtId="0" fontId="7" fillId="7" borderId="13" xfId="0" applyFont="1" applyFill="1" applyBorder="1" applyAlignment="1">
      <alignment horizontal="center" vertical="center" wrapText="1"/>
    </xf>
    <xf numFmtId="0" fontId="9" fillId="6" borderId="13"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24"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6" fillId="3" borderId="29" xfId="0" applyFont="1" applyFill="1" applyBorder="1" applyAlignment="1">
      <alignment horizontal="justify" vertical="center" wrapText="1"/>
    </xf>
    <xf numFmtId="0" fontId="6" fillId="3" borderId="29"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7" borderId="30" xfId="0" applyFont="1" applyFill="1" applyBorder="1" applyAlignment="1">
      <alignment horizontal="center" vertical="center" wrapText="1"/>
    </xf>
    <xf numFmtId="0" fontId="7" fillId="7" borderId="33" xfId="0" applyFont="1" applyFill="1" applyBorder="1" applyAlignment="1">
      <alignment horizontal="center" vertical="center" wrapText="1"/>
    </xf>
    <xf numFmtId="10" fontId="14" fillId="3" borderId="21" xfId="2" applyNumberFormat="1" applyFont="1" applyFill="1" applyBorder="1" applyAlignment="1">
      <alignment horizontal="center" vertical="center" wrapText="1"/>
    </xf>
    <xf numFmtId="10" fontId="15" fillId="7" borderId="19" xfId="2" applyNumberFormat="1" applyFont="1" applyFill="1" applyBorder="1" applyAlignment="1">
      <alignment horizontal="center" vertical="center" wrapText="1"/>
    </xf>
    <xf numFmtId="10" fontId="15" fillId="3" borderId="19" xfId="2" applyNumberFormat="1" applyFont="1" applyFill="1" applyBorder="1" applyAlignment="1">
      <alignment horizontal="center" vertical="center" wrapText="1"/>
    </xf>
    <xf numFmtId="10" fontId="15" fillId="7" borderId="20" xfId="2" applyNumberFormat="1" applyFont="1" applyFill="1" applyBorder="1" applyAlignment="1">
      <alignment horizontal="center" vertical="center" wrapText="1"/>
    </xf>
    <xf numFmtId="10" fontId="14" fillId="7" borderId="19" xfId="2" applyNumberFormat="1" applyFont="1" applyFill="1" applyBorder="1" applyAlignment="1">
      <alignment horizontal="center" vertical="center" wrapText="1"/>
    </xf>
    <xf numFmtId="10" fontId="14" fillId="7" borderId="20" xfId="2" applyNumberFormat="1" applyFont="1" applyFill="1" applyBorder="1" applyAlignment="1">
      <alignment horizontal="center"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3" fillId="2"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2" fillId="6" borderId="39" xfId="0" applyFont="1" applyFill="1" applyBorder="1" applyAlignment="1">
      <alignment vertical="center" wrapText="1"/>
    </xf>
    <xf numFmtId="3" fontId="6" fillId="2" borderId="40" xfId="0" applyNumberFormat="1" applyFont="1" applyFill="1" applyBorder="1" applyAlignment="1">
      <alignment horizontal="center" vertical="center" wrapText="1"/>
    </xf>
    <xf numFmtId="3" fontId="6" fillId="2" borderId="41" xfId="0" applyNumberFormat="1" applyFont="1" applyFill="1" applyBorder="1" applyAlignment="1">
      <alignment horizontal="center" vertical="center" wrapText="1"/>
    </xf>
    <xf numFmtId="3" fontId="6" fillId="2" borderId="42" xfId="0" applyNumberFormat="1" applyFont="1" applyFill="1" applyBorder="1" applyAlignment="1">
      <alignment horizontal="center" vertical="center" wrapText="1"/>
    </xf>
    <xf numFmtId="3" fontId="6" fillId="2" borderId="43" xfId="0" applyNumberFormat="1" applyFont="1" applyFill="1" applyBorder="1" applyAlignment="1">
      <alignment horizontal="center" vertical="center" wrapText="1"/>
    </xf>
    <xf numFmtId="10" fontId="0" fillId="4" borderId="44" xfId="0" applyNumberFormat="1" applyFill="1" applyBorder="1" applyAlignment="1">
      <alignment horizontal="center" vertical="center" wrapText="1"/>
    </xf>
    <xf numFmtId="3" fontId="6" fillId="2" borderId="46" xfId="0" applyNumberFormat="1" applyFont="1" applyFill="1" applyBorder="1" applyAlignment="1">
      <alignment horizontal="center" vertical="center" wrapText="1"/>
    </xf>
    <xf numFmtId="3" fontId="6" fillId="2" borderId="47" xfId="0" applyNumberFormat="1" applyFont="1" applyFill="1" applyBorder="1" applyAlignment="1">
      <alignment horizontal="center" vertical="center" wrapText="1"/>
    </xf>
    <xf numFmtId="3" fontId="6" fillId="2" borderId="48" xfId="0" applyNumberFormat="1" applyFont="1" applyFill="1" applyBorder="1" applyAlignment="1">
      <alignment horizontal="center" vertical="center" wrapText="1"/>
    </xf>
    <xf numFmtId="3" fontId="6" fillId="2" borderId="49" xfId="0" applyNumberFormat="1" applyFont="1" applyFill="1" applyBorder="1" applyAlignment="1">
      <alignment horizontal="center" vertical="center" wrapText="1"/>
    </xf>
    <xf numFmtId="0" fontId="16" fillId="0" borderId="0" xfId="0" applyFont="1"/>
    <xf numFmtId="0" fontId="0" fillId="9" borderId="0" xfId="0" applyFill="1"/>
    <xf numFmtId="0" fontId="0" fillId="0" borderId="0" xfId="0" applyAlignment="1">
      <alignment wrapText="1"/>
    </xf>
    <xf numFmtId="0" fontId="0" fillId="8" borderId="0" xfId="0" applyFill="1"/>
    <xf numFmtId="10" fontId="0" fillId="4" borderId="45" xfId="0" applyNumberFormat="1" applyFill="1" applyBorder="1" applyAlignment="1">
      <alignment horizontal="center" vertical="center" wrapText="1"/>
    </xf>
    <xf numFmtId="10" fontId="0" fillId="4" borderId="50" xfId="0" applyNumberFormat="1" applyFill="1" applyBorder="1" applyAlignment="1">
      <alignment horizontal="center" vertical="center" wrapText="1"/>
    </xf>
    <xf numFmtId="10" fontId="0" fillId="4" borderId="51" xfId="0" applyNumberFormat="1" applyFill="1" applyBorder="1" applyAlignment="1">
      <alignment horizontal="center" vertical="center" wrapText="1"/>
    </xf>
    <xf numFmtId="10" fontId="17" fillId="11" borderId="45" xfId="0" applyNumberFormat="1"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4" fillId="7" borderId="54"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4" fillId="7" borderId="55" xfId="0" applyFont="1" applyFill="1" applyBorder="1" applyAlignment="1">
      <alignment horizontal="center" vertical="center" wrapText="1"/>
    </xf>
    <xf numFmtId="0" fontId="4" fillId="7" borderId="14" xfId="0" applyFont="1" applyFill="1" applyBorder="1" applyAlignment="1">
      <alignment horizontal="center" vertical="center" wrapText="1"/>
    </xf>
    <xf numFmtId="10" fontId="15" fillId="7" borderId="57" xfId="2" applyNumberFormat="1" applyFont="1" applyFill="1" applyBorder="1" applyAlignment="1">
      <alignment horizontal="center" vertical="center" wrapText="1"/>
    </xf>
    <xf numFmtId="0" fontId="13" fillId="5" borderId="52" xfId="0" applyFont="1" applyFill="1" applyBorder="1" applyAlignment="1">
      <alignment horizontal="center" vertical="top" wrapText="1"/>
    </xf>
    <xf numFmtId="0" fontId="7" fillId="3" borderId="61" xfId="0" applyFont="1" applyFill="1" applyBorder="1" applyAlignment="1">
      <alignment horizontal="left" vertical="center" wrapText="1"/>
    </xf>
    <xf numFmtId="0" fontId="7" fillId="3" borderId="61" xfId="0" applyFont="1" applyFill="1" applyBorder="1" applyAlignment="1">
      <alignment horizontal="center" vertical="center" wrapText="1"/>
    </xf>
    <xf numFmtId="3" fontId="6" fillId="2" borderId="62" xfId="0" applyNumberFormat="1" applyFont="1" applyFill="1" applyBorder="1" applyAlignment="1">
      <alignment horizontal="center" vertical="center" wrapText="1"/>
    </xf>
    <xf numFmtId="3" fontId="6" fillId="2" borderId="63" xfId="0" applyNumberFormat="1" applyFont="1" applyFill="1" applyBorder="1" applyAlignment="1">
      <alignment horizontal="center" vertical="center" wrapText="1"/>
    </xf>
    <xf numFmtId="3" fontId="6" fillId="2" borderId="64" xfId="0" applyNumberFormat="1" applyFont="1" applyFill="1" applyBorder="1" applyAlignment="1">
      <alignment horizontal="center" vertical="center" wrapText="1"/>
    </xf>
    <xf numFmtId="0" fontId="6" fillId="3" borderId="65" xfId="0" applyFont="1" applyFill="1" applyBorder="1" applyAlignment="1">
      <alignment horizontal="left" vertical="center" wrapText="1"/>
    </xf>
    <xf numFmtId="0" fontId="9" fillId="6" borderId="66" xfId="0" applyFont="1" applyFill="1" applyBorder="1" applyAlignment="1">
      <alignment horizontal="left" vertical="center" wrapText="1"/>
    </xf>
    <xf numFmtId="0" fontId="7" fillId="7" borderId="66" xfId="0" applyFont="1" applyFill="1" applyBorder="1" applyAlignment="1">
      <alignment horizontal="left" vertical="center" wrapText="1"/>
    </xf>
    <xf numFmtId="0" fontId="7" fillId="3" borderId="66"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3" borderId="68" xfId="0" applyFont="1" applyFill="1" applyBorder="1" applyAlignment="1">
      <alignment horizontal="left" vertical="center" wrapText="1"/>
    </xf>
    <xf numFmtId="3" fontId="9" fillId="6" borderId="56" xfId="0" applyNumberFormat="1" applyFont="1" applyFill="1" applyBorder="1" applyAlignment="1">
      <alignment horizontal="center" vertical="center" wrapText="1"/>
    </xf>
    <xf numFmtId="3" fontId="7" fillId="7" borderId="22" xfId="0" applyNumberFormat="1" applyFont="1" applyFill="1" applyBorder="1" applyAlignment="1">
      <alignment horizontal="center" vertical="center" wrapText="1"/>
    </xf>
    <xf numFmtId="3" fontId="7" fillId="3" borderId="22" xfId="0" applyNumberFormat="1" applyFont="1" applyFill="1" applyBorder="1" applyAlignment="1">
      <alignment horizontal="center" vertical="center" wrapText="1"/>
    </xf>
    <xf numFmtId="3" fontId="7" fillId="3" borderId="25" xfId="0" applyNumberFormat="1" applyFont="1" applyFill="1" applyBorder="1" applyAlignment="1">
      <alignment horizontal="center" vertical="center" wrapText="1"/>
    </xf>
    <xf numFmtId="3" fontId="6" fillId="10" borderId="47" xfId="0" applyNumberFormat="1" applyFont="1" applyFill="1" applyBorder="1" applyAlignment="1">
      <alignment horizontal="center" vertical="center" wrapText="1"/>
    </xf>
    <xf numFmtId="3" fontId="6" fillId="10" borderId="49" xfId="0" applyNumberFormat="1" applyFont="1" applyFill="1" applyBorder="1" applyAlignment="1">
      <alignment horizontal="center" vertical="center" wrapText="1"/>
    </xf>
    <xf numFmtId="10" fontId="0" fillId="4" borderId="69" xfId="0" applyNumberFormat="1" applyFill="1" applyBorder="1" applyAlignment="1">
      <alignment horizontal="center" vertical="center" wrapText="1"/>
    </xf>
    <xf numFmtId="0" fontId="4" fillId="10" borderId="4" xfId="0" applyFont="1" applyFill="1" applyBorder="1" applyAlignment="1">
      <alignment vertical="center" wrapText="1"/>
    </xf>
    <xf numFmtId="8" fontId="4" fillId="10" borderId="52" xfId="0" applyNumberFormat="1" applyFont="1" applyFill="1" applyBorder="1" applyAlignment="1">
      <alignment horizontal="center" vertical="center" wrapText="1"/>
    </xf>
    <xf numFmtId="0" fontId="6" fillId="0" borderId="52" xfId="0" applyFont="1" applyBorder="1" applyAlignment="1">
      <alignment horizontal="justify" vertical="center" wrapText="1"/>
    </xf>
    <xf numFmtId="164" fontId="6" fillId="2" borderId="70" xfId="1" applyNumberFormat="1" applyFont="1" applyFill="1" applyBorder="1" applyAlignment="1">
      <alignment horizontal="center" vertical="center" wrapText="1"/>
    </xf>
    <xf numFmtId="164" fontId="6" fillId="2" borderId="71" xfId="1" applyNumberFormat="1" applyFont="1" applyFill="1" applyBorder="1" applyAlignment="1">
      <alignment horizontal="center" vertical="center" wrapText="1"/>
    </xf>
    <xf numFmtId="164" fontId="6" fillId="2" borderId="72" xfId="1" applyNumberFormat="1" applyFont="1" applyFill="1" applyBorder="1" applyAlignment="1">
      <alignment horizontal="center" vertical="center" wrapText="1"/>
    </xf>
    <xf numFmtId="164" fontId="6" fillId="10" borderId="47" xfId="0" applyNumberFormat="1" applyFont="1" applyFill="1" applyBorder="1" applyAlignment="1">
      <alignment horizontal="center" vertical="center" wrapText="1"/>
    </xf>
    <xf numFmtId="164" fontId="6" fillId="10" borderId="49" xfId="0" applyNumberFormat="1" applyFont="1" applyFill="1" applyBorder="1" applyAlignment="1">
      <alignment horizontal="center" vertical="center" wrapText="1"/>
    </xf>
    <xf numFmtId="10" fontId="0" fillId="4" borderId="73" xfId="0" applyNumberFormat="1" applyFill="1" applyBorder="1" applyAlignment="1">
      <alignment horizontal="center" vertical="center" wrapText="1"/>
    </xf>
    <xf numFmtId="0" fontId="7" fillId="3" borderId="76" xfId="0" applyFont="1" applyFill="1" applyBorder="1" applyAlignment="1">
      <alignment horizontal="justify" vertical="center" wrapText="1"/>
    </xf>
    <xf numFmtId="0" fontId="8" fillId="6" borderId="22" xfId="0" applyFont="1" applyFill="1" applyBorder="1" applyAlignment="1">
      <alignment horizontal="justify" vertical="center" wrapText="1"/>
    </xf>
    <xf numFmtId="0" fontId="4" fillId="7" borderId="22" xfId="0" applyFont="1" applyFill="1" applyBorder="1" applyAlignment="1">
      <alignment horizontal="justify" vertical="center" wrapText="1"/>
    </xf>
    <xf numFmtId="0" fontId="4" fillId="3" borderId="22" xfId="0" applyFont="1" applyFill="1" applyBorder="1" applyAlignment="1">
      <alignment horizontal="justify" vertical="center" wrapText="1"/>
    </xf>
    <xf numFmtId="0" fontId="4" fillId="3" borderId="77" xfId="0" applyFont="1" applyFill="1" applyBorder="1" applyAlignment="1">
      <alignment horizontal="justify" vertical="center" wrapText="1"/>
    </xf>
    <xf numFmtId="0" fontId="4" fillId="3" borderId="25" xfId="0" applyFont="1" applyFill="1" applyBorder="1" applyAlignment="1">
      <alignment horizontal="justify"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38"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3" fillId="5" borderId="59" xfId="0" applyFont="1" applyFill="1" applyBorder="1" applyAlignment="1">
      <alignment horizontal="center" vertical="top" wrapText="1"/>
    </xf>
    <xf numFmtId="0" fontId="13" fillId="5" borderId="60" xfId="0" applyFont="1" applyFill="1" applyBorder="1" applyAlignment="1">
      <alignment horizontal="center" vertical="top" wrapText="1"/>
    </xf>
    <xf numFmtId="0" fontId="13" fillId="5" borderId="74" xfId="0" applyFont="1" applyFill="1" applyBorder="1" applyAlignment="1">
      <alignment horizontal="center" vertical="center" wrapText="1"/>
    </xf>
    <xf numFmtId="0" fontId="13" fillId="5" borderId="75"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32" xfId="0" applyFont="1" applyFill="1" applyBorder="1" applyAlignment="1">
      <alignment horizontal="center" vertical="center" wrapText="1"/>
    </xf>
    <xf numFmtId="3" fontId="8" fillId="6" borderId="4"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3" fontId="8" fillId="6" borderId="6" xfId="0" applyNumberFormat="1"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0" fillId="0" borderId="0" xfId="0" applyAlignment="1">
      <alignment horizontal="justify" vertical="center" wrapText="1"/>
    </xf>
  </cellXfs>
  <cellStyles count="4">
    <cellStyle name="Moneda" xfId="1" builtinId="4"/>
    <cellStyle name="Normal" xfId="0" builtinId="0"/>
    <cellStyle name="Normal 2" xfId="3" xr:uid="{00000000-0005-0000-0000-000002000000}"/>
    <cellStyle name="Porcentaje" xfId="2" builtinId="5"/>
  </cellStyles>
  <dxfs count="38">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ill>
        <patternFill>
          <bgColor rgb="FFFF0000"/>
        </patternFill>
      </fill>
    </dxf>
    <dxf>
      <fill>
        <patternFill>
          <bgColor rgb="FFFFFF00"/>
        </patternFill>
      </fill>
    </dxf>
    <dxf>
      <fill>
        <patternFill>
          <bgColor rgb="FF00B050"/>
        </patternFill>
      </fill>
    </dxf>
    <dxf>
      <fill>
        <patternFill>
          <bgColor theme="0"/>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1</xdr:row>
      <xdr:rowOff>83552</xdr:rowOff>
    </xdr:from>
    <xdr:to>
      <xdr:col>2</xdr:col>
      <xdr:colOff>629950</xdr:colOff>
      <xdr:row>8</xdr:row>
      <xdr:rowOff>158</xdr:rowOff>
    </xdr:to>
    <xdr:pic>
      <xdr:nvPicPr>
        <xdr:cNvPr id="6" name="Imagen 5">
          <a:extLst>
            <a:ext uri="{FF2B5EF4-FFF2-40B4-BE49-F238E27FC236}">
              <a16:creationId xmlns:a16="http://schemas.microsoft.com/office/drawing/2014/main"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67368"/>
          <a:ext cx="2534950" cy="1999406"/>
        </a:xfrm>
        <a:prstGeom prst="rect">
          <a:avLst/>
        </a:prstGeom>
      </xdr:spPr>
    </xdr:pic>
    <xdr:clientData/>
  </xdr:twoCellAnchor>
  <xdr:twoCellAnchor editAs="oneCell">
    <xdr:from>
      <xdr:col>2</xdr:col>
      <xdr:colOff>768684</xdr:colOff>
      <xdr:row>1</xdr:row>
      <xdr:rowOff>-1</xdr:rowOff>
    </xdr:from>
    <xdr:to>
      <xdr:col>3</xdr:col>
      <xdr:colOff>935289</xdr:colOff>
      <xdr:row>7</xdr:row>
      <xdr:rowOff>95249</xdr:rowOff>
    </xdr:to>
    <xdr:pic>
      <xdr:nvPicPr>
        <xdr:cNvPr id="7" name="Imagen 6">
          <a:extLst>
            <a:ext uri="{FF2B5EF4-FFF2-40B4-BE49-F238E27FC236}">
              <a16:creationId xmlns:a16="http://schemas.microsoft.com/office/drawing/2014/main" id="{83765F90-3D1C-4C45-B3AF-F618D48E24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1184" y="183815"/>
          <a:ext cx="2105026" cy="2000250"/>
        </a:xfrm>
        <a:prstGeom prst="rect">
          <a:avLst/>
        </a:prstGeom>
      </xdr:spPr>
    </xdr:pic>
    <xdr:clientData/>
  </xdr:twoCellAnchor>
  <xdr:oneCellAnchor>
    <xdr:from>
      <xdr:col>2</xdr:col>
      <xdr:colOff>94096</xdr:colOff>
      <xdr:row>26</xdr:row>
      <xdr:rowOff>178954</xdr:rowOff>
    </xdr:from>
    <xdr:ext cx="4953001" cy="1112232"/>
    <xdr:sp macro="" textlink="">
      <xdr:nvSpPr>
        <xdr:cNvPr id="5" name="CuadroTexto 4">
          <a:extLst>
            <a:ext uri="{FF2B5EF4-FFF2-40B4-BE49-F238E27FC236}">
              <a16:creationId xmlns:a16="http://schemas.microsoft.com/office/drawing/2014/main" id="{963B55C8-10E3-479F-8520-14D2F76D430E}"/>
            </a:ext>
          </a:extLst>
        </xdr:cNvPr>
        <xdr:cNvSpPr txBox="1"/>
      </xdr:nvSpPr>
      <xdr:spPr>
        <a:xfrm>
          <a:off x="2310823" y="28546136"/>
          <a:ext cx="4953001" cy="1112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___________________________________________</a:t>
          </a:r>
        </a:p>
        <a:p>
          <a:pPr algn="ctr"/>
          <a:r>
            <a:rPr lang="es-MX" sz="1200"/>
            <a:t>ELABORÓ</a:t>
          </a:r>
        </a:p>
        <a:p>
          <a:pPr algn="ctr"/>
          <a:r>
            <a:rPr lang="es-MX" sz="1200"/>
            <a:t>LIC.</a:t>
          </a:r>
          <a:r>
            <a:rPr lang="es-MX" sz="1200" baseline="0"/>
            <a:t> CARLA GUZMÁN LÓPEZ GATELL</a:t>
          </a:r>
        </a:p>
        <a:p>
          <a:pPr algn="ctr"/>
          <a:r>
            <a:rPr lang="es-MX" sz="1200" baseline="0"/>
            <a:t>DIRECCIÓN DE ADMINISTRACIÓN, CONTABILIDAD Y FINANZAS </a:t>
          </a:r>
        </a:p>
        <a:p>
          <a:pPr algn="ctr"/>
          <a:r>
            <a:rPr lang="es-MX" sz="1200" baseline="0"/>
            <a:t>DEL INSTITUTO MUNICIPAL CONTRA LAS ADICCIONES</a:t>
          </a:r>
          <a:endParaRPr lang="es-MX" sz="1200"/>
        </a:p>
      </xdr:txBody>
    </xdr:sp>
    <xdr:clientData/>
  </xdr:oneCellAnchor>
  <xdr:oneCellAnchor>
    <xdr:from>
      <xdr:col>10</xdr:col>
      <xdr:colOff>1106055</xdr:colOff>
      <xdr:row>26</xdr:row>
      <xdr:rowOff>227446</xdr:rowOff>
    </xdr:from>
    <xdr:ext cx="4060604" cy="960662"/>
    <xdr:sp macro="" textlink="">
      <xdr:nvSpPr>
        <xdr:cNvPr id="9" name="CuadroTexto 8">
          <a:extLst>
            <a:ext uri="{FF2B5EF4-FFF2-40B4-BE49-F238E27FC236}">
              <a16:creationId xmlns:a16="http://schemas.microsoft.com/office/drawing/2014/main" id="{D57F124F-168C-418B-B024-F000F202D213}"/>
            </a:ext>
          </a:extLst>
        </xdr:cNvPr>
        <xdr:cNvSpPr txBox="1"/>
      </xdr:nvSpPr>
      <xdr:spPr>
        <a:xfrm>
          <a:off x="16017010" y="28594628"/>
          <a:ext cx="4060604"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______________________________________________</a:t>
          </a:r>
        </a:p>
        <a:p>
          <a:pPr algn="ctr"/>
          <a:r>
            <a:rPr lang="es-MX" sz="1200"/>
            <a:t>REVISÓ</a:t>
          </a:r>
        </a:p>
        <a:p>
          <a:pPr algn="ctr"/>
          <a:r>
            <a:rPr lang="es-MX" sz="1200"/>
            <a:t>MTRO.</a:t>
          </a:r>
          <a:r>
            <a:rPr lang="es-MX" sz="1200" baseline="0"/>
            <a:t> E</a:t>
          </a:r>
          <a:r>
            <a:rPr lang="es-MX" sz="1200"/>
            <a:t>NRIQUE EDUARDO ENCALADA SÁNCHEZ</a:t>
          </a:r>
        </a:p>
        <a:p>
          <a:pPr algn="ctr"/>
          <a:r>
            <a:rPr lang="es-MX" sz="1200"/>
            <a:t>DIRECCIÓN</a:t>
          </a:r>
          <a:r>
            <a:rPr lang="es-MX" sz="1200" baseline="0"/>
            <a:t> DE PLANEACIÓN DE LA DGPM</a:t>
          </a:r>
          <a:endParaRPr lang="es-MX" sz="1200"/>
        </a:p>
      </xdr:txBody>
    </xdr:sp>
    <xdr:clientData/>
  </xdr:oneCellAnchor>
  <xdr:oneCellAnchor>
    <xdr:from>
      <xdr:col>19</xdr:col>
      <xdr:colOff>893041</xdr:colOff>
      <xdr:row>26</xdr:row>
      <xdr:rowOff>245918</xdr:rowOff>
    </xdr:from>
    <xdr:ext cx="4957608" cy="843821"/>
    <xdr:sp macro="" textlink="">
      <xdr:nvSpPr>
        <xdr:cNvPr id="10" name="CuadroTexto 9">
          <a:extLst>
            <a:ext uri="{FF2B5EF4-FFF2-40B4-BE49-F238E27FC236}">
              <a16:creationId xmlns:a16="http://schemas.microsoft.com/office/drawing/2014/main" id="{0911B30B-A669-42A5-9D98-EEFAC5541344}"/>
            </a:ext>
          </a:extLst>
        </xdr:cNvPr>
        <xdr:cNvSpPr txBox="1"/>
      </xdr:nvSpPr>
      <xdr:spPr>
        <a:xfrm>
          <a:off x="27822814" y="28613100"/>
          <a:ext cx="4957608"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_____________________________________________</a:t>
          </a:r>
        </a:p>
        <a:p>
          <a:pPr algn="ctr"/>
          <a:r>
            <a:rPr lang="es-MX" sz="1200"/>
            <a:t>AUTORIZÓ</a:t>
          </a:r>
        </a:p>
        <a:p>
          <a:pPr algn="ctr"/>
          <a:r>
            <a:rPr lang="es-MX" sz="1200"/>
            <a:t>ARQ.OSCAR</a:t>
          </a:r>
          <a:r>
            <a:rPr lang="es-MX" sz="1200" baseline="0"/>
            <a:t> FRANCISCO GUZMÁN ZERECERO</a:t>
          </a:r>
        </a:p>
        <a:p>
          <a:pPr algn="ctr"/>
          <a:r>
            <a:rPr lang="es-MX" sz="1200" baseline="0"/>
            <a:t>DIRECCIÓN GENERAL DEL INSTITUTO MUNICIPAL CONTRA LAS ADICCIONES</a:t>
          </a:r>
          <a:endParaRPr lang="es-MX" sz="1200"/>
        </a:p>
      </xdr:txBody>
    </xdr:sp>
    <xdr:clientData/>
  </xdr:oneCellAnchor>
  <xdr:twoCellAnchor editAs="oneCell">
    <xdr:from>
      <xdr:col>21</xdr:col>
      <xdr:colOff>1143000</xdr:colOff>
      <xdr:row>0</xdr:row>
      <xdr:rowOff>103909</xdr:rowOff>
    </xdr:from>
    <xdr:to>
      <xdr:col>22</xdr:col>
      <xdr:colOff>4364182</xdr:colOff>
      <xdr:row>6</xdr:row>
      <xdr:rowOff>103909</xdr:rowOff>
    </xdr:to>
    <xdr:pic>
      <xdr:nvPicPr>
        <xdr:cNvPr id="11" name="Imagen 10">
          <a:extLst>
            <a:ext uri="{FF2B5EF4-FFF2-40B4-BE49-F238E27FC236}">
              <a16:creationId xmlns:a16="http://schemas.microsoft.com/office/drawing/2014/main" id="{40F9933D-DC08-499E-84DC-3BC3F3CD610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430" t="26818" r="9579" b="25293"/>
        <a:stretch/>
      </xdr:blipFill>
      <xdr:spPr>
        <a:xfrm>
          <a:off x="30705136" y="103909"/>
          <a:ext cx="4537364" cy="19396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9"/>
  <sheetViews>
    <sheetView tabSelected="1" topLeftCell="E1" zoomScale="55" zoomScaleNormal="55" zoomScaleSheetLayoutView="25" workbookViewId="0">
      <selection activeCell="M13" sqref="M13"/>
    </sheetView>
  </sheetViews>
  <sheetFormatPr baseColWidth="10" defaultColWidth="11.42578125" defaultRowHeight="15" x14ac:dyDescent="0.25"/>
  <cols>
    <col min="1" max="1" width="11.42578125" customWidth="1"/>
    <col min="2" max="2" width="21.85546875" customWidth="1"/>
    <col min="3" max="3" width="29" customWidth="1"/>
    <col min="4" max="4" width="26.5703125" customWidth="1"/>
    <col min="5" max="5" width="27" customWidth="1"/>
    <col min="6" max="6" width="24.85546875" customWidth="1"/>
    <col min="7" max="7" width="22" customWidth="1"/>
    <col min="8" max="15" width="20.140625" customWidth="1"/>
    <col min="16" max="22" width="19.7109375" customWidth="1"/>
    <col min="23" max="23" width="65.7109375" customWidth="1"/>
  </cols>
  <sheetData>
    <row r="1" spans="2:23" ht="15.75" thickBot="1" x14ac:dyDescent="0.3"/>
    <row r="2" spans="2:23" ht="30" customHeight="1" x14ac:dyDescent="0.25">
      <c r="E2" s="98" t="s">
        <v>34</v>
      </c>
      <c r="F2" s="99"/>
      <c r="G2" s="99"/>
      <c r="H2" s="99"/>
      <c r="I2" s="99"/>
      <c r="J2" s="99"/>
      <c r="K2" s="99"/>
      <c r="L2" s="99"/>
      <c r="M2" s="99"/>
      <c r="N2" s="99"/>
      <c r="O2" s="99"/>
      <c r="P2" s="99"/>
      <c r="Q2" s="99"/>
      <c r="R2" s="99"/>
      <c r="S2" s="100"/>
    </row>
    <row r="3" spans="2:23" ht="30" customHeight="1" x14ac:dyDescent="0.25">
      <c r="E3" s="101" t="s">
        <v>15</v>
      </c>
      <c r="F3" s="102"/>
      <c r="G3" s="102"/>
      <c r="H3" s="102"/>
      <c r="I3" s="102"/>
      <c r="J3" s="102"/>
      <c r="K3" s="102"/>
      <c r="L3" s="102"/>
      <c r="M3" s="102"/>
      <c r="N3" s="102"/>
      <c r="O3" s="102"/>
      <c r="P3" s="102"/>
      <c r="Q3" s="102"/>
      <c r="R3" s="102"/>
      <c r="S3" s="103"/>
    </row>
    <row r="4" spans="2:23" ht="30" customHeight="1" x14ac:dyDescent="0.25">
      <c r="E4" s="101" t="s">
        <v>86</v>
      </c>
      <c r="F4" s="102"/>
      <c r="G4" s="102"/>
      <c r="H4" s="102"/>
      <c r="I4" s="102"/>
      <c r="J4" s="102"/>
      <c r="K4" s="102"/>
      <c r="L4" s="102"/>
      <c r="M4" s="102"/>
      <c r="N4" s="102"/>
      <c r="O4" s="102"/>
      <c r="P4" s="102"/>
      <c r="Q4" s="102"/>
      <c r="R4" s="102"/>
      <c r="S4" s="103"/>
    </row>
    <row r="5" spans="2:23" ht="30" customHeight="1" x14ac:dyDescent="0.25">
      <c r="E5" s="101" t="s">
        <v>87</v>
      </c>
      <c r="F5" s="102"/>
      <c r="G5" s="102"/>
      <c r="H5" s="102"/>
      <c r="I5" s="102"/>
      <c r="J5" s="102"/>
      <c r="K5" s="102"/>
      <c r="L5" s="102"/>
      <c r="M5" s="102"/>
      <c r="N5" s="102"/>
      <c r="O5" s="102"/>
      <c r="P5" s="102"/>
      <c r="Q5" s="102"/>
      <c r="R5" s="102"/>
      <c r="S5" s="103"/>
    </row>
    <row r="6" spans="2:23" ht="15.75" customHeight="1" thickBot="1" x14ac:dyDescent="0.3">
      <c r="E6" s="32"/>
      <c r="F6" s="33"/>
      <c r="G6" s="33"/>
      <c r="H6" s="33"/>
      <c r="I6" s="33"/>
      <c r="J6" s="33"/>
      <c r="K6" s="33"/>
      <c r="L6" s="33"/>
      <c r="M6" s="33"/>
      <c r="N6" s="33"/>
      <c r="O6" s="33"/>
      <c r="P6" s="33"/>
      <c r="Q6" s="33"/>
      <c r="R6" s="33"/>
      <c r="S6" s="38"/>
    </row>
    <row r="9" spans="2:23" ht="15.75" thickBot="1" x14ac:dyDescent="0.3"/>
    <row r="10" spans="2:23" ht="21" thickBot="1" x14ac:dyDescent="0.3">
      <c r="G10" s="115" t="s">
        <v>40</v>
      </c>
      <c r="H10" s="116"/>
      <c r="I10" s="116"/>
      <c r="J10" s="116"/>
      <c r="K10" s="116"/>
      <c r="L10" s="116"/>
      <c r="M10" s="116"/>
      <c r="N10" s="116"/>
      <c r="O10" s="116"/>
      <c r="P10" s="116"/>
      <c r="Q10" s="116"/>
      <c r="R10" s="116"/>
      <c r="S10" s="116"/>
      <c r="T10" s="116"/>
      <c r="U10" s="116"/>
      <c r="V10" s="117"/>
    </row>
    <row r="11" spans="2:23" ht="33" customHeight="1" thickBot="1" x14ac:dyDescent="0.3">
      <c r="B11" s="118" t="s">
        <v>0</v>
      </c>
      <c r="C11" s="118" t="s">
        <v>1</v>
      </c>
      <c r="D11" s="104" t="s">
        <v>2</v>
      </c>
      <c r="E11" s="105"/>
      <c r="F11" s="106"/>
      <c r="G11" s="112" t="s">
        <v>24</v>
      </c>
      <c r="H11" s="113"/>
      <c r="I11" s="113"/>
      <c r="J11" s="113"/>
      <c r="K11" s="114"/>
      <c r="L11" s="107" t="s">
        <v>25</v>
      </c>
      <c r="M11" s="107"/>
      <c r="N11" s="107"/>
      <c r="O11" s="108"/>
      <c r="P11" s="109" t="s">
        <v>26</v>
      </c>
      <c r="Q11" s="110"/>
      <c r="R11" s="110"/>
      <c r="S11" s="111"/>
      <c r="T11" s="110" t="s">
        <v>27</v>
      </c>
      <c r="U11" s="110"/>
      <c r="V11" s="110"/>
      <c r="W11" s="120" t="s">
        <v>23</v>
      </c>
    </row>
    <row r="12" spans="2:23" ht="144.75" thickBot="1" x14ac:dyDescent="0.3">
      <c r="B12" s="119"/>
      <c r="C12" s="119"/>
      <c r="D12" s="64" t="s">
        <v>3</v>
      </c>
      <c r="E12" s="64" t="s">
        <v>4</v>
      </c>
      <c r="F12" s="64" t="s">
        <v>5</v>
      </c>
      <c r="G12" s="62" t="s">
        <v>41</v>
      </c>
      <c r="H12" s="58" t="s">
        <v>6</v>
      </c>
      <c r="I12" s="59" t="s">
        <v>7</v>
      </c>
      <c r="J12" s="60" t="s">
        <v>8</v>
      </c>
      <c r="K12" s="61" t="s">
        <v>9</v>
      </c>
      <c r="L12" s="3" t="s">
        <v>6</v>
      </c>
      <c r="M12" s="4" t="s">
        <v>7</v>
      </c>
      <c r="N12" s="2" t="s">
        <v>8</v>
      </c>
      <c r="O12" s="5" t="s">
        <v>9</v>
      </c>
      <c r="P12" s="34" t="s">
        <v>6</v>
      </c>
      <c r="Q12" s="35" t="s">
        <v>7</v>
      </c>
      <c r="R12" s="36" t="s">
        <v>8</v>
      </c>
      <c r="S12" s="37" t="s">
        <v>9</v>
      </c>
      <c r="T12" s="56" t="s">
        <v>7</v>
      </c>
      <c r="U12" s="1" t="s">
        <v>8</v>
      </c>
      <c r="V12" s="57" t="s">
        <v>9</v>
      </c>
      <c r="W12" s="121"/>
    </row>
    <row r="13" spans="2:23" ht="228" customHeight="1" x14ac:dyDescent="0.25">
      <c r="B13" s="17" t="s">
        <v>17</v>
      </c>
      <c r="C13" s="18" t="s">
        <v>42</v>
      </c>
      <c r="D13" s="18" t="s">
        <v>16</v>
      </c>
      <c r="E13" s="19" t="s">
        <v>19</v>
      </c>
      <c r="F13" s="70" t="s">
        <v>20</v>
      </c>
      <c r="G13" s="63">
        <v>0.78339999999999999</v>
      </c>
      <c r="H13" s="26">
        <v>0.78339999999999999</v>
      </c>
      <c r="I13" s="27">
        <v>0.78339999999999999</v>
      </c>
      <c r="J13" s="28">
        <v>0.78339999999999999</v>
      </c>
      <c r="K13" s="29">
        <v>0.78339999999999999</v>
      </c>
      <c r="L13" s="26">
        <v>0.83499999999999996</v>
      </c>
      <c r="M13" s="30" t="s">
        <v>21</v>
      </c>
      <c r="N13" s="26" t="s">
        <v>21</v>
      </c>
      <c r="O13" s="31" t="s">
        <v>21</v>
      </c>
      <c r="P13" s="43">
        <f>IFERROR(L13/H13,"NO APLICA")</f>
        <v>1.0658667347459791</v>
      </c>
      <c r="Q13" s="52" t="str">
        <f t="shared" ref="Q13:S13" si="0">IFERROR(M13/I13,"NO APLICA")</f>
        <v>NO APLICA</v>
      </c>
      <c r="R13" s="52" t="str">
        <f t="shared" si="0"/>
        <v>NO APLICA</v>
      </c>
      <c r="S13" s="53" t="str">
        <f t="shared" si="0"/>
        <v>NO APLICA</v>
      </c>
      <c r="T13" s="43" t="str">
        <f t="shared" ref="T13:V13" si="1">IFERROR(M13/I13,"NO APLICA")</f>
        <v>NO APLICA</v>
      </c>
      <c r="U13" s="52" t="str">
        <f t="shared" si="1"/>
        <v>NO APLICA</v>
      </c>
      <c r="V13" s="91" t="str">
        <f t="shared" si="1"/>
        <v>NO APLICA</v>
      </c>
      <c r="W13" s="92" t="s">
        <v>22</v>
      </c>
    </row>
    <row r="14" spans="2:23" ht="150" customHeight="1" x14ac:dyDescent="0.25">
      <c r="B14" s="20" t="s">
        <v>43</v>
      </c>
      <c r="C14" s="9" t="s">
        <v>44</v>
      </c>
      <c r="D14" s="9" t="s">
        <v>45</v>
      </c>
      <c r="E14" s="21" t="s">
        <v>46</v>
      </c>
      <c r="F14" s="71" t="s">
        <v>47</v>
      </c>
      <c r="G14" s="76">
        <f t="shared" ref="G14:G23" si="2">SUM(H14:K14)</f>
        <v>263968</v>
      </c>
      <c r="H14" s="39">
        <v>65991</v>
      </c>
      <c r="I14" s="40">
        <v>65991</v>
      </c>
      <c r="J14" s="40">
        <v>65993</v>
      </c>
      <c r="K14" s="41">
        <v>65993</v>
      </c>
      <c r="L14" s="39">
        <v>24771</v>
      </c>
      <c r="M14" s="40"/>
      <c r="N14" s="40"/>
      <c r="O14" s="42"/>
      <c r="P14" s="54">
        <f t="shared" ref="P14:P21" si="3">IFERROR((L14/H14),"100%")</f>
        <v>0.37536936855025688</v>
      </c>
      <c r="Q14" s="40"/>
      <c r="R14" s="40"/>
      <c r="S14" s="42"/>
      <c r="T14" s="40"/>
      <c r="U14" s="40"/>
      <c r="V14" s="41"/>
      <c r="W14" s="93" t="s">
        <v>77</v>
      </c>
    </row>
    <row r="15" spans="2:23" ht="150" customHeight="1" x14ac:dyDescent="0.25">
      <c r="B15" s="6" t="s">
        <v>48</v>
      </c>
      <c r="C15" s="7" t="s">
        <v>49</v>
      </c>
      <c r="D15" s="7" t="s">
        <v>50</v>
      </c>
      <c r="E15" s="8" t="s">
        <v>46</v>
      </c>
      <c r="F15" s="72" t="s">
        <v>51</v>
      </c>
      <c r="G15" s="77">
        <f t="shared" si="2"/>
        <v>263690</v>
      </c>
      <c r="H15" s="39">
        <v>65922</v>
      </c>
      <c r="I15" s="40">
        <v>65922</v>
      </c>
      <c r="J15" s="40">
        <v>65923</v>
      </c>
      <c r="K15" s="41">
        <v>65923</v>
      </c>
      <c r="L15" s="39">
        <v>24611</v>
      </c>
      <c r="M15" s="40"/>
      <c r="N15" s="40"/>
      <c r="O15" s="42"/>
      <c r="P15" s="54">
        <f t="shared" si="3"/>
        <v>0.37333515366645431</v>
      </c>
      <c r="Q15" s="40"/>
      <c r="R15" s="40"/>
      <c r="S15" s="42"/>
      <c r="T15" s="40"/>
      <c r="U15" s="40"/>
      <c r="V15" s="41"/>
      <c r="W15" s="94" t="s">
        <v>78</v>
      </c>
    </row>
    <row r="16" spans="2:23" ht="150" customHeight="1" x14ac:dyDescent="0.25">
      <c r="B16" s="10" t="s">
        <v>18</v>
      </c>
      <c r="C16" s="11" t="s">
        <v>52</v>
      </c>
      <c r="D16" s="11" t="s">
        <v>53</v>
      </c>
      <c r="E16" s="12" t="s">
        <v>46</v>
      </c>
      <c r="F16" s="73" t="s">
        <v>54</v>
      </c>
      <c r="G16" s="78">
        <f t="shared" si="2"/>
        <v>263100</v>
      </c>
      <c r="H16" s="39">
        <v>65775</v>
      </c>
      <c r="I16" s="40">
        <v>65775</v>
      </c>
      <c r="J16" s="40">
        <v>65775</v>
      </c>
      <c r="K16" s="41">
        <v>65775</v>
      </c>
      <c r="L16" s="39">
        <v>21553</v>
      </c>
      <c r="M16" s="40"/>
      <c r="N16" s="40"/>
      <c r="O16" s="42"/>
      <c r="P16" s="54">
        <f t="shared" si="3"/>
        <v>0.32767768909160017</v>
      </c>
      <c r="Q16" s="40"/>
      <c r="R16" s="40"/>
      <c r="S16" s="42"/>
      <c r="T16" s="40"/>
      <c r="U16" s="40"/>
      <c r="V16" s="41"/>
      <c r="W16" s="95" t="s">
        <v>79</v>
      </c>
    </row>
    <row r="17" spans="2:23" ht="150" customHeight="1" x14ac:dyDescent="0.25">
      <c r="B17" s="10" t="s">
        <v>18</v>
      </c>
      <c r="C17" s="65" t="s">
        <v>55</v>
      </c>
      <c r="D17" s="65" t="s">
        <v>56</v>
      </c>
      <c r="E17" s="66" t="s">
        <v>46</v>
      </c>
      <c r="F17" s="74" t="s">
        <v>57</v>
      </c>
      <c r="G17" s="78">
        <f t="shared" si="2"/>
        <v>110</v>
      </c>
      <c r="H17" s="69">
        <v>27</v>
      </c>
      <c r="I17" s="67">
        <v>27</v>
      </c>
      <c r="J17" s="67">
        <v>28</v>
      </c>
      <c r="K17" s="68">
        <v>28</v>
      </c>
      <c r="L17" s="69">
        <v>71</v>
      </c>
      <c r="M17" s="40"/>
      <c r="N17" s="40"/>
      <c r="O17" s="42"/>
      <c r="P17" s="54">
        <f t="shared" si="3"/>
        <v>2.6296296296296298</v>
      </c>
      <c r="Q17" s="40"/>
      <c r="R17" s="40"/>
      <c r="S17" s="42"/>
      <c r="T17" s="40"/>
      <c r="U17" s="40"/>
      <c r="V17" s="41"/>
      <c r="W17" s="96" t="s">
        <v>80</v>
      </c>
    </row>
    <row r="18" spans="2:23" ht="150" customHeight="1" x14ac:dyDescent="0.25">
      <c r="B18" s="10" t="s">
        <v>18</v>
      </c>
      <c r="C18" s="65" t="s">
        <v>58</v>
      </c>
      <c r="D18" s="65" t="s">
        <v>59</v>
      </c>
      <c r="E18" s="66" t="s">
        <v>60</v>
      </c>
      <c r="F18" s="74" t="s">
        <v>61</v>
      </c>
      <c r="G18" s="78">
        <f t="shared" si="2"/>
        <v>10</v>
      </c>
      <c r="H18" s="69">
        <v>1</v>
      </c>
      <c r="I18" s="67">
        <v>2</v>
      </c>
      <c r="J18" s="67">
        <v>3</v>
      </c>
      <c r="K18" s="68">
        <v>4</v>
      </c>
      <c r="L18" s="69">
        <v>0</v>
      </c>
      <c r="M18" s="40"/>
      <c r="N18" s="40"/>
      <c r="O18" s="42"/>
      <c r="P18" s="54">
        <f t="shared" si="3"/>
        <v>0</v>
      </c>
      <c r="Q18" s="40"/>
      <c r="R18" s="40"/>
      <c r="S18" s="42"/>
      <c r="T18" s="40"/>
      <c r="U18" s="40"/>
      <c r="V18" s="41"/>
      <c r="W18" s="96" t="s">
        <v>81</v>
      </c>
    </row>
    <row r="19" spans="2:23" ht="150" customHeight="1" x14ac:dyDescent="0.25">
      <c r="B19" s="10" t="s">
        <v>18</v>
      </c>
      <c r="C19" s="65" t="s">
        <v>62</v>
      </c>
      <c r="D19" s="65" t="s">
        <v>63</v>
      </c>
      <c r="E19" s="66" t="s">
        <v>46</v>
      </c>
      <c r="F19" s="74" t="s">
        <v>64</v>
      </c>
      <c r="G19" s="78">
        <f t="shared" si="2"/>
        <v>20</v>
      </c>
      <c r="H19" s="69">
        <v>5</v>
      </c>
      <c r="I19" s="67">
        <v>5</v>
      </c>
      <c r="J19" s="67">
        <v>5</v>
      </c>
      <c r="K19" s="68">
        <v>5</v>
      </c>
      <c r="L19" s="69">
        <v>3</v>
      </c>
      <c r="M19" s="40"/>
      <c r="N19" s="40"/>
      <c r="O19" s="42"/>
      <c r="P19" s="54">
        <f t="shared" si="3"/>
        <v>0.6</v>
      </c>
      <c r="Q19" s="40"/>
      <c r="R19" s="40"/>
      <c r="S19" s="42"/>
      <c r="T19" s="40"/>
      <c r="U19" s="40"/>
      <c r="V19" s="41"/>
      <c r="W19" s="96" t="s">
        <v>82</v>
      </c>
    </row>
    <row r="20" spans="2:23" ht="150" customHeight="1" x14ac:dyDescent="0.25">
      <c r="B20" s="6" t="s">
        <v>65</v>
      </c>
      <c r="C20" s="7" t="s">
        <v>66</v>
      </c>
      <c r="D20" s="7" t="s">
        <v>67</v>
      </c>
      <c r="E20" s="8" t="s">
        <v>46</v>
      </c>
      <c r="F20" s="72" t="s">
        <v>68</v>
      </c>
      <c r="G20" s="77">
        <f t="shared" si="2"/>
        <v>278</v>
      </c>
      <c r="H20" s="39">
        <v>69</v>
      </c>
      <c r="I20" s="40">
        <v>69</v>
      </c>
      <c r="J20" s="40">
        <v>70</v>
      </c>
      <c r="K20" s="41">
        <v>70</v>
      </c>
      <c r="L20" s="39">
        <v>160</v>
      </c>
      <c r="M20" s="40"/>
      <c r="N20" s="40"/>
      <c r="O20" s="42"/>
      <c r="P20" s="54">
        <f t="shared" si="3"/>
        <v>2.318840579710145</v>
      </c>
      <c r="Q20" s="40"/>
      <c r="R20" s="40"/>
      <c r="S20" s="42"/>
      <c r="T20" s="40"/>
      <c r="U20" s="40"/>
      <c r="V20" s="41"/>
      <c r="W20" s="94" t="s">
        <v>83</v>
      </c>
    </row>
    <row r="21" spans="2:23" ht="150" customHeight="1" x14ac:dyDescent="0.25">
      <c r="B21" s="10" t="s">
        <v>18</v>
      </c>
      <c r="C21" s="65" t="s">
        <v>69</v>
      </c>
      <c r="D21" s="65" t="s">
        <v>70</v>
      </c>
      <c r="E21" s="66" t="s">
        <v>46</v>
      </c>
      <c r="F21" s="74" t="s">
        <v>71</v>
      </c>
      <c r="G21" s="78">
        <f t="shared" si="2"/>
        <v>278</v>
      </c>
      <c r="H21" s="69">
        <v>69</v>
      </c>
      <c r="I21" s="67">
        <v>69</v>
      </c>
      <c r="J21" s="67">
        <v>70</v>
      </c>
      <c r="K21" s="68">
        <v>70</v>
      </c>
      <c r="L21" s="69">
        <v>160</v>
      </c>
      <c r="M21" s="40"/>
      <c r="N21" s="40"/>
      <c r="O21" s="42"/>
      <c r="P21" s="54">
        <f t="shared" si="3"/>
        <v>2.318840579710145</v>
      </c>
      <c r="Q21" s="40"/>
      <c r="R21" s="40"/>
      <c r="S21" s="42"/>
      <c r="T21" s="40"/>
      <c r="U21" s="40"/>
      <c r="V21" s="41"/>
      <c r="W21" s="96" t="s">
        <v>83</v>
      </c>
    </row>
    <row r="22" spans="2:23" ht="150" customHeight="1" x14ac:dyDescent="0.25">
      <c r="B22" s="10" t="s">
        <v>18</v>
      </c>
      <c r="C22" s="65" t="s">
        <v>72</v>
      </c>
      <c r="D22" s="65" t="s">
        <v>73</v>
      </c>
      <c r="E22" s="66" t="s">
        <v>46</v>
      </c>
      <c r="F22" s="74" t="s">
        <v>74</v>
      </c>
      <c r="G22" s="78">
        <f t="shared" si="2"/>
        <v>220</v>
      </c>
      <c r="H22" s="69">
        <v>55</v>
      </c>
      <c r="I22" s="67">
        <v>55</v>
      </c>
      <c r="J22" s="67">
        <v>55</v>
      </c>
      <c r="K22" s="68">
        <v>55</v>
      </c>
      <c r="L22" s="69">
        <v>160</v>
      </c>
      <c r="M22" s="40"/>
      <c r="N22" s="40"/>
      <c r="O22" s="42"/>
      <c r="P22" s="54">
        <f t="shared" ref="P22" si="4">IFERROR((L22/H22),"100%")</f>
        <v>2.9090909090909092</v>
      </c>
      <c r="Q22" s="40"/>
      <c r="R22" s="40"/>
      <c r="S22" s="42"/>
      <c r="T22" s="40"/>
      <c r="U22" s="40"/>
      <c r="V22" s="41"/>
      <c r="W22" s="96" t="s">
        <v>84</v>
      </c>
    </row>
    <row r="23" spans="2:23" ht="150" customHeight="1" thickBot="1" x14ac:dyDescent="0.3">
      <c r="B23" s="13" t="s">
        <v>18</v>
      </c>
      <c r="C23" s="14" t="s">
        <v>75</v>
      </c>
      <c r="D23" s="15" t="s">
        <v>76</v>
      </c>
      <c r="E23" s="16" t="s">
        <v>46</v>
      </c>
      <c r="F23" s="75" t="s">
        <v>71</v>
      </c>
      <c r="G23" s="79">
        <f t="shared" si="2"/>
        <v>450</v>
      </c>
      <c r="H23" s="44">
        <v>112</v>
      </c>
      <c r="I23" s="45">
        <v>112</v>
      </c>
      <c r="J23" s="45">
        <v>113</v>
      </c>
      <c r="K23" s="46">
        <v>113</v>
      </c>
      <c r="L23" s="44">
        <v>121</v>
      </c>
      <c r="M23" s="45"/>
      <c r="N23" s="45"/>
      <c r="O23" s="47"/>
      <c r="P23" s="54">
        <f>IFERROR((L23/H23),"100%")</f>
        <v>1.0803571428571428</v>
      </c>
      <c r="Q23" s="40"/>
      <c r="R23" s="40"/>
      <c r="S23" s="42"/>
      <c r="T23" s="40"/>
      <c r="U23" s="40"/>
      <c r="V23" s="41"/>
      <c r="W23" s="97" t="s">
        <v>85</v>
      </c>
    </row>
    <row r="24" spans="2:23" ht="28.5" customHeight="1" x14ac:dyDescent="0.25">
      <c r="P24" s="55">
        <f>AVERAGE(P16:P23)</f>
        <v>1.5230545662611963</v>
      </c>
      <c r="Q24" s="55" t="e">
        <f t="shared" ref="Q24:V24" si="5">AVERAGE(Q16:Q23)</f>
        <v>#DIV/0!</v>
      </c>
      <c r="R24" s="55" t="e">
        <f t="shared" si="5"/>
        <v>#DIV/0!</v>
      </c>
      <c r="S24" s="55" t="e">
        <f t="shared" si="5"/>
        <v>#DIV/0!</v>
      </c>
      <c r="T24" s="55" t="e">
        <f t="shared" si="5"/>
        <v>#DIV/0!</v>
      </c>
      <c r="U24" s="55" t="e">
        <f t="shared" si="5"/>
        <v>#DIV/0!</v>
      </c>
      <c r="V24" s="55" t="e">
        <f t="shared" si="5"/>
        <v>#DIV/0!</v>
      </c>
    </row>
    <row r="25" spans="2:23" ht="48.75" customHeight="1" x14ac:dyDescent="0.25"/>
    <row r="26" spans="2:23" ht="63.75" customHeight="1" x14ac:dyDescent="0.25"/>
    <row r="27" spans="2:23" ht="90.75" customHeight="1" x14ac:dyDescent="0.25"/>
    <row r="28" spans="2:23" ht="48.75" customHeight="1" x14ac:dyDescent="0.25"/>
    <row r="29" spans="2:23" ht="52.5" customHeight="1" x14ac:dyDescent="0.25"/>
    <row r="34" spans="5:23" ht="54.75" customHeight="1" x14ac:dyDescent="0.25"/>
    <row r="35" spans="5:23" ht="54.75" hidden="1" customHeight="1" thickBot="1" x14ac:dyDescent="0.3"/>
    <row r="36" spans="5:23" ht="54" hidden="1" customHeight="1" thickBot="1" x14ac:dyDescent="0.3">
      <c r="E36" s="124" t="s">
        <v>28</v>
      </c>
      <c r="F36" s="125"/>
      <c r="G36" s="125"/>
      <c r="H36" s="125"/>
      <c r="I36" s="125"/>
      <c r="J36" s="125"/>
      <c r="K36" s="125"/>
      <c r="L36" s="125"/>
      <c r="M36" s="125"/>
      <c r="N36" s="125"/>
      <c r="O36" s="125"/>
      <c r="P36" s="125"/>
      <c r="Q36" s="125"/>
      <c r="R36" s="125"/>
      <c r="S36" s="125"/>
      <c r="T36" s="125"/>
      <c r="U36" s="125"/>
      <c r="V36" s="125"/>
      <c r="W36" s="126"/>
    </row>
    <row r="37" spans="5:23" ht="39" hidden="1" customHeight="1" thickBot="1" x14ac:dyDescent="0.3">
      <c r="E37" s="127" t="s">
        <v>29</v>
      </c>
      <c r="F37" s="122" t="s">
        <v>10</v>
      </c>
      <c r="G37" s="129" t="s">
        <v>11</v>
      </c>
      <c r="H37" s="130"/>
      <c r="I37" s="130"/>
      <c r="J37" s="131"/>
      <c r="K37" s="129" t="s">
        <v>12</v>
      </c>
      <c r="L37" s="130"/>
      <c r="M37" s="130"/>
      <c r="N37" s="131"/>
      <c r="O37" s="129" t="s">
        <v>13</v>
      </c>
      <c r="P37" s="130"/>
      <c r="Q37" s="130"/>
      <c r="R37" s="131"/>
      <c r="S37" s="129" t="s">
        <v>14</v>
      </c>
      <c r="T37" s="130"/>
      <c r="U37" s="130"/>
      <c r="V37" s="131"/>
      <c r="W37" s="127" t="s">
        <v>39</v>
      </c>
    </row>
    <row r="38" spans="5:23" ht="38.25" hidden="1" customHeight="1" thickBot="1" x14ac:dyDescent="0.3">
      <c r="E38" s="128"/>
      <c r="F38" s="123"/>
      <c r="G38" s="22" t="s">
        <v>30</v>
      </c>
      <c r="H38" s="24" t="s">
        <v>31</v>
      </c>
      <c r="I38" s="23" t="s">
        <v>32</v>
      </c>
      <c r="J38" s="25" t="s">
        <v>33</v>
      </c>
      <c r="K38" s="22" t="s">
        <v>30</v>
      </c>
      <c r="L38" s="24" t="s">
        <v>31</v>
      </c>
      <c r="M38" s="23" t="s">
        <v>32</v>
      </c>
      <c r="N38" s="25" t="s">
        <v>33</v>
      </c>
      <c r="O38" s="22" t="s">
        <v>6</v>
      </c>
      <c r="P38" s="24" t="s">
        <v>7</v>
      </c>
      <c r="Q38" s="23" t="s">
        <v>8</v>
      </c>
      <c r="R38" s="25" t="s">
        <v>9</v>
      </c>
      <c r="S38" s="22" t="s">
        <v>6</v>
      </c>
      <c r="T38" s="24" t="s">
        <v>7</v>
      </c>
      <c r="U38" s="23" t="s">
        <v>8</v>
      </c>
      <c r="V38" s="25" t="s">
        <v>9</v>
      </c>
      <c r="W38" s="128"/>
    </row>
    <row r="39" spans="5:23" ht="90" hidden="1" customHeight="1" thickBot="1" x14ac:dyDescent="0.3">
      <c r="E39" s="83" t="s">
        <v>88</v>
      </c>
      <c r="F39" s="84">
        <v>6700000</v>
      </c>
      <c r="G39" s="86">
        <v>1800000</v>
      </c>
      <c r="H39" s="87">
        <v>1633332.01</v>
      </c>
      <c r="I39" s="87">
        <v>1633332.01</v>
      </c>
      <c r="J39" s="88">
        <v>1633335.98</v>
      </c>
      <c r="K39" s="86">
        <v>2113070.2999999998</v>
      </c>
      <c r="L39" s="89"/>
      <c r="M39" s="89"/>
      <c r="N39" s="90"/>
      <c r="O39" s="82">
        <f>IFERROR((K39/G39),"100%")</f>
        <v>1.1739279444444444</v>
      </c>
      <c r="P39" s="80"/>
      <c r="Q39" s="80"/>
      <c r="R39" s="81"/>
      <c r="S39" s="82">
        <f>IFERROR(((K39)/(G39)),"100%")</f>
        <v>1.1739279444444444</v>
      </c>
      <c r="T39" s="80"/>
      <c r="U39" s="80"/>
      <c r="V39" s="81"/>
      <c r="W39" s="85" t="s">
        <v>89</v>
      </c>
    </row>
  </sheetData>
  <mergeCells count="21">
    <mergeCell ref="B11:B12"/>
    <mergeCell ref="C11:C12"/>
    <mergeCell ref="W11:W12"/>
    <mergeCell ref="F37:F38"/>
    <mergeCell ref="E36:W36"/>
    <mergeCell ref="E37:E38"/>
    <mergeCell ref="G37:J37"/>
    <mergeCell ref="K37:N37"/>
    <mergeCell ref="O37:R37"/>
    <mergeCell ref="S37:V37"/>
    <mergeCell ref="W37:W38"/>
    <mergeCell ref="T11:V11"/>
    <mergeCell ref="E2:S2"/>
    <mergeCell ref="E3:S3"/>
    <mergeCell ref="D11:F11"/>
    <mergeCell ref="L11:O11"/>
    <mergeCell ref="P11:S11"/>
    <mergeCell ref="E4:S4"/>
    <mergeCell ref="E5:S5"/>
    <mergeCell ref="G11:K11"/>
    <mergeCell ref="G10:V10"/>
  </mergeCells>
  <conditionalFormatting sqref="P13:V13">
    <cfRule type="cellIs" dxfId="37" priority="131" operator="equal">
      <formula>"NO APLICA"</formula>
    </cfRule>
    <cfRule type="cellIs" dxfId="36" priority="132" operator="lessThanOrEqual">
      <formula>100%</formula>
    </cfRule>
    <cfRule type="cellIs" dxfId="35" priority="133" operator="between">
      <formula>100%</formula>
      <formula>110%</formula>
    </cfRule>
    <cfRule type="cellIs" dxfId="34" priority="134" operator="greaterThanOrEqual">
      <formula>110%</formula>
    </cfRule>
  </conditionalFormatting>
  <conditionalFormatting sqref="M14:O16 M23:O23">
    <cfRule type="containsBlanks" dxfId="33" priority="112">
      <formula>LEN(TRIM(M14))=0</formula>
    </cfRule>
  </conditionalFormatting>
  <conditionalFormatting sqref="P14:P23">
    <cfRule type="cellIs" dxfId="32" priority="68" stopIfTrue="1" operator="equal">
      <formula>"100%"</formula>
    </cfRule>
    <cfRule type="cellIs" dxfId="31" priority="69" stopIfTrue="1" operator="lessThan">
      <formula>0.5</formula>
    </cfRule>
    <cfRule type="cellIs" dxfId="30" priority="70" stopIfTrue="1" operator="between">
      <formula>0.5</formula>
      <formula>0.7</formula>
    </cfRule>
    <cfRule type="cellIs" dxfId="29" priority="71" stopIfTrue="1" operator="between">
      <formula>0.7</formula>
      <formula>1.2</formula>
    </cfRule>
    <cfRule type="cellIs" dxfId="28" priority="72" stopIfTrue="1" operator="greaterThanOrEqual">
      <formula>1.2</formula>
    </cfRule>
    <cfRule type="containsBlanks" dxfId="27" priority="73" stopIfTrue="1">
      <formula>LEN(TRIM(P14))=0</formula>
    </cfRule>
  </conditionalFormatting>
  <conditionalFormatting sqref="L39:N39">
    <cfRule type="containsBlanks" dxfId="26" priority="58">
      <formula>LEN(TRIM(L39))=0</formula>
    </cfRule>
  </conditionalFormatting>
  <conditionalFormatting sqref="O39">
    <cfRule type="cellIs" dxfId="25" priority="51" stopIfTrue="1" operator="equal">
      <formula>"100%"</formula>
    </cfRule>
    <cfRule type="cellIs" dxfId="24" priority="52" stopIfTrue="1" operator="lessThan">
      <formula>0.5</formula>
    </cfRule>
    <cfRule type="cellIs" dxfId="23" priority="53" stopIfTrue="1" operator="between">
      <formula>0.5</formula>
      <formula>0.7</formula>
    </cfRule>
    <cfRule type="cellIs" dxfId="22" priority="54" stopIfTrue="1" operator="between">
      <formula>0.7</formula>
      <formula>1.2</formula>
    </cfRule>
    <cfRule type="cellIs" dxfId="21" priority="55" stopIfTrue="1" operator="greaterThanOrEqual">
      <formula>1.2</formula>
    </cfRule>
    <cfRule type="containsBlanks" dxfId="20" priority="56" stopIfTrue="1">
      <formula>LEN(TRIM(O39))=0</formula>
    </cfRule>
  </conditionalFormatting>
  <conditionalFormatting sqref="S39">
    <cfRule type="cellIs" dxfId="19" priority="45" stopIfTrue="1" operator="equal">
      <formula>"100%"</formula>
    </cfRule>
    <cfRule type="cellIs" dxfId="18" priority="46" stopIfTrue="1" operator="lessThan">
      <formula>0.5</formula>
    </cfRule>
    <cfRule type="cellIs" dxfId="17" priority="47" stopIfTrue="1" operator="between">
      <formula>0.5</formula>
      <formula>0.7</formula>
    </cfRule>
    <cfRule type="cellIs" dxfId="16" priority="48" stopIfTrue="1" operator="between">
      <formula>0.7</formula>
      <formula>1.2</formula>
    </cfRule>
    <cfRule type="cellIs" dxfId="15" priority="49" stopIfTrue="1" operator="greaterThanOrEqual">
      <formula>1.2</formula>
    </cfRule>
    <cfRule type="containsBlanks" dxfId="14" priority="50" stopIfTrue="1">
      <formula>LEN(TRIM(S39))=0</formula>
    </cfRule>
  </conditionalFormatting>
  <conditionalFormatting sqref="S39">
    <cfRule type="containsBlanks" dxfId="13" priority="44">
      <formula>LEN(TRIM(S39))=0</formula>
    </cfRule>
  </conditionalFormatting>
  <conditionalFormatting sqref="M17:O19">
    <cfRule type="containsBlanks" dxfId="12" priority="43">
      <formula>LEN(TRIM(M17))=0</formula>
    </cfRule>
  </conditionalFormatting>
  <conditionalFormatting sqref="M20:O20">
    <cfRule type="containsBlanks" dxfId="11" priority="33">
      <formula>LEN(TRIM(M20))=0</formula>
    </cfRule>
  </conditionalFormatting>
  <conditionalFormatting sqref="M21:O22">
    <cfRule type="containsBlanks" dxfId="10" priority="23">
      <formula>LEN(TRIM(M21))=0</formula>
    </cfRule>
  </conditionalFormatting>
  <conditionalFormatting sqref="H14:K19 H21:K23">
    <cfRule type="containsBlanks" dxfId="9" priority="13">
      <formula>LEN(TRIM(H14))=0</formula>
    </cfRule>
  </conditionalFormatting>
  <conditionalFormatting sqref="H20:K20">
    <cfRule type="containsBlanks" dxfId="8" priority="12">
      <formula>LEN(TRIM(H20))=0</formula>
    </cfRule>
  </conditionalFormatting>
  <conditionalFormatting sqref="L14:L19 L21:L23">
    <cfRule type="containsBlanks" dxfId="7" priority="11">
      <formula>LEN(TRIM(L14))=0</formula>
    </cfRule>
  </conditionalFormatting>
  <conditionalFormatting sqref="L20">
    <cfRule type="containsBlanks" dxfId="6" priority="10">
      <formula>LEN(TRIM(L20))=0</formula>
    </cfRule>
  </conditionalFormatting>
  <conditionalFormatting sqref="G39:J39">
    <cfRule type="containsBlanks" dxfId="5" priority="9">
      <formula>LEN(TRIM(G39))=0</formula>
    </cfRule>
  </conditionalFormatting>
  <conditionalFormatting sqref="K39">
    <cfRule type="containsBlanks" dxfId="4" priority="8">
      <formula>LEN(TRIM(K39))=0</formula>
    </cfRule>
  </conditionalFormatting>
  <conditionalFormatting sqref="Q14:S23">
    <cfRule type="containsBlanks" dxfId="3" priority="4">
      <formula>LEN(TRIM(Q14))=0</formula>
    </cfRule>
  </conditionalFormatting>
  <conditionalFormatting sqref="T14:V23">
    <cfRule type="containsBlanks" dxfId="2" priority="3">
      <formula>LEN(TRIM(T14))=0</formula>
    </cfRule>
  </conditionalFormatting>
  <conditionalFormatting sqref="P39:R39">
    <cfRule type="containsBlanks" dxfId="1" priority="2">
      <formula>LEN(TRIM(P39))=0</formula>
    </cfRule>
  </conditionalFormatting>
  <conditionalFormatting sqref="T39:V39">
    <cfRule type="containsBlanks" dxfId="0" priority="1">
      <formula>LEN(TRIM(T39))=0</formula>
    </cfRule>
  </conditionalFormatting>
  <printOptions horizontalCentered="1"/>
  <pageMargins left="0.25" right="0.25" top="0.75" bottom="0.75" header="0.3" footer="0.3"/>
  <pageSetup paperSize="17" scale="29" fitToWidth="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6" sqref="B6"/>
    </sheetView>
  </sheetViews>
  <sheetFormatPr baseColWidth="10" defaultRowHeight="15" x14ac:dyDescent="0.25"/>
  <cols>
    <col min="1" max="1" width="20.28515625" customWidth="1"/>
    <col min="2" max="2" width="34.7109375" customWidth="1"/>
  </cols>
  <sheetData>
    <row r="1" spans="1:2" x14ac:dyDescent="0.25">
      <c r="A1" s="48" t="s">
        <v>35</v>
      </c>
    </row>
    <row r="3" spans="1:2" ht="120" customHeight="1" x14ac:dyDescent="0.25">
      <c r="A3" s="132" t="s">
        <v>36</v>
      </c>
      <c r="B3" s="132"/>
    </row>
    <row r="5" spans="1:2" ht="45" x14ac:dyDescent="0.25">
      <c r="A5" s="49"/>
      <c r="B5" s="50" t="s">
        <v>37</v>
      </c>
    </row>
    <row r="6" spans="1:2" ht="60" x14ac:dyDescent="0.25">
      <c r="A6" s="51"/>
      <c r="B6" s="50" t="s">
        <v>38</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E4 2023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Dell</cp:lastModifiedBy>
  <cp:revision/>
  <cp:lastPrinted>2023-04-14T17:43:39Z</cp:lastPrinted>
  <dcterms:created xsi:type="dcterms:W3CDTF">2021-03-11T02:28:07Z</dcterms:created>
  <dcterms:modified xsi:type="dcterms:W3CDTF">2023-04-14T17:43:42Z</dcterms:modified>
  <cp:category/>
  <cp:contentStatus/>
</cp:coreProperties>
</file>