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1 TRIMESTRE\1 TRIMESTRE\FORMATOS\"/>
    </mc:Choice>
  </mc:AlternateContent>
  <xr:revisionPtr revIDLastSave="0" documentId="8_{D5ECD793-06F6-4C05-9F5A-84C86F643109}" xr6:coauthVersionLast="47" xr6:coauthVersionMax="47" xr10:uidLastSave="{00000000-0000-0000-0000-000000000000}"/>
  <bookViews>
    <workbookView xWindow="-110" yWindow="-110" windowWidth="19420" windowHeight="11500" tabRatio="950"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state="hidden"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(2026)'!$B$43:$P$83</definedName>
    <definedName name="_xlnm._FilterDatabase" localSheetId="10" hidden="1">'11. SEGUIMIENTO 2026'!$C$13:$AC$52</definedName>
    <definedName name="_xlnm._FilterDatabase" localSheetId="11" hidden="1">'17. CEDULA0126'!$C$12:$P$90</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años)'!$B$44:$P$84</definedName>
    <definedName name="_xlnm._FilterDatabase" localSheetId="9" hidden="1">'9. METAS'!$C$18:$X$58</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(2026)'!$B$4:$P$92</definedName>
    <definedName name="_xlnm.Print_Area" localSheetId="6">' Sintaxis MIR (no se llena)'!$A$2:$S$11</definedName>
    <definedName name="_xlnm.Print_Area" localSheetId="0">'1.Árbol del problema'!$A$1:$AJ$125</definedName>
    <definedName name="_xlnm.Print_Area" localSheetId="10">'11. SEGUIMIENTO 2026'!$C$5:$Z$67</definedName>
    <definedName name="_xlnm.Print_Area" localSheetId="11">'17. CEDULA0126'!$C$5:$P$103</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años)'!$B$4:$P$93</definedName>
    <definedName name="_xlnm.Print_Area" localSheetId="9">'9. METAS'!$C$5:$X$58</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22" l="1"/>
  <c r="I20" i="12"/>
  <c r="H20" i="12"/>
  <c r="N15" i="24" l="1"/>
  <c r="Q44" i="24"/>
  <c r="P44" i="24"/>
  <c r="O44" i="24"/>
  <c r="N44" i="24"/>
  <c r="Q40" i="24"/>
  <c r="P40" i="24"/>
  <c r="O40" i="24"/>
  <c r="N40" i="24"/>
  <c r="Q15" i="24" l="1"/>
  <c r="P15" i="24"/>
  <c r="O15" i="24"/>
  <c r="Q21" i="12"/>
  <c r="X46" i="12" l="1"/>
  <c r="W46" i="12"/>
  <c r="V46" i="12"/>
  <c r="U46" i="12"/>
  <c r="T46" i="12"/>
  <c r="S46" i="12"/>
  <c r="R46" i="12"/>
  <c r="Q46" i="12"/>
  <c r="P46" i="12"/>
  <c r="O46" i="12"/>
  <c r="N46" i="12"/>
  <c r="M46" i="12"/>
  <c r="F21" i="12"/>
  <c r="J15" i="24"/>
  <c r="X25" i="12"/>
  <c r="W25" i="12"/>
  <c r="V25" i="12"/>
  <c r="U25" i="12"/>
  <c r="T25" i="12"/>
  <c r="S25" i="12"/>
  <c r="R25" i="12"/>
  <c r="Q25" i="12"/>
  <c r="P25" i="12"/>
  <c r="O25" i="12"/>
  <c r="N25" i="12"/>
  <c r="M25" i="12"/>
  <c r="N22" i="12"/>
  <c r="J22" i="12" s="1"/>
  <c r="X22" i="12"/>
  <c r="W22" i="12"/>
  <c r="V22" i="12"/>
  <c r="U22" i="12"/>
  <c r="T22" i="12"/>
  <c r="S22" i="12"/>
  <c r="R22" i="12"/>
  <c r="Q22" i="12"/>
  <c r="P22" i="12"/>
  <c r="O22" i="12"/>
  <c r="M22" i="12"/>
  <c r="T21" i="12"/>
  <c r="X21" i="12" l="1"/>
  <c r="W21" i="12"/>
  <c r="V21" i="12"/>
  <c r="U21" i="12"/>
  <c r="S21" i="12"/>
  <c r="R21" i="12"/>
  <c r="P21" i="12"/>
  <c r="O21" i="12"/>
  <c r="N21" i="12"/>
  <c r="M21" i="12"/>
  <c r="J21" i="12" s="1"/>
  <c r="K21" i="12"/>
  <c r="X50" i="12"/>
  <c r="W50" i="12"/>
  <c r="V50" i="12"/>
  <c r="U50" i="12"/>
  <c r="T50" i="12"/>
  <c r="S50" i="12"/>
  <c r="R50" i="12"/>
  <c r="Q50" i="12"/>
  <c r="P50" i="12"/>
  <c r="O50" i="12"/>
  <c r="N50" i="12"/>
  <c r="M50" i="12"/>
  <c r="J50" i="12"/>
  <c r="L58" i="12"/>
  <c r="L57" i="12"/>
  <c r="L56" i="12"/>
  <c r="L55" i="12"/>
  <c r="L54" i="12"/>
  <c r="L53" i="12"/>
  <c r="L52" i="12"/>
  <c r="L51"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K58" i="12"/>
  <c r="K57" i="12"/>
  <c r="K56" i="12"/>
  <c r="K55" i="12"/>
  <c r="K54" i="12"/>
  <c r="K53" i="12"/>
  <c r="K52" i="12"/>
  <c r="K51"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J58" i="12"/>
  <c r="J57" i="12"/>
  <c r="J56" i="12"/>
  <c r="J55" i="12"/>
  <c r="J54" i="12"/>
  <c r="J53" i="12"/>
  <c r="J52" i="12"/>
  <c r="J51"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K50" i="12" l="1"/>
  <c r="L21" i="12"/>
  <c r="G21" i="12"/>
  <c r="L50" i="12"/>
  <c r="G58" i="12"/>
  <c r="G57" i="12"/>
  <c r="G56" i="12"/>
  <c r="G55" i="12"/>
  <c r="G54" i="12"/>
  <c r="G53" i="12"/>
  <c r="G52" i="12"/>
  <c r="G51" i="12"/>
  <c r="G50" i="12" s="1"/>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N75" i="22" l="1"/>
  <c r="D17" i="32"/>
  <c r="C47" i="24"/>
  <c r="D47" i="24"/>
  <c r="E47" i="24"/>
  <c r="F47" i="24"/>
  <c r="H47" i="24"/>
  <c r="C48" i="24"/>
  <c r="D48" i="24"/>
  <c r="E48" i="24"/>
  <c r="F48" i="24"/>
  <c r="H48" i="24"/>
  <c r="C49" i="24"/>
  <c r="D49" i="24"/>
  <c r="E49" i="24"/>
  <c r="F49" i="24"/>
  <c r="H49" i="24"/>
  <c r="C50" i="24"/>
  <c r="D50" i="24"/>
  <c r="E50" i="24"/>
  <c r="F50" i="24"/>
  <c r="H50" i="24"/>
  <c r="C51" i="24"/>
  <c r="D51" i="24"/>
  <c r="E51" i="24"/>
  <c r="F51" i="24"/>
  <c r="H51" i="24"/>
  <c r="C52" i="24"/>
  <c r="D52" i="24"/>
  <c r="E52" i="24"/>
  <c r="F52" i="24"/>
  <c r="H52" i="24"/>
  <c r="H46" i="24"/>
  <c r="F46" i="24"/>
  <c r="E46" i="24"/>
  <c r="D46" i="24"/>
  <c r="C46" i="24"/>
  <c r="H45" i="24"/>
  <c r="F45" i="24"/>
  <c r="E45" i="24"/>
  <c r="D45" i="24"/>
  <c r="C45" i="24"/>
  <c r="H44" i="24"/>
  <c r="F44" i="24"/>
  <c r="E44" i="24"/>
  <c r="D44" i="24"/>
  <c r="C44" i="24"/>
  <c r="H43" i="24"/>
  <c r="F43" i="24"/>
  <c r="E43" i="24"/>
  <c r="D43" i="24"/>
  <c r="C43" i="24"/>
  <c r="H42" i="24"/>
  <c r="F42" i="24"/>
  <c r="E42" i="24"/>
  <c r="D42" i="24"/>
  <c r="C42" i="24"/>
  <c r="H41" i="24"/>
  <c r="F41" i="24"/>
  <c r="E41" i="24"/>
  <c r="D41" i="24"/>
  <c r="C41" i="24"/>
  <c r="H40" i="24"/>
  <c r="F40" i="24"/>
  <c r="E40" i="24"/>
  <c r="D40" i="24"/>
  <c r="C40" i="24"/>
  <c r="H39" i="24"/>
  <c r="F39" i="24"/>
  <c r="E39" i="24"/>
  <c r="D39" i="24"/>
  <c r="C39" i="24"/>
  <c r="H38" i="24"/>
  <c r="F38" i="24"/>
  <c r="E38" i="24"/>
  <c r="D38" i="24"/>
  <c r="C38" i="24"/>
  <c r="H37" i="24"/>
  <c r="F37" i="24"/>
  <c r="E37" i="24"/>
  <c r="D37" i="24"/>
  <c r="C37" i="24"/>
  <c r="H36" i="24"/>
  <c r="F36" i="24"/>
  <c r="E36" i="24"/>
  <c r="D36" i="24"/>
  <c r="C36" i="24"/>
  <c r="H35" i="24"/>
  <c r="F35" i="24"/>
  <c r="E35" i="24"/>
  <c r="D35" i="24"/>
  <c r="C35" i="24"/>
  <c r="H34" i="24"/>
  <c r="F34" i="24"/>
  <c r="E34" i="24"/>
  <c r="D34" i="24"/>
  <c r="C34" i="24"/>
  <c r="H33" i="24"/>
  <c r="F33" i="24"/>
  <c r="E33" i="24"/>
  <c r="D33" i="24"/>
  <c r="C33" i="24"/>
  <c r="H32" i="24"/>
  <c r="F32" i="24"/>
  <c r="E32" i="24"/>
  <c r="D32" i="24"/>
  <c r="C32" i="24"/>
  <c r="H31" i="24"/>
  <c r="F31" i="24"/>
  <c r="E31" i="24"/>
  <c r="D31" i="24"/>
  <c r="C31" i="24"/>
  <c r="H30" i="24"/>
  <c r="F30" i="24"/>
  <c r="E30" i="24"/>
  <c r="D30" i="24"/>
  <c r="C30" i="24"/>
  <c r="H29" i="24"/>
  <c r="F29" i="24"/>
  <c r="E29" i="24"/>
  <c r="D29" i="24"/>
  <c r="C29" i="24"/>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I58"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I47" i="12"/>
  <c r="H47"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13"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N27" i="35" l="1"/>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81" i="32"/>
  <c r="O17" i="32"/>
  <c r="O19" i="32"/>
  <c r="O25" i="32"/>
  <c r="O27" i="32"/>
  <c r="N43" i="32"/>
  <c r="O89" i="32"/>
  <c r="N83" i="32"/>
  <c r="N73" i="32"/>
  <c r="N61" i="32"/>
  <c r="N63" i="32"/>
  <c r="N79" i="32"/>
  <c r="N75" i="32"/>
  <c r="N57" i="32"/>
  <c r="O69" i="32"/>
  <c r="N59" i="32"/>
  <c r="N21" i="32"/>
  <c r="N29" i="32"/>
  <c r="N45" i="32"/>
  <c r="N15" i="32"/>
  <c r="N19" i="32"/>
  <c r="N27" i="32"/>
  <c r="N77" i="32"/>
  <c r="N85" i="32"/>
  <c r="O83" i="32"/>
  <c r="O45" i="32"/>
  <c r="N25" i="32"/>
  <c r="N31" i="32"/>
  <c r="O53" i="32"/>
  <c r="N17" i="32"/>
  <c r="O15" i="32"/>
  <c r="O61" i="32"/>
  <c r="O79" i="32"/>
  <c r="O39" i="32"/>
  <c r="O37" i="32"/>
  <c r="O55" i="32"/>
  <c r="O71" i="32"/>
  <c r="N81" i="32"/>
  <c r="N89" i="32"/>
  <c r="N23" i="32"/>
  <c r="N41" i="32"/>
  <c r="N47" i="32"/>
  <c r="N87" i="32"/>
  <c r="O33" i="32"/>
  <c r="O49" i="32"/>
  <c r="O65" i="32"/>
  <c r="O29" i="32"/>
  <c r="O31" i="32"/>
  <c r="N39" i="32"/>
  <c r="O47" i="32"/>
  <c r="N55" i="32"/>
  <c r="O63" i="32"/>
  <c r="N71" i="32"/>
  <c r="O77" i="32"/>
  <c r="N37" i="32"/>
  <c r="N53" i="32"/>
  <c r="N69" i="32"/>
  <c r="O35" i="32"/>
  <c r="O51" i="32"/>
  <c r="O67" i="32"/>
  <c r="N35" i="32"/>
  <c r="O43" i="32"/>
  <c r="N51" i="32"/>
  <c r="O59" i="32"/>
  <c r="N67" i="32"/>
  <c r="O75" i="32"/>
  <c r="O23" i="32"/>
  <c r="N33" i="32"/>
  <c r="O41" i="32"/>
  <c r="N49" i="32"/>
  <c r="O57" i="32"/>
  <c r="N65" i="32"/>
  <c r="O73" i="32"/>
  <c r="O87" i="32"/>
  <c r="O21" i="32"/>
  <c r="O85" i="32"/>
  <c r="R15" i="24" l="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14" i="24"/>
  <c r="Y14" i="24" s="1"/>
  <c r="H28" i="24"/>
  <c r="F28" i="24"/>
  <c r="E28" i="24"/>
  <c r="D28" i="24"/>
  <c r="C28" i="24"/>
  <c r="H27" i="24"/>
  <c r="F27" i="24"/>
  <c r="E27" i="24"/>
  <c r="D27" i="24"/>
  <c r="C27" i="24"/>
  <c r="H26" i="24"/>
  <c r="F26" i="24"/>
  <c r="E26" i="24"/>
  <c r="D26" i="24"/>
  <c r="C26" i="24"/>
  <c r="H25" i="24"/>
  <c r="F25" i="24"/>
  <c r="E25" i="24"/>
  <c r="D25" i="24"/>
  <c r="C25" i="24"/>
  <c r="H24" i="24"/>
  <c r="F24" i="24"/>
  <c r="E24" i="24"/>
  <c r="D24" i="24"/>
  <c r="C24" i="24"/>
  <c r="H23" i="24"/>
  <c r="F23" i="24"/>
  <c r="E23" i="24"/>
  <c r="D23" i="24"/>
  <c r="C23" i="24"/>
  <c r="H22" i="24"/>
  <c r="F22" i="24"/>
  <c r="E22" i="24"/>
  <c r="D22" i="24"/>
  <c r="C22" i="24"/>
  <c r="H21" i="24"/>
  <c r="F21" i="24"/>
  <c r="E21" i="24"/>
  <c r="D21" i="24"/>
  <c r="C21" i="24"/>
  <c r="H20" i="24"/>
  <c r="F20" i="24"/>
  <c r="E20" i="24"/>
  <c r="D20" i="24"/>
  <c r="C20" i="24"/>
  <c r="H19" i="24"/>
  <c r="F19" i="24"/>
  <c r="E19" i="24"/>
  <c r="D19" i="24"/>
  <c r="C19" i="24"/>
  <c r="H18" i="24"/>
  <c r="F18" i="24"/>
  <c r="E18" i="24"/>
  <c r="D18" i="24"/>
  <c r="C18" i="24"/>
  <c r="H17" i="24"/>
  <c r="F17" i="24"/>
  <c r="E17" i="24"/>
  <c r="D17" i="24"/>
  <c r="C17" i="24"/>
  <c r="H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E20" i="12"/>
  <c r="D20" i="12"/>
  <c r="C20" i="1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M45" i="22"/>
  <c r="L45" i="22"/>
  <c r="K45" i="22"/>
  <c r="J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W15" i="24" l="1"/>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20" i="24"/>
  <c r="W44" i="24"/>
  <c r="W45" i="24"/>
  <c r="Y52" i="24"/>
  <c r="V28" i="24"/>
  <c r="V29" i="24"/>
  <c r="X36" i="24"/>
  <c r="Y37" i="24"/>
  <c r="W28" i="24"/>
  <c r="W29" i="24"/>
  <c r="V20" i="24"/>
  <c r="V21" i="24"/>
  <c r="X28" i="24"/>
  <c r="V52" i="24"/>
  <c r="W20" i="24"/>
  <c r="W21" i="24"/>
  <c r="W52" i="24"/>
  <c r="V16" i="24"/>
  <c r="V24" i="24"/>
  <c r="V32" i="24"/>
  <c r="V40" i="24"/>
  <c r="V48" i="24"/>
  <c r="W16" i="24"/>
  <c r="V19" i="24"/>
  <c r="X21" i="24"/>
  <c r="W24" i="24"/>
  <c r="V27" i="24"/>
  <c r="X29" i="24"/>
  <c r="W32" i="24"/>
  <c r="V35" i="24"/>
  <c r="X37" i="24"/>
  <c r="W40" i="24"/>
  <c r="V43" i="24"/>
  <c r="X45" i="24"/>
  <c r="W48" i="24"/>
  <c r="V51" i="24"/>
  <c r="V14" i="24"/>
  <c r="X16" i="24"/>
  <c r="W19" i="24"/>
  <c r="V22" i="24"/>
  <c r="X24" i="24"/>
  <c r="W27" i="24"/>
  <c r="V30" i="24"/>
  <c r="X32" i="24"/>
  <c r="W35" i="24"/>
  <c r="V38" i="24"/>
  <c r="X40" i="24"/>
  <c r="W43" i="24"/>
  <c r="V46" i="24"/>
  <c r="X48" i="24"/>
  <c r="W51" i="24"/>
  <c r="W14" i="24"/>
  <c r="X19" i="24"/>
  <c r="W22" i="24"/>
  <c r="X27" i="24"/>
  <c r="W30" i="24"/>
  <c r="X35" i="24"/>
  <c r="W38" i="24"/>
  <c r="X43" i="24"/>
  <c r="W46" i="24"/>
  <c r="X51" i="24"/>
  <c r="X14" i="24"/>
  <c r="X22" i="24"/>
  <c r="X30" i="24"/>
  <c r="X38" i="24"/>
  <c r="X46" i="24"/>
  <c r="H21" i="12" l="1"/>
  <c r="I21" i="12"/>
  <c r="H22" i="12"/>
  <c r="I22" i="12"/>
  <c r="H23" i="12"/>
  <c r="I23" i="12"/>
</calcChain>
</file>

<file path=xl/sharedStrings.xml><?xml version="1.0" encoding="utf-8"?>
<sst xmlns="http://schemas.openxmlformats.org/spreadsheetml/2006/main" count="1543" uniqueCount="793">
  <si>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</si>
  <si>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</si>
  <si>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</si>
  <si>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</si>
  <si>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</si>
  <si>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</si>
  <si>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</si>
  <si>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</si>
  <si>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</si>
  <si>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</si>
  <si>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</si>
  <si>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</si>
  <si>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</si>
  <si>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</si>
  <si>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</si>
  <si>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</si>
  <si>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</si>
  <si>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</si>
  <si>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</si>
  <si>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</si>
  <si>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</si>
  <si>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</si>
  <si>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</si>
  <si>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</si>
  <si>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</si>
  <si>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</si>
  <si>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</si>
  <si>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</si>
  <si>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</si>
  <si>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</si>
  <si>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</si>
  <si>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</si>
  <si>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</si>
  <si>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</si>
  <si>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</si>
  <si>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</si>
  <si>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</si>
  <si>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</si>
  <si>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</si>
  <si>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</si>
  <si>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</si>
  <si>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</si>
  <si>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</si>
  <si>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</si>
  <si>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</si>
  <si>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</si>
  <si>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</si>
  <si>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</si>
  <si>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</si>
  <si>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</si>
  <si>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</si>
  <si>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</si>
  <si>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</si>
  <si>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</si>
  <si>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</si>
  <si>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</si>
  <si>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</si>
  <si>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</si>
  <si>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</si>
  <si>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</si>
  <si>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</si>
  <si>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</si>
  <si>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</si>
  <si>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</si>
  <si>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</si>
  <si>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</si>
  <si>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</si>
  <si>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</si>
  <si>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</si>
  <si>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</si>
  <si>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</si>
  <si>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</si>
  <si>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</si>
  <si>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</si>
  <si>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</si>
  <si>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</si>
  <si>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</si>
  <si>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</si>
  <si>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</si>
  <si>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</si>
  <si>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</si>
  <si>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</si>
  <si>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</si>
  <si>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</si>
  <si>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</si>
  <si>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</si>
  <si>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</si>
  <si>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</si>
  <si>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</si>
  <si>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</si>
  <si>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</si>
  <si>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</si>
  <si>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</si>
  <si>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</si>
  <si>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</si>
  <si>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</si>
  <si>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</si>
  <si>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</si>
  <si>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</si>
  <si>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</si>
  <si>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</si>
  <si>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</si>
  <si>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</si>
  <si>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</si>
  <si>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</si>
  <si>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</si>
  <si>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</si>
  <si>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</si>
  <si>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</si>
  <si>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</si>
  <si>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</si>
  <si>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</si>
  <si>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</si>
  <si>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</si>
  <si>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</si>
  <si>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</si>
  <si>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</si>
  <si>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</si>
  <si>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</si>
  <si>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</si>
  <si>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</si>
  <si>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</si>
  <si>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</si>
  <si>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</si>
  <si>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</si>
  <si>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</si>
  <si>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</si>
  <si>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</si>
  <si>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</si>
  <si>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</si>
  <si>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</si>
  <si>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</si>
  <si>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</si>
  <si>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</si>
  <si>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</si>
  <si>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</si>
  <si>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</si>
  <si>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</si>
  <si>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</si>
  <si>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</si>
  <si>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</si>
  <si>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</si>
  <si>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</si>
  <si>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</si>
  <si>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</si>
  <si>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</si>
  <si>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</si>
  <si>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</si>
  <si>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</si>
  <si>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</si>
  <si>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</si>
  <si>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</si>
  <si>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</si>
  <si>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</si>
  <si>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</si>
  <si>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</si>
  <si>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</si>
  <si>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</si>
  <si>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</si>
  <si>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</si>
  <si>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</si>
  <si>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</si>
  <si>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</si>
  <si>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</si>
  <si>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</si>
  <si>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</si>
  <si>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</si>
  <si>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</si>
  <si>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</si>
  <si>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</si>
  <si>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</si>
  <si>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</si>
  <si>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</si>
  <si>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</si>
  <si>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</si>
  <si>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</si>
  <si>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</si>
  <si>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</si>
  <si>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</si>
  <si>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</si>
  <si>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</si>
  <si>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</si>
  <si>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</si>
  <si>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</si>
  <si>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</si>
  <si>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</si>
  <si>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</si>
  <si>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</si>
  <si>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</si>
  <si>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</si>
  <si>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</si>
  <si>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</si>
  <si>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</si>
  <si>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</si>
  <si>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</si>
  <si>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</si>
  <si>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</si>
  <si>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</si>
  <si>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</si>
  <si>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</si>
  <si>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</si>
  <si>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</si>
  <si>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</si>
  <si>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</si>
  <si>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</si>
  <si>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</si>
  <si>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</si>
  <si>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</si>
  <si>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</si>
  <si>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</si>
  <si>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</si>
  <si>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</si>
  <si>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</si>
  <si>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</si>
  <si>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</si>
  <si>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</si>
  <si>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</si>
  <si>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</si>
  <si>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</si>
  <si>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</si>
  <si>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</si>
  <si>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</si>
  <si>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</si>
  <si>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</si>
  <si>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</si>
  <si>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</si>
  <si>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</si>
  <si>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</si>
  <si>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</si>
  <si>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</si>
  <si>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</si>
  <si>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</si>
  <si>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</si>
  <si>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</si>
  <si>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</si>
  <si>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</si>
  <si>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</si>
  <si>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</si>
  <si>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</si>
  <si>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</si>
  <si>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</si>
  <si>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</si>
  <si>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</si>
  <si>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</si>
  <si>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</si>
  <si>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</si>
  <si>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</si>
  <si>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</si>
  <si>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</si>
  <si>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</si>
  <si>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</si>
  <si>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</si>
  <si>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</si>
  <si>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</si>
  <si>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</si>
  <si>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</si>
  <si>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</si>
  <si>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</si>
  <si>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</si>
  <si>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</si>
  <si>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</si>
  <si>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</si>
  <si>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</si>
  <si>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</si>
  <si>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</si>
  <si>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</si>
  <si>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</si>
  <si>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</si>
  <si>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</si>
  <si>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</si>
  <si>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</si>
  <si>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</si>
  <si>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</si>
  <si>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</si>
  <si>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</si>
  <si>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</si>
  <si>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</si>
  <si>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</si>
  <si>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</si>
  <si>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</si>
  <si>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</si>
  <si>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</si>
  <si>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</si>
  <si>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</si>
  <si>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</si>
  <si>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</si>
  <si>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</si>
  <si>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</si>
  <si>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</si>
  <si>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</si>
  <si>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</si>
  <si>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</si>
  <si>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</si>
  <si>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</si>
  <si>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</si>
  <si>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</si>
  <si>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</si>
  <si>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</si>
  <si>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</si>
  <si>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</si>
  <si>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</si>
  <si>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</si>
  <si>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</si>
  <si>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</si>
  <si>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</si>
  <si>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</si>
  <si>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t>MIR 2025 - 2027
(NOMBRE DE LA DEPENDENCIA)</t>
  </si>
  <si>
    <t>El Índice de Gobierno Humanista y de Resultados mide el progreso en Bienestar ciudadano, Transparencia y rendición de cuentas, Participación ciudadana, Avance PbR-SED e Inclusión social y equidad.</t>
  </si>
  <si>
    <t>Contraloría Municipal</t>
  </si>
  <si>
    <t>Proposito</t>
  </si>
  <si>
    <t>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t>
  </si>
  <si>
    <t>PAVCySRC: Porcentaje de Acciones de Verificación, Cumplimiento y Seguimiento de la Rendición de Cuentas de las Dependencias y Entidades de la Administración Pública Municipal</t>
  </si>
  <si>
    <t>Mide el nivel de cumplimiento operativo y de control interno de la Contraloria Municipal, las Dependencias y Entidades respecto a las políticas de los programas municipales para verificar el logro de los objetivos y metas de la Adminsitración Pública Municipal</t>
  </si>
  <si>
    <t xml:space="preserve">MÉTODO DE CÁLCULO                             
PAVCySRC= [(NAVR+NACR+NASRCR)/(NAVP+NACP+NASRCP)] X 100  
VARIABLES:
PAVCySRC: Porcentaje de Acciones de Verificación, Cumplimiento y Seguimiento de la Rendición de Cuentas de las Dependencias y Entidades de la Administración Pública Municipal.
NAVR: Número de Acciones de Verificación Realizadas 
NACR: Número de Acciones de Cumplimiento Realizadas  
NASRCR: Número de Acciones de Rendición de Cuentas Realizadas  
NAVP: Número de Acciones de Verificación Programadas                                                                           
 NACP: Número de Acciones de Cumplimiento Programadas                                                             
 NASRCP: Número de Acciones de Rendición de Cuentas Programadas.
</t>
  </si>
  <si>
    <t>UNIDAD DE MEDIDA DEL INDICADOR: 
Porcentaje
UNIDAD DE MEDIDA DE LAS VARIABLES: 
Acciones de verificación, cumplimiento y seguimiento de la rendición de cuentas</t>
  </si>
  <si>
    <t xml:space="preserve">Las Dependencias y Entidades de la Administracion Publica Municipal cumplen con sus objetivos institucionales en apego a la Normatividad Aplicable y los sujetos obligados </t>
  </si>
  <si>
    <t xml:space="preserve">Dirección de Auditoría de Obra Pública </t>
  </si>
  <si>
    <t>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t>
  </si>
  <si>
    <t xml:space="preserve">PAOPC: Porcentaje de Acciones de Obra Pública y Construcción </t>
  </si>
  <si>
    <t>Permite medir el nivel de cumplimiento de la normatividad relacionada con la  obra pública, así como el otorgamiento de licencias y autorizaciones en materia de construcción.</t>
  </si>
  <si>
    <t>MÉTODO DE CÁLCULO: 
PAOPC= (NAOPCR/NAOPCP) X 100 
VARIABLES:  
PAROPASRyVMC: Porcentaje de Auditorías y Revisiones a la Obra Pública, Adquisiciones y Servicios Relacionados y Verificaciones en Materia de Construcción 
AR: Auditorías Realizadas
RR: Revisiones Realizadas
VMC: Verificaciones en Materia de Construcción Realizadas                                                                                   VAP: Auditorías Programadas  
RP: Revisiones Programadas                                                                                                                                                                                                                                                                                                            VMC: Verificaciones en Materia de Construcción Programadas</t>
  </si>
  <si>
    <t xml:space="preserve">UNIDAD DE MEDIDA DEL INDICADOR:
Porcentaje
UNIDAD DE MEDIDA DE LAS VARIABLES: 
Acciones </t>
  </si>
  <si>
    <t>PAOPC: De enero 2022 a diciembre 2024 se realizaron 2403 acciones de seguimiento a la obra pública y en materia de construcción                                                                                                           
2022: 408
2023: 591
2024: 648                                                                                                                                                                              
TOTAL: 1647</t>
  </si>
  <si>
    <t>Se aprueba el número de obras que se estimaron y existe participación de las Dependencias Administrativas para el cumplimiento de los objetivos y metas</t>
  </si>
  <si>
    <t>1.1.1.1.1.1. Realización de auditorías y revisiones a la obra pública, adquisiciones y servicios relacionados.</t>
  </si>
  <si>
    <t>PAROPASR: Porcentaje de Acciones de seguimiento, Auditorías y Revisiones a la Obra Pública, Adquisiciones y Servicios Relacionados</t>
  </si>
  <si>
    <t xml:space="preserve"> Con esta acción se pretende conocer la eficacia en la realización de las auditorías y revisiones a la obra pública, adquisiciones y servicios relacionados </t>
  </si>
  <si>
    <t>Trimestral</t>
  </si>
  <si>
    <t>MÉTODO DE CÁLCULO: 
PAROPASR = [(AR + RR) / (AP + RP)] X 100   
VARIABLES:  
PAROPASR: Porcentaje de Auditorías y Revisiones a la Obra Pública, Adquisiciones y Servicios Relacionados
AR: Auditorías Realizadas
RR: Revisiones Realizadas
AP: Auditorías Programadas  
RP: Revisiones Programadas</t>
  </si>
  <si>
    <t>UNIDAD DE MEDIDA DEL INDICADOR: 
Porcentaje
UNIDAD DE MEDIDA DE LAS VARIABLES: Auditorías y Revisiones</t>
  </si>
  <si>
    <t xml:space="preserve">PAROPASR: De enero de 2025 a diciembre del 2027 se realizaran 1824 auditorías y revisiones de obra pública
VARIACIÓN DE LA META EN RELACIÓN A LA LINEA BASE 
Meta Absoluta: 321
Meta relativa: 21.36%
</t>
  </si>
  <si>
    <t xml:space="preserve">PAROPASR:  De enero 2022 a diciembre 2024 se realizaron 2488   revisiones de adquisiciones y servicios relacionados con la obra pública.                                                                                                                                          
2022: 336
2023: 519                                                                
2024: 576                                                                                        
TOTAL: 1503                </t>
  </si>
  <si>
    <t>Se aprueba el Programa Anual de Actividades y el número de obras que se estimaron</t>
  </si>
  <si>
    <t>1.1.1.1.1.2. Verificación de licencias y autorizaciones en materia de construcción.</t>
  </si>
  <si>
    <t xml:space="preserve"> PVMC: Porcentaje de Verificaciones en Materia de Construcción</t>
  </si>
  <si>
    <t>Se busca que las licencias y autorizaciones que se otorgan en materia de construcción cumplan con la normatividad aplicable</t>
  </si>
  <si>
    <t xml:space="preserve">MÉTODO DE CÁLCULO: 
PVMC = (VR / VP) X 100 
VARIABLES:  
PVMC: Porcentaje de Verificaciones en Materia de Construcción
VR: Verificaciones Realizadas
VP: Verificaciones Programadas                              </t>
  </si>
  <si>
    <t>UNIDAD DE MEDIDA DEL INDICADOR: 
Porcentaje
UNIDAD DE MEDIDA DE LAS VARIABLES: Verificaciones</t>
  </si>
  <si>
    <t>PVMC: De enero de 2025 a diciembre del 2027, se realizarann 216  verificaciones en materia de construcción.
VARIACIÓN DE LA META EN RELACIÓN A LA LINEA BASE 
Meta Absoluta: 18
Meta relativa: 9.09%</t>
  </si>
  <si>
    <t xml:space="preserve">PVMC: De enero 2022 a diciembre 2024 se realizaron 198 verificaciones en materia de construcción.                                                            
2022: 72
2023: 72
2024: 54                                                                   
TOTAL: 198          </t>
  </si>
  <si>
    <t>Se aprueba el Programa Anual de Actividades, existiendo participación de la demás Dependencias para el cumplimiento de los objetivos y metas</t>
  </si>
  <si>
    <t>Dirección de Auditoría</t>
  </si>
  <si>
    <t>1.1.1.1.2. Acciones de auditoría, revisión, verificación y vigilancia para que el ejercicio de los recursos públicos asignados a las Secretarías, Dependencias y Direcciones de la Administración Pública Municipal   se ejerzan en el cumplimiento de la normatividad aplicable.</t>
  </si>
  <si>
    <t>PACSIE: Porcentaje de Acciones de Control y Seguimiento al Ingreso y Egreso</t>
  </si>
  <si>
    <t xml:space="preserve"> Permite medir el nivel de cumplimiento de las acciones realizadas por  la Dirección de Auditoría de la Contraloría Municipal</t>
  </si>
  <si>
    <t xml:space="preserve">MÉTODO DE CÁLCULO  
PACSIE = (NACSR/NACSE) x 100    
VARIABLES 
PACSIE: Porcentaje de Acciones de Control y Seguimiento al Ingreso y Egreso                                                  
NACSR: Número de Acciones de Control y Seguimiento Realizadas          
NACSE: Número de Acciones de Control y Seguimiento Estimadas                            </t>
  </si>
  <si>
    <t>UNIDAD DE MEDIDA DEL INDICADOR: 
Porcentaje
UNIDAD DE MEDIDA DE LAS VARIABLES: Acciones de Control y Seguimiento al Ingreso y Egreso</t>
  </si>
  <si>
    <t>DPACSIE: De enero de 2025 a diciembre del 2027 se realizarán 40,585 acciones de fiscalización a las Dependencias y Entidades.
VARIACIÓN DE LA META EN RELACIÓN A LA LINEA BASE 
Meta Absoluta: 1,738
Meta relativa: 4.47%</t>
  </si>
  <si>
    <t>Nombre del Documento: Informe de actividades de la Dirección de Auditoría
Nombre de quien genera la información: Dirección de Auditoría
Periodicidad con que se genera la información: Semestral
Liga de la página donde se localiza la información o ubicación: Lefort MBJ-CM-DA-08-2024 en la de la Oficina de la Dirección de Auditoría</t>
  </si>
  <si>
    <t>Las Dependencias de la Administración Pública Municipal Centralizadas y Descentralizadas ejercen sus funciones de acuerdo a la Normatividad aplicable</t>
  </si>
  <si>
    <t>1.1.1.1.2.1. Realización de acciones de control y seguimiento a la cuenta pública   de la Administración Pública Municipal Centralizada.</t>
  </si>
  <si>
    <t>PACSCP: Porcentaje de  Acciones de Control y Seguimiento a la Cuenta Pública.</t>
  </si>
  <si>
    <t>Permite medir el porcentaje de eficacia en la revisión al manejo del gasto público de las Dependencias de la Administración Pública Municipal Centralizada.</t>
  </si>
  <si>
    <t xml:space="preserve">MÉTODO DE CÁLCULO           
PACSCP = (NACGR/NACGE) X 100                                                                  
VARIABLES     
PACSCP: Porcentaje de Acciones de Control y Seguimiento a la Cuenta Pública                    
NACGR: Número de Acciones de Control del Gasto Realizados                                                                                           NACGE: Número de Acciones de Control del Gasto Estimados                                                                </t>
  </si>
  <si>
    <t>UNIDAD DE MEDIDA DEL INDICADOR: Porcentaje
UNIDAD DE MEDIDA DE LAS VARIABLES:  Acciones de Control y Seguimiento a la Cuenta Pública.</t>
  </si>
  <si>
    <t xml:space="preserve">PACSGP: De enero de 2025 a diciembre del 2027 se realizaran 40200 acciones. 
VARIACIÓN DE LA META EN RELACIÓN A LA LINEA BASE
Meta Absoluta: 1775
Meta relativa: 4.62%
</t>
  </si>
  <si>
    <t>Nombre del documento: Reporte de seguimiento al ejercicio del gasto                         
Nombre de quien genera la informacion:   Jefatura del Área de Auditoría         
Periodicidad: Trimestral 
Liga o lugar fisico donde se encuentra la información:  : Lefort MBJ-CM-DA-006-2024 en la repisa #2 de la Oficina de la Dirección de Auditoría</t>
  </si>
  <si>
    <t>Las Dependencias de la Administración Pública Municipal Centralizadas ejercen gasto.</t>
  </si>
  <si>
    <t>1.1.1.1.2.2. Realización de auditorías, revisiones y arqueos a las Dependencias y Entidades de la Administración Pública Municipal.</t>
  </si>
  <si>
    <t>PARA: Porcentaje de  Auditorías, Revisiones y Arqueos</t>
  </si>
  <si>
    <t>Con esta acción se medirá la eficacia del manejo de los recursos públicos a las Dependencias y Entidades de la Administración Pública Municipal</t>
  </si>
  <si>
    <t xml:space="preserve">MÉTODO DE CÁLCULO        
PARA = [(AR + RR + AR) / (AP + RP + AP)] X 100                                                            
VARIABLES 
PARA: Porcentaje de Auditorías, Revisiones y Arqueos
AR: Auditorías Realizadas   
RR: Revisiones Realizadas 
AR: Arqueos Realizados 
AP: Auditorías Programadas 
RP: Revisiones Programadas  
AP: Arqueos Programados       </t>
  </si>
  <si>
    <t>UNIDAD DE MEDIDA DEL INDICADOR: Porcentaje
UNIDAD DE MEDIDA DE LAS VARIABLES: Auditorías, revisiones y arqueos</t>
  </si>
  <si>
    <t>Nombre del documento: Reporte de segumiento de auditorías, revisiones y arqueos                  
Nombre del área que lo elabora: Jefatura del Área de Auditoría      
Periodicidad: Trimestral  
Liga donde se encuentra la información o ubicación: Lefort MBJ-CM-DA-007-2024 en la repisa #2 de la Oficina de la Dirección de Auditoría</t>
  </si>
  <si>
    <t>Se aprueba el Programa Anual de Auditorías, Revisiones y Arqueos</t>
  </si>
  <si>
    <t>Direccón de la Función Pública de la Contraloría Municipal</t>
  </si>
  <si>
    <t xml:space="preserve">Componente  </t>
  </si>
  <si>
    <t>1.1.1.1.3 Actividades de Combate a la Corrupción Implementadas</t>
  </si>
  <si>
    <t>PACCI: Porcentaje de Actividades de Combate a la Corrupción Implementadas</t>
  </si>
  <si>
    <t xml:space="preserve">Se medirá la supervisión de las Actividades que mitiguen posibles actos de corrupción </t>
  </si>
  <si>
    <t>MÉTODO DE CÁLCULO
PACCI= (ACCI/ ACCP) * 100)    
VARIABLES
PACCI= Porcentaje de Actividades de Combate a la Corrupción Implementadas
ACCI = Actividades de Combate a la Corrupción Implementadas
ACCP= Actividades de Combate a la Corrupción Programadas</t>
  </si>
  <si>
    <t>UNIDAD DE MEDIDA DEL INDICADOR: 
Porcentaje
UNIDAD DE MEDIDA DE LAS VARIABLES: 
Actividades</t>
  </si>
  <si>
    <t>PACCI:  Se implementaron  acciones  de Combate a la Corrupción  
Año 2022: 15,228                                   
Año 2023: 13,651                             
Año 2024: 13,032                                
Total: 41,911</t>
  </si>
  <si>
    <t>Las dependencias municipales y la ciudadanía participan en las actividades implementadas, con la finalidad de combatir actos de corrupción en el Municipio.</t>
  </si>
  <si>
    <t>1.1.1.1.3.1 Evaluación y seguimiento al Programa Municipal de Acreditación "Calidad  Servicio con CUENTAS CLARAS"</t>
  </si>
  <si>
    <t>PESPACSCC:  Porcentaje de Evaluación y Seguimiento al Programa Municipal de Acreditación "Calidad y Servicio con CUENTAS CLARAS"</t>
  </si>
  <si>
    <t>Mide la cantidad de Oficinas Acreditadas que repercuten en la disminución o inhibición de posibles actos de corrupción a través de la evaluación y seguimiento a acciones del Programa Municipal de Acreditación "Calidad y Servicio con CUENTAS CLARAS"</t>
  </si>
  <si>
    <t xml:space="preserve">MÉTODO DE CÁLCULO
PESPACSCC= (AESPACSCCI / AESPACSCCP) x 100
VARIABLES
PESPACSCC: Porcentaje de Evaluación y Seguimiento al Programa de Acreditación "Calidad y Servicio con CUENTAS CLARAS                                                                                                                                                        AESPACSCCI: Acciones de Evaluación y Seguimiento al Programa de Acreditación "Calidad y Servicio con CUENTAS CLARAS  Implementado                  
AESPACSCCP: Acciones de Evaluación y Seguimiento al Programa de Acreditación "Calidad y Servicio con CUENTAS CLARAS Programado              
</t>
  </si>
  <si>
    <t xml:space="preserve">UNIDAD DE MEDIDA DEL INDICADOR: 
Porcentaje
UNIDAD DE MEDIDA DE LAS VARIABLES: 
Evaluaciones y seguimientos </t>
  </si>
  <si>
    <t>PESPACSCC: De enero de 2025 a diciembre de 2027, se contempla aplicar 450 Evaluaciones del Programa Municipal de Acreditación "Calidad y Servicio con CUENTAS CLARAS", con sus respectivos reportes de Evaluación y Seguimiento.                               
VARIACIÓN DE LA META EN RELACIÓN A LA LINEA BASE
Meta Absoluta: 315
Meta relativa: 233.33%</t>
  </si>
  <si>
    <t>PESPACSCC: Se implementaron  acciones relacionadas con el Programa Municipal de Acreditación "Calidad y Servicio con CUENTAS CLARAS"                               
Año 2022: 40                                      
Año 2023: 45                                 
Año 2024: 50                                         
Total: 135</t>
  </si>
  <si>
    <t>Las dependencias municipales y la ciudadanía participan en las actividades implementadas, con la finalidad de Combatir actos de Corrupción en el Municipio.</t>
  </si>
  <si>
    <t>1.1.1.1.3.2 Seguimiento a Actividades de Difusión a servidores publicos y ciudadanía sobre el Protocolo de Atención Ciudadana para trámites y servicios</t>
  </si>
  <si>
    <t>PADPACTS: Porcentaje de Actividades de Difusión sobre el Protocolo de Atención Ciudadana para trámites y servicios</t>
  </si>
  <si>
    <t xml:space="preserve">Se medirá la difusión de las Actividades y acciones enfocadas a sensibilizar a la ciudadania sobre el servicio que debe recibir por parte de los servidores publicos, siendo sustantivo para que se mitiguen o inhiban posibles actos de Corrupción </t>
  </si>
  <si>
    <t>MÉTODO DE CÁLCULO
PADPACTS= (ADPACTSI/ADPACTSP) * 100)    
VARIABLES
PADPACTS= Porcentaje de Actividades de Difusión sobre el Protocolo de Atención Ciudadana para trámites y servicios
ADPACTSI = Actividades de Difusión sobre el Protocolo de Atención Ciudadana para trámites y servicios Implementadas
ADPACTSP = Actividades de Difusión sobre el Protocolo de Atención Ciudadana para trámites y servicios Programadas</t>
  </si>
  <si>
    <t xml:space="preserve">UNIDAD DE MEDIDA DEL INDICADOR: 
Porcentaje
UNIDAD DE MEDIDA DE LAS VARIABLES: 
Actividades de Difusión </t>
  </si>
  <si>
    <t>PADPACTS: De enero de 2025 a diciembre de 2027, se realizarán 180 Actividades de Difusión sobre el Protocolo de Atención Ciudadana para trámites y servicios.
VARIACIÓN DE LA META EN RELACIÓN A LA LINEA BASE
Meta Absoluta: 159
Meta relativa: 757.14%</t>
  </si>
  <si>
    <t xml:space="preserve">PADPACTS: Se realizaron Actividades de Difusión sobre el Protocolo de Atención Ciudadana para trámites y servicios                                         
Año 2022: 8                                                 
Año 2023: 4                                                      
Año 2024: 9                                           
Total: 21                                    </t>
  </si>
  <si>
    <t>Los servidores públicos municipales llevan a cabo los procesos implementados para la Entrega y  Recepción de las diversas Áreas del Municipio, de acuerdo a la normatividad vigente</t>
  </si>
  <si>
    <t>1.1.1.1.3.3 Intervención en el proceso de Entrega y Recepción de los servidores públicos, conforme a la normatividad vigente.</t>
  </si>
  <si>
    <t xml:space="preserve">PAERC: Porcentaje de Actas de Entrega y Recepción Concluidas     </t>
  </si>
  <si>
    <t>Mide las Actas realizadas en el proceso de Entrega y Recepción llevadas a cabo por cambio de Titulares</t>
  </si>
  <si>
    <t xml:space="preserve">MÉTODO DE CÁLCULO
PAERC = (TAERC/TAERS) x 100 
VARIABLES
PAERC: Porcentaje de Actas de Entrega y Recepción Concluidas                                                                       TAERC=  Total de Actas de Entrega-Recepcion Concluidas   
TAERS= Total de Actas de Entrega-Recepcion Solicitadas    </t>
  </si>
  <si>
    <t>UNIDAD DE MEDIDA DEL INDICADOR: 
Porcentaje
UNIDAD DE MEDIDA DE LAS VARIABLES: 
Actas de Entrega y Recepción</t>
  </si>
  <si>
    <t>PAERC: Se realizaron actas de entrega recepción.                       
Año 2022: 179                                     
Año 2023: 103                                  
Año 2024: 358                                   
Total:   640                           
Existieron sucesos especiales como el proceso electoral y cambio de administración que incrementaron el total estimado de actas.</t>
  </si>
  <si>
    <t>Los servidores públicos municipales presentan sus Declaraciones Patrimoniales y de Conflicto de Interes en tiempo y forma durante el ejercicio fiscal .</t>
  </si>
  <si>
    <t>1.1.1.1.3.4 Recepción, Control y Resguardo de las Declaraciones de Situación Patrimonial y de Conflicto de  Interés de todos los servidores públicos  de la Administración Pública Municipal.</t>
  </si>
  <si>
    <t xml:space="preserve">PCDPISO:  Porcentaje de Cumplimiento en Declaraciones Patrimoniales y de Conflicto de  Interés  de sujetos obligados                             </t>
  </si>
  <si>
    <t>Mide el nivel de cumplimiento de los sujetos obligados en la presentación de sus Declaraciones Patrimoniales y de Conflicto de Interés.</t>
  </si>
  <si>
    <t xml:space="preserve">MÉTODO DE CÁLCULO
PCDPISO = (TDPIP/NDPIE) x 100
VARIABLES
PCDPISO:  Porcentaje de Cumplimiento en Declaraciones Patrimoniales y  de Interés  de sujetos obligados                                                                                                                                                                             
TDPIP= Total de Declaraciones Patrimoniales y de Interés presentadas
NDPIE= Número de Declaraciones Patrimoniales y de Interés estimadas                                                    </t>
  </si>
  <si>
    <t>UNIDAD DE MEDIDA DEL INDICADOR: 
Porcentaje
UNIDAD DE MEDIDA DE LAS VARIABLES: 
Declaraciones</t>
  </si>
  <si>
    <t>PCDPISO: De enero de 2025 a diciembre de 2027, se realizarán 29,342 Declaraciones patrimoniales.                                                                                    
VARIACIÓN DE LA META EN RELACIÓN A LA LINEA BASE
Meta Absoluta: -52
Meta relativa: 0.18%</t>
  </si>
  <si>
    <t xml:space="preserve">PCDPISO: Se realizaron Declaraciones patrimoniales y de intereses.                                         
Año 2022: 10403                              
Año 2023: 9369                                          
Año 2024: 9622                                 
Total: 29,394                                   </t>
  </si>
  <si>
    <t>Las dependencias municipales reportan puntualmente las incidencias de los inspectores y puestos relativos, para ser integrados al Sistema Municipal de Insectores.</t>
  </si>
  <si>
    <t>1.1.1.1.3.5  Registro y Control en el  Sistema Municipal de Inspectores</t>
  </si>
  <si>
    <t>PRPSMI: Porcentaje de Registros del Padrón en el Sistema Municipal de Inspectores</t>
  </si>
  <si>
    <t>Detectar y disminuir posibles actos de Corrupción por el desempeño de los Inspectores Municipales.</t>
  </si>
  <si>
    <t>MÉTODO DE CÁLCULO
PRPSMI= (RIDSMI/ IRCD) * 100)    
VARIABLES
PRPSMI: Porcentaje de Registros del Padrón en el Sistema Municipal de Inspectores
RIDSMI= Registro de Inspectores por Dependencia  en el Sistema Municipal de Inspectores
IRCD= Inspectores Reportados en el Catálogo de cada Dependencia</t>
  </si>
  <si>
    <t>UNIDAD DE MEDIDA DEL INDICADOR: 
Porcentaje
UNIDAD DE MEDIDA DE LAS VARIABLES: 
Registros efectuados en el Sistema Municipal de Inspectores</t>
  </si>
  <si>
    <t>PRPSMI: De enero de 2025 a diciembre de 2027, se realizarán 4,750 registros de inspectores.                                                                                      
                                                                              VARIACIÓN DE LA META EN RELACIÓN A LA LINEA BASE
Meta Absoluta:154
Meta relativa: 3.35%</t>
  </si>
  <si>
    <t>PRPSMI: Se realizaron registros en el Sistema Municipal de Inspectores.                                       
Año 2022: 1,487                                 
Año 2023: 1,559                                          
Año 2024: 1,550                                  
Total: 4,596</t>
  </si>
  <si>
    <t>No existirán suspensiones extraordinarias  que impidan la aplicación de las Evaluaciones de Satisfacción Ciudadana y habrá la disposición de las dependencias municipales para aplicarlas.</t>
  </si>
  <si>
    <t>1.1.1.1.3.6  Monitoreo de la satisfacción ciudadana sobre servicios recibidos mediante la Contraloría Itinerante</t>
  </si>
  <si>
    <t>PEADSUTYS:  Porcentaje de evaluaciones aplicadas para detectar la satisfacción de los usuarios en Trámites y Servicios.</t>
  </si>
  <si>
    <t>Percibir el nivel de satisfacción de los usuarios que acuden a las dependencias municipales para gestionar trámites o servicios, y en su caso, presentar quejas o denuncias.</t>
  </si>
  <si>
    <t>MÉTODO DE CÁLCULO
PEADSUTYS= (ESCA/ ESCP) * 100)    
VARIABLES
PEADSUTYS= Porcentaje de Evaluaciones Aplicadas para Detectar la Satifacción de los Usuarios en Trámites y Servicios.
ESCA= Evaluaciones de Satisfacción Ciudadana Aplicadas
ESCP= Evaluaciones de Satisfacción Ciudadana Programadas</t>
  </si>
  <si>
    <t>UNIDAD DE MEDIDA DEL INDICADOR: 
Porcentaje
UNIDAD DE MEDIDA DE LAS VARIABLES: 
Evaluaciones de Satisfacción Ciudadana aplicadas</t>
  </si>
  <si>
    <t>PEADSUTYS: Se realizaron evaluaciones de Satisfacción.                                       
Año 2022: 3,092                             
Año 2023: 2,502                                      
Año 2024: 1,790                                           
Total: 7,384</t>
  </si>
  <si>
    <t>No existirán suspensiones extraordinarias  que impidan la aplicación de las Evaluaciones y Auditorías Administrativas de "5 S's" ; además de contar con el Protocolo de Atención Ciudadan para Trámites y Servicios publicado en la Gaceta Municipal.</t>
  </si>
  <si>
    <t>1.1.1.1.3.7  Supervisión y Auditoría a Programas y/o recursos asignados para estímulos económicos y programas sociales.</t>
  </si>
  <si>
    <t>PCAAAPS: Porcentaje de cumplimiento en la aplicación de Auditorías Administrativas a Programas Sociales.</t>
  </si>
  <si>
    <t>Supervisar y auditar administrativamente el ejercicio de estímulos económicos para programas sociales, atendidos con recursos públicos de orden municipal.</t>
  </si>
  <si>
    <t>MÉTODO DE CÁLCULO
PCAAAPS= (AAA/ AAP) * 100)    
VARIABLES
PCAAAPS: Porcentaje de Cumplimiento en la Aplicación de Auditorías Administrativas a Programas Sociales.
AAA= Auditorías Administradas Aplicadas
AAP= Auditorías Administrativas Programadas</t>
  </si>
  <si>
    <t>UNIDAD DE MEDIDA DEL INDICADOR: 
Porcentaje
UNIDAD DE MEDIDA DE LAS VARIABLES: 
Evaluaciones y Auditorías Administrativas aplicadas</t>
  </si>
  <si>
    <t>PCAAAPS: De enero de 2025 a diciembre de 2027, se aplicarán 6 Auditorías Administrativas a Estímulos Económicos para Programas Sociales.
Meta Absoluta: 0
Meta relativa: 0%</t>
  </si>
  <si>
    <t>PCAAAPS : Se aplicaron  Auditorías Administrativas a Estímulos Económicos de Programas Sociales; por concepto del Programa Municipal de Becas "Calidad Educativa e Impulso al Desarrollo Humano".                        
Año 2022: 2                                       
Año 2023: 2                                         
Año 2024: 2                                        
Total. 6</t>
  </si>
  <si>
    <t>No existirán suspensiones extraordinarias  que impidan la aplicación de las  Auditorías Administrativas a Estímulos Económicos o Programas Sociales.</t>
  </si>
  <si>
    <t>1.1.1.1.3.8 Supervisión de la Integración de Comités de Contraloría Social, que sean requeridos para el seguimiento de la Obra Pública Municipal.</t>
  </si>
  <si>
    <t>PICCS: Porcentaje de Integración de Comités de Contraloría Social</t>
  </si>
  <si>
    <t>Supervisando la integración de los Comités de Contraloría Social se garantiza que a su vez los ciudadanos que los integran le den seguimiento al proceso de licitación, ejecución y entrega - recepción de la Obra Pública, determinada en el Programa de Inversión de cada año; además que se les da a sus integrantes el respectivo apoyo y atención por parte de la Contraloría y las dependencias involucradas.</t>
  </si>
  <si>
    <t>MÉTODO DE CÁLCULO
PICCS:= (CCSI/ CCSP) * 100)    
VARIABLES
PICCS: Porcentaje de Integración de Comités de Contraloría Social
CCSI = Comités de Contraloría Social Instalados
CCSP= Comités de Contraloría Social Programados</t>
  </si>
  <si>
    <t>UNIDAD DE MEDIDA DEL INDICADOR: 
Porcentaje
UNIDAD DE MEDIDA DE LAS VARIABLES: 
Comités de Contraloría Social Instalados</t>
  </si>
  <si>
    <t xml:space="preserve">PICCS: De enero de 2025 a diciembre de 2027, se realizarán 92 Comités de Contraloría Social.                          
VARIACIÓN DE LA META EN RELACIÓN A LA LINEA BASE
Meta Absoluta:-83
Meta relativa: -47.43%                                       </t>
  </si>
  <si>
    <t xml:space="preserve">PICCS: Se realizaron Comités de Contraloría Social                                                                                       
Año 2022: 47                                                                           
Año 2023: 98                                                                          
Año 2024: 30                                                                
TOTAL: 175                                  
Esta meta esta sujeta de variación, ya que depende de la programación y autorización de obras por parte del Ayuntamiento y que se plasma en el Programa de Inversión Anual (PIA).                                   </t>
  </si>
  <si>
    <t>Se contará con la colaboración y disposición de los ciudadanos; además de que no existirán suspensiones extraordinarias  que impidan la supervisión de la integración de los Comités de Contraloría Social, para dar seguimiento a la Obra Pública Municipal.</t>
  </si>
  <si>
    <t xml:space="preserve">Dirección de Investigación en Materia de Responsabilidades Administrativas </t>
  </si>
  <si>
    <t>1.1.1.1.4. Actos de investigación de los hechos denunciados en contra de Servidores Públicos y/o Particulares a fin de determinar la falta administrativa como grave o no grave.</t>
  </si>
  <si>
    <t>PIPRAR: Porcentaje de Informes de Presunta Responsabilidad Administrativa realizados</t>
  </si>
  <si>
    <t>Permitira medir la cantidad de informes de Responsabilidad Administrativa</t>
  </si>
  <si>
    <t>MÉTODO DE CÁLCULO
PIPRA = (IPRAR + IPRAE) x 100    
VARIABLES     
PIPRA: Porcentaje de Informes de Presunta Responsabilidad Administrativa realizados
IPRAR: Informes de Presunta Responsabilidad Administrativa Realizados   
IPRAP:  Informes de Presunta Responsabilidad Administrativa Estimados</t>
  </si>
  <si>
    <t>UNIDAD DE MEDIDA DEL INDICADOR: Porcentaje
UNIDAD DE MEDIDA DE LAS VARIABLES: Informes</t>
  </si>
  <si>
    <t>PIPRA: De enero 2022 a diciembre 2024 se realizaron 188 Informes de Presunta Responsabilidad Administrativa                                                                  
2022: 75                                                                  
2023: 79                                                                    
2024: 34                                                                       
TOTAL: 188</t>
  </si>
  <si>
    <t>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digital en  excel  denominado expedientes DIMRA</t>
  </si>
  <si>
    <t>La ciudadania denuncia los actos de corrupción.</t>
  </si>
  <si>
    <t xml:space="preserve">PEC: Porcentaje de Expedientes Cerrados </t>
  </si>
  <si>
    <t>Se busca medir el grado de eficiencia en la conclusion de las investigaciones de los servidores públicos y/o particulares.</t>
  </si>
  <si>
    <t xml:space="preserve">MÉTODO DE CÁLCULO
PEC = (EC /ER) x 100     
VARIABLES  
PEC: Porcentaje de Expedientes Cerrados     
EC: Expedientes Cerrados    
ER:  Expedientes Recibidos                                                                                             </t>
  </si>
  <si>
    <t>UNIDAD DE MEDIDA DEL INDICADOR: Porcentaje
UNIDAD DE MEDIDA DE LAS VARIABLES: Expedientes</t>
  </si>
  <si>
    <t xml:space="preserve">PEC: De enero de 2025 a diciembre del 2027 se realizaran 396 cierre de expedientes lo que representa un decremento con respecto a la linea base.
VARIACIÓN DE LA META EN RELACIÓN A LA LINEA BASE          
Meta Absoluta: 13
Meta relativa: 3.39%
 </t>
  </si>
  <si>
    <t>PEC: De enero 2022 a diciembre 2024 se realizaron 383 expedientes cerrados de quejas y denuncias                             
2022: 129                                                                    
2023: 116                                                                     
2024: 118                                                                       
TOTAL: 383</t>
  </si>
  <si>
    <t>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de excel, archivos físicos en la repisa 17, 18, 19 y  20
https://transparencia.cancun.gob.mx/wp-content/uploads/transparencia/Contraloria%20Municipal/2020/Fracci%C3%B3n%20XXIX.%20Informes%20por%20Disposici%C3%B3n%20Legal/Cuarto%20Trimestre/FraccionXXIX-CuartoTrimestre-2020-DIMRA.pdf</t>
  </si>
  <si>
    <t>1.1.1.1.4.1 Integración de expedientes respecto a las quejas y/o denuncias presentadas por la ciudadanía.</t>
  </si>
  <si>
    <t>TVQDR: Porcentaje  de Expedientes de Quejas y/o Denuncias Recibidas</t>
  </si>
  <si>
    <t>Se medirá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t>
  </si>
  <si>
    <t>MÉTODO DE CÁLCULO     
TVQDR = [( NQDR - NQDER) / NQDER ] x 100     
VARIABLES    
TVQDR: Porcentaje  de Expedientes de Quejas y/o Denuncias Recibidas
NQDR: Número de Expedientes de Quejas y/o Denuncias Recibidas
NQDER: Número de Quejas y/o Denuncias que se Espera Recibir</t>
  </si>
  <si>
    <t>UNIDAD DE MEDIDA DEL INDICADOR: 
Porcentaje
UNIDAD DE MEDIDA DE LAS VARIABLES: 
Quejas y/o Denuncias</t>
  </si>
  <si>
    <t xml:space="preserve">TVQDR: De enero de 2025 a diciembre del 2027 se realizaran 540 quejas o denuncias, lo que representará un decremento con respecto a la linea base.
VARIACIÓN DE LA META EN RELACIÓN A LA LINEA BASE           
Meta Absoluta: 73
Meta relativa: 15.63%
</t>
  </si>
  <si>
    <t xml:space="preserve">PEQDI: De enero 2022 a diciembre 2024 se realizaron 467 expedientes de quejas y/o  denuncias integrados                              
2022: 132                                                                           
2023: 193                                                                
2024: 142                                                                        
TOTAL: 467 </t>
  </si>
  <si>
    <t xml:space="preserve">Nombre del Documento:
Tabla Dinamica Expedientes DIMRA      
Nombre de quien genera la información: 
Dirección de Investigación en Materia de Responsabilidades Administrativas
Periodicidad con que se genera la información: 
Trimestral    
Liga de la página donde se localiza la información si es el caso: 
Documento de excel denominado expedientes, Libro y control de expedientes. </t>
  </si>
  <si>
    <t>La ciudadania presenta su queja y/o denuncia</t>
  </si>
  <si>
    <t>1.1.1.1.4.2 Atención a la ciudadanía en materia de responsabilidad administrativa por los servidores públicos y/o particulares.</t>
  </si>
  <si>
    <t>PPA: Porcentaje de personas atendidas por la contraloría municipal.</t>
  </si>
  <si>
    <t>Se buscara medir la cantidad de personas que denuncian actos en contra de los servidores públicos</t>
  </si>
  <si>
    <t xml:space="preserve">MÉTODO DE CÁLCULO  
PPA= ( NPA / NPE ) x 100   
VARIABLES
PPA: Porcentaje de personas atendidas por la contraloría municipal        
NPA: Número de Personas Atendidas    
NPE: Número personas estimadas      </t>
  </si>
  <si>
    <t>UNIDAD DE MEDIDA DEL INDICADOR: 
Porcentaje
UNIDAD DE MEDIDA DE LAS VARIABLES: 
Personas</t>
  </si>
  <si>
    <t xml:space="preserve">PPA: De enero de 2025 a diciembre del 2027 se realizaran 720 en atención de personas,
VARIACIÓN DE LA META EN RELACIÓN A LA LINEA BASE                                                                                                                                                                                                                                                        
Meta Absoluta: 302
Meta relativa: 72.2%
</t>
  </si>
  <si>
    <t>PPA:  De enero 2022 a diciembre 2024 se realizaron 418 atenciones ciudadanas                                                    
2022: 101                                                                        
2023: 134                                                                                            
2024: 183                                                                 
TOTAL: 418</t>
  </si>
  <si>
    <t>Nombre del Documento:
 Informe de Atenciones ciudadanas                            
Nombre de quien genera la información: 
Dirección de Investigación en Materia de Responsabilidades Administrativas 
Periodicidad con que se genera la información:
Trimestral      
Liga de la página donde se localiza la información si es el caso: 
Lefort de atenciones ciudadanas, repisa número 9</t>
  </si>
  <si>
    <t>Dirección de Substanciación</t>
  </si>
  <si>
    <t>1.1.1.1.5. Procedimientos de Responsabilidades Administrativaa de acuerdo con la Ley General de Responsabilidades Administrativas; en contra de los Servidores Públicos y/o Particulares, iniciados .</t>
  </si>
  <si>
    <t xml:space="preserve">PPSRACSPP: Porcentaje de Procedimientos Substanciados de Responsabilidad Administrativa contra Servidores Públicos y/o Particulares </t>
  </si>
  <si>
    <t>Se medirá el grado de sanciones determinadas a servidores públicos y/o particulares en combate a la corrupción.</t>
  </si>
  <si>
    <t xml:space="preserve">MÉTODO DE CÁLCULO    
PPSRACSPP= (NPRASR / NPRAR )x 100 
VARIABLES
PPSRACSPP: Porcentaje de Procedimientos Substanciados de Responsabilidad Administrativa contra Servidores Públicos y/o Particulares     
NPRASR: Número de Procedimientos de Responsabilidad Administrativa Substanciados  resueltos.
NPRAR: Número de Procedimientos de Responsabilidad Administrativa Recibidos                                              </t>
  </si>
  <si>
    <t>UNIDAD DE MEDIDA DEL INDICADOR: Porcentaje
UNIDAD DE MEDIDA DE LAS VARIABLES: Procedimientos</t>
  </si>
  <si>
    <t xml:space="preserve">PPSRACSPP: De enero de 2025 a diciembre del 2027 se realizaran 148 procedimientos
VARIACIÓN DE LA META EN RELACIÓN A LA LINEA BASE
Meta Absoluta: 14
Meta relativa: 10.45%
</t>
  </si>
  <si>
    <t>PPSRACSPP: De enero 2022 a diciembre 2024 se realizaron 134 procedimientos de responsabilidad administrativa                                                                
2022: 40                                                                     
2023: 60                                                                               
2024: 34                                                                  
TOTAL: 134</t>
  </si>
  <si>
    <t>Nombre del documento: Inicios de procedimientos de responsabilidad administrativa
Nombre del área que lo elabora: Dirección de Substanciación 
Periodicidad: Semestral 
Liga de la página donde se localiza la información si es el caso: Archivo digital denominado Base de Datos 2018-2027 inicios PRA</t>
  </si>
  <si>
    <t>Los funcionarios públicos y/o particulares cumplen con sus responsabilidades y obligaciones en los procedimientos administrativos.</t>
  </si>
  <si>
    <t>1.1.1.1.5.1. Emisión de Acuerdos de notificación e integración a los Servidores Públicos y/o Particulares en el seguimiento a los  Procedimientos de Responsabilidad Administrativa.</t>
  </si>
  <si>
    <t>PANIPRA: Porcentaje de Acuerdos de Notificación e Integración de los Procedimientos de Responsabilidad Administrativa</t>
  </si>
  <si>
    <t>Se medirá el debido cumplimiento del procedimiento para formalizar la resolución y/o turnar al Tribunal.</t>
  </si>
  <si>
    <t xml:space="preserve">MÉTODO DE CÁLCULO  
PANIPRA = [(ANPRAR + AIPRAR) / (ANPRAP + AIPRAP)]  x 100  
VARIABLES
PANIPRA: Porcentaje de Acuerdos de Notificación e Integración de los Procedimientos de Responsabilidad Administrativa
ANPRAR: Acuerdos de Notificación de los Procedimientos de Responsabilidad Administrativa Realizados      
 AIPRAR: Acuerdos de Integración de los Procedimientos de Responsabilidad Administrativa Realizados
ANPRAE: Acuerdos de Notificación de los Procedimientos de Responsabilidad Administrativa Estimados   
AIPRAE: Acuerdos de Integración de los Procedimientos de Responsabilidad Administrativa Estimados           </t>
  </si>
  <si>
    <t>UNIDAD DE MEDIDA DEL INDICADOR: Porcentaje
UNIDAD DE MEDIDA DE LAS VARIABLES: Acuerdos</t>
  </si>
  <si>
    <t xml:space="preserve">PANIPRA: De enero de 2025 a diciembre del 2027 se realizaran 6300 acuerdos estimados
VARIACIÓN DE LA META EN RELACIÓN A LA LINEA BASE                                                                                                                                                                                                                                                            
Meta Absoluta: 115
Meta relativa: 1.86%
</t>
  </si>
  <si>
    <t>PANIPRA: De enero 2022 a diciembre 2024 se realizaron 6,185 acuerdos de notificación e intregación de expedientes de procedimiento de responsabilidad administrativa     
2022: 1,817                                                                 
2023: 2,111                                                                            
2024: 2,057                                                             
TOTAL: 6,185</t>
  </si>
  <si>
    <t>Nombre del documento: Expedientes de procedimientos de Responsabilidad Administrativa      
Nombre del área que lo elabora: 
Dirección de Substanciación  
Periodicidad: Trimestral 
Liga de la página donde se localiza la información si es el caso: Área de Integración de la Dirección de Substanciación plaza nader Depto. 207</t>
  </si>
  <si>
    <t>Los servidores públicos y/o particulares se encuentran localizados y se presentan a sus audiencias.</t>
  </si>
  <si>
    <t>1.1.1.1.5.2 Emisión de resoluciones de Responsabilidad Administrativa</t>
  </si>
  <si>
    <t>PRSPP: Porcentaje de Resoluciones a Servidores Públicos y/o particulares</t>
  </si>
  <si>
    <t>Mide el número de resoluciones realizadas a servidores públicos y/o particulares para dar cumplimiento a los procedimientos de responsabilidad administrativa.</t>
  </si>
  <si>
    <t>MÉTODO DE CÁLCULO 
PRSPP = (NRSPPE / NRSPPR) x 100 
VARIABLES 
PRSPP: Porcentaje de  Resoluciones a Servidores Públicos y/o Particulares 
NRSPPE: Número de Resoluciones a Servidores Públicos y/o Particulares Emitidas 
NRSPPR: Número de Resoluciones a Servidores Públicos y/o Particulares Recibidas</t>
  </si>
  <si>
    <t>UNIDAD DE MEDIDA DEL INDICADOR:
 Porcentaje
 UNIDAD DE MEDIDA DE LAS VARIABLES: 
Resoluciones</t>
  </si>
  <si>
    <t xml:space="preserve">PRSPP: De enero de 2025 a diciembre del 2027 se tiene 123 resoluciones programas.
VARIACIÓN DE LA META EN RELACIÓN A LA LINEA BASE                                                                                                                                                                                                                                                       
Meta Absoluta: 9
Meta relativa: 7.89%
</t>
  </si>
  <si>
    <t>PRSPP: De enero 2022 a diciembre 2024 se realizaron 114 Resoluciones emitidas                                          
2022: 39                                                                  
2023: 36                                                                    
2024: 39                                                                    
TOTAL: 114</t>
  </si>
  <si>
    <t>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t>
  </si>
  <si>
    <t>El servidor público y/o particular resulta absuelto del procedimiento.</t>
  </si>
  <si>
    <t>PSISPP: Porcentaje de sanciones impuestas a servidores públicos y/o particulares</t>
  </si>
  <si>
    <t>Mide la sanciones determinadas a los Servidores Públicos y/o particulares, derivadas de las resoluciones emitidas.</t>
  </si>
  <si>
    <t xml:space="preserve">MÉTODO DE CÁLCULO      
PSISPP = [(SAPR + SAPriR + SER + SSTR + SDCR + SIR) / NSRAD] x 100 
VARIABLES
PSISPP: Porcentaje de Sanciones Impuestas a Servidores Públicos y/o Particulares 
SAPR: Sanción de Amonestación Pública Realizadas 
SAPriR: Sanción de Amonestación Privada Realizadas
SER: Sanciones Económicas Realizadas
SSTR: Sanción de Suspensiones Temporales Realizadas
SDCR: Sanción con Destitución del Cargo Realizadas
SIR: Sanción con Inhabilitación Realizadas
NSRAD: Número de Sanciones de Responsabilidad Administrativa Determinadas </t>
  </si>
  <si>
    <t>UNIDAD DE MEDIDA DEL INDICADOR: 
Porcentaje
UNIDAD DE MEDIDA DE LAS VARIABLES: 
Sanciones</t>
  </si>
  <si>
    <t>PSISPP: De enero 2022 a diciembre 2024 se realizaron 101 Sanciones emitidas                                                                
2022: 31                                                                 
2023: 29                                                                      
2024: 41                                                            
TOTAL: 101</t>
  </si>
  <si>
    <t>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t>
  </si>
  <si>
    <t>1.1.1.1.5.3 Emisión de constancias de No Inhabilitación.</t>
  </si>
  <si>
    <t>PCNIE: Porcentaje de Constancias de No Inhabilitación emitidas</t>
  </si>
  <si>
    <t>Mide el porcentaje de solicitudes de los ciudadanos para obtener un cargo público.</t>
  </si>
  <si>
    <t xml:space="preserve">MÉTODO DE CÁLCULO
PCNIE = (NCNIR / NCNIS) x 100
VARIABLES
PCNIE: Porcentaje de Constancias de No Inhabilitación Emitidas
NCNIR: Número Constancias de No Inhabilitación Realizados
NCNIS: Número de Constancias de No Inhabilitación Solicitados                </t>
  </si>
  <si>
    <t>UNIDAD DE MEDIDA DEL INDICADOR: 
Porcentaje
UNIDAD DE MEDIDA DE LAS VARIABLES: 
Constancias</t>
  </si>
  <si>
    <t xml:space="preserve">PCNIE: De enero de 2025 a diciembre del 2027 se reaizarán 5,600 constancias estimadas
Meta Absoluta: 156
Meta relativa: 2.87%
</t>
  </si>
  <si>
    <t>PCNIE: De enero 2022 a diciembre 2024 se realizaron 5,444 Constancias de No Inhabilitación                                
2022: 1,954                                                                       
2023: 1,538                                                                 
2024: 1,952                                                                  
TOTAL: 5,444</t>
  </si>
  <si>
    <t>Nombre del documento: Solicitudes emitidas de Constancias de No Inhabilitación                                              
Nombre del área que lo elabora: Dirección de Substanciación  
Periodicidad: Trimestral 
Liga de la página donde se localiza la información si es el caso: plataforma digital de constancias emitidas</t>
  </si>
  <si>
    <t>La ciudadanía solicita el trámite</t>
  </si>
  <si>
    <t>Contralorías Internas</t>
  </si>
  <si>
    <t>1.1.1.1.6 Acciones de control y vigilancia de las Contralorías Internas en las Secretarías y Entidades, para el desarrollo y evaluación de la gestión gubernamental del Municipio de Benito Juárez.</t>
  </si>
  <si>
    <t>PAccCI: Porcentaje de Acciones de Control por las Contralorías Internas</t>
  </si>
  <si>
    <t>Mide la eficiencia de las acciones de control y vigilancia de las Contralorías Internas para la evaluación de la gestion pública gubernamental</t>
  </si>
  <si>
    <t>MÉTODO DE CÁLCULO  
 PAccCI= (NACRCI/NACPCI) X 100
 VARIABLES 
PAccRCI: Porcentaje de Acciones de Control por las Contralorías Internas
NACRCI: Número de Acciones de Control Realizadas por las Contraloría Internas 
NACPCI: Número de Acciones de Control Programadas por las Contralorías Internas</t>
  </si>
  <si>
    <t>UNIDAD DE MEDIDA DEL INDICADOR: Porcentaje
UNIDAD DE MEDIDA DE LAS VARIABLES: Acciones de las Contralorías Internas</t>
  </si>
  <si>
    <t>PAccRCI: De enero 2019 a diciembre 2021 se realizaron 4,977 acciones realizadas por las Contralorías Internas                                             
2019: 817                                                                      
2020: 2076                                                                       
2021: 2084                                                                    
TOTAL: 4,977</t>
  </si>
  <si>
    <t>Nombre del Documento: Reporte de Actividades Trimestrales e Informe de resultados trimestrales de las Contralorías Internas 
Nombre de quien genera la información: Contraloría Interna del  Sistema DIF Municipal
Contraloría Interna de la SMOPyS 
Contraloría Interna de la SMSPyT  
Periodicidad:  Trimestral                       
Liga de la página donde se localiza la información si es el caso:  Informes de la CI del DIF Municipal,Oficina de la Contraloría Municipal, Oficina de la Contraloría Intena del SMOPyS, Oficina de la Contraloría Intena del SMSPyT 
Informe de actividades MIR componente 6 contralorías internas.
MBJ-CM-CA-21-2024</t>
  </si>
  <si>
    <t>Las Dependencias proporcionan la información y solventan las observaciones de las Contralorías Internas</t>
  </si>
  <si>
    <t xml:space="preserve">1.1.1.1.6.1 Realización de acciones de control y seguimiento a las actividades realizadas en el Sistema DIF Municipal. </t>
  </si>
  <si>
    <t>PAccCSCISDIFM: Porcentaje de Acciones de Control y Seguimiento de la Contraloria Interna del Sistema DIF Municipal</t>
  </si>
  <si>
    <t>Mide el grado de eficacia de las acciones de la Contraloría Interna en el Sitema DIF Municipal</t>
  </si>
  <si>
    <t xml:space="preserve">MÉTODO DE CÁLCULO
PAccCSCISDIFM = (NARDIF/NAPDIF) x 100
VARIABLES
PAccCSCISDIFM: Porcentaje de Acciones de Control y Seguimiento de la Contraloria Interna del Sistema DIF Municipal
NARCIDIF: Número de Acciones Realizadas por  DIF    
NAPCIDIF: Número de Acciones Programadas por   DIF                  </t>
  </si>
  <si>
    <t>UNIDAD DE MEDIDA DEL INDICADOR: Porcentaje
UNIDAD DE MEDIDA DE LAS VARIABLES: Acciones CIDIF</t>
  </si>
  <si>
    <t>PAccCSCISDIFM: De enero de 2025 a diciembre del 2027 se realizaran 3084 acciones programadas.
VARIACIÓN DE LA META EN RELACIÓN A LA LINEA BASE                                                                                                                                                                                                                                                           
Meta Absoluta: 538
Meta relativa: 21.13%</t>
  </si>
  <si>
    <t>PAccCSCISDIFM: De enero 2022 a diciembre 2024 se realizaron 2546 acciones de control y seguimiento de la Contraloría Interna                                                  
2022: 916                                                              
2023: 787                                                                     
2024: 843                                                                     
TOTAL: 2546</t>
  </si>
  <si>
    <t>La Entidad proporciona la información y solventan las observaciones emitidas por la Contraloría Interna.</t>
  </si>
  <si>
    <t>1.5.1.1.6.2 Realización de acciones de control y seguimiento a las actividades realizadas en la Secretaría Municipal de Obras Públicas y Servicios.</t>
  </si>
  <si>
    <t>PAccCSCISMOPyS: Porcentaje de Acciones de Control y Seguimiento de la Contraloría Interna de la SMOPyS</t>
  </si>
  <si>
    <t>Mide el grado de eficacia de las acciones de la Contraloría Interna de la SMOPyS</t>
  </si>
  <si>
    <t xml:space="preserve">MÉTODO DE CÁLCULO
 PAccCSSMOPyS = (NARSMOPyS/NAPSMOPyS) x 100
VARIABLES
PAccCSSMOPyS: Porcentaje de Acciones de Control y Seguimiento de la Contraloría Interna SMOPyS
NARSMOPyS: Número de Acciones Realizadas SMOPyS        
NAPSMOPyS: Número de Acciones Programadas SMOPyS                   </t>
  </si>
  <si>
    <t>UNIDAD DE MEDIDA DEL INDICADOR: Porcentaje
UNIDAD DE MEDIDA DE LAS VARIABLES: Acciones CISMOPyS</t>
  </si>
  <si>
    <t>PAccCSSMOPyS: De enero de 2025 a diciembre del 2027 se realizaran 1169 acciones programadas,
VARIACIÓN DE LA META EN RELACIÓN A LA LINEA BASE                                                                                                                                                                                                                                                       
Meta Absoluta: 477
Meta relativa: 68.93%</t>
  </si>
  <si>
    <t>PAccCSSMOPYS: De enero 2022 a diciembre 2024 se realizaron 692 acciones de control y seguimiento de la contraloría interna                                                         
2022: 141                                                                  
2023: 285                                                               
2024: 266                                                                 
TOTAL: 692</t>
  </si>
  <si>
    <t>Las unidades administrativas y operativas de la SMOPyS proporcionan la información y solventan las observaciones emitidas por la contraloría interna.</t>
  </si>
  <si>
    <t>Unidades Administrativas de la Contraloría Municipal</t>
  </si>
  <si>
    <t>1.1.1.1.7  Actividades de administración, control y apoyo a las Dependencias y Entidades de la Administración Pública Municipal, por parte de la oficina de la Contraloría.</t>
  </si>
  <si>
    <t>PAACA: Porcentaje de Actividades de Administración, Control y Apoyo por la oficina de la Contraloría</t>
  </si>
  <si>
    <t>Se busca medir el nivel de cumplimiento de las Unidades Administrativas de la Contraloría Municipal por el apoyo otorgado a las Dependencias y Entidades de acuerdo a la normatividad aplicable.</t>
  </si>
  <si>
    <t>MÉTODO DE CÁLCULO
PAACA= (NAUAR/NAUAP) X 100    
VARIABLES      
PAACA: Porcentaje de Actividades de Administración, Control y Apoyo por la oficina de la Contraloria
NAUAR: Número de Actividades de las Unidades Administrativas Realizadas
NAUAP: Número de Actividades de las Unidades Adminsitrativas Programadas</t>
  </si>
  <si>
    <t>UNIDAD DE MEDIDA DEL INDICADOR: Porcentaje
UNIDAD DE MEDIDA DE LAS VARIABLES: Actividades</t>
  </si>
  <si>
    <t>PAACA: De enero 2019 a diciembre 2021 se realizaron 2,247 acciones de las Unidades Administrativas de la Contraloría                                                                
 2022: 254                                                                   
 2023: 662                                                                 
2024: 1,331                                                              
TOTAL: 2,247</t>
  </si>
  <si>
    <t>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-20-2024</t>
  </si>
  <si>
    <t>Las Dependencias y  Entidades cumplen con sus procesos</t>
  </si>
  <si>
    <t xml:space="preserve">1.1.1.1.7.1 Implementación del programa de Control Interno bajo el modelo COSO; así como la revision de instrumentos jurídicos y asesorias a las Dependencias y Entidades de la Administración Pública Municipal </t>
  </si>
  <si>
    <t>PINRyAJS: Porcentaje de Instrumentos normativos revisados y asesorías Juridicas  solicitadas.</t>
  </si>
  <si>
    <t xml:space="preserve">Mide la cantidad de instrumentos normativos revisados, para conocer el grado de solicitudes por asesorías en materia jurídica de las  Dependencias y Entidades de la Administración Pública Municipal </t>
  </si>
  <si>
    <t xml:space="preserve">MÉTODO DE CÁLCULO
PINRyAJS = [(NINR + NAJO / NINyAJS )] X 100
VARIABLES
PINRyAJS: Porcentaje de Instrumentos Normativos Revisados y Asesorías JurÍdicas 
NINR:  Número de Instrumentos Normativos Revisados
NAJO: Número Asesorías Jurídicas Otorgadas
NINyAJS: Número de Instrumentos Normativos y Asesorías Jurídicas Solicitadas     </t>
  </si>
  <si>
    <t>UNIDAD DE MEDIDA DEL INDICADOR: Porcentaje
UNIDAD DE MEDIDA DE LAS VARIABLES: Instrumentos Jurídicos y Asesorías jurídicas</t>
  </si>
  <si>
    <t xml:space="preserve">PINRyAJS: De enero de 2025 a diciembre del 2027 se realizaran 122 instrumentos normativos y asesorías jurídicas programas
Meta Absoluta: 8
Meta relativa: 7.02%
 </t>
  </si>
  <si>
    <t>PINRyAJS: De enero 2022 a diciembre 2024 se realizaron 114 acciones de instrumentos normativos revisados y asesorías jurídicas                                                           
2022: 51                                                                       
2023: 45                                                                     
2024: 18                                                                  
TOTAL: 114</t>
  </si>
  <si>
    <t>Nombre del Documento:  Bitacora de Control de  Asesorias  y Bitacora de instrumentos Normativos
Nombre de quien genera la información: Unidad Juridica.   
Periodicidad:  Trimestral  
Liga de la página donde se localiza la información si es el caso o ubicación física: Oficina de la Unidad Jurídica, lefort denominado MIR UNIDAD JURÍDICA 2024-2027, repisa 4"</t>
  </si>
  <si>
    <t>Las dependencias y entidades cuentan con la normatividad vigente y solicitan la asesoría para sus instrumentos jurídicos.</t>
  </si>
  <si>
    <t xml:space="preserve">PAyCCIIMC: Porcentaje de Asesorías y Capacitaciones de Control Interno e Implementación del modelo COSO  en las Dependencias y Entidades </t>
  </si>
  <si>
    <t>Mide el avance y seguimiento de la aplicación del Marco Integrado de Control Interno Institucional, basado en el modelo COSO, en cumplimiento con la normatividad aplicable</t>
  </si>
  <si>
    <t xml:space="preserve">MÉTODO DE CÁLCULO
PAyCCIIMC = [( AyCCIR + NICIMCR /AyCCIIMCP)] x 100
VARIABLES
PAyCCIIMC: Porcentaje de Asesorías y Capacitaciones de Control Interno e Implementación del modelo COSO  en las Dependencias y Entidades 
AyCCIR: Asesorías y Capacitaciones de Control Interno Realizadas
NICIMCR: Número de Implementación del Control Interno Interno del Modelo COSO Realizado
AyCCIIMCP: Asesorías y Capacitaciones de Control Interno e implementación del Modelo COSO Programados    </t>
  </si>
  <si>
    <t>UNIDAD DE MEDIDA DEL INDICADOR: Porcentaje
UNIDAD DE MEDIDA DE LAS VARIABLES: Asesorías,  Capacitaciones e Implementación CI</t>
  </si>
  <si>
    <t>PAyCCIMC: De enero 2022 a diciembre 2024 se realizaron 109 acciones de asesoría y capacitación de Control Interno e implementación del modelo MICI                                                                                                                           
2022: 20                                                                  
2023: 66                                                                     
2024: 23                                                                      
TOTAL: 109</t>
  </si>
  <si>
    <t>Nombre del Documento: Reporte de Capacitaciones y Asesorías CCI
Informe Trimestral del Sistema de Control Interno   
Nombre de quien genera la información: Coordinación de Control Interno  
Periodicidad con que se genera la información: Trimestral     
Liga de la página donde se localiza la información si es el caso:  Archivo digital localizado en la carpeta de Coordinación de Control Interno/Informes de Control Interno
Nomenclatura: CM-UJ-CCI-RAYCMICI 2024, CM-UJ-IACCI-TRIM-2024.</t>
  </si>
  <si>
    <t>Los Coordinadores de Control Interno de las Dependencias y Entidades, asisten a las capacitaciones y asesorías y cumplen con la implementación del Sistema de Control Interno Institucional.</t>
  </si>
  <si>
    <t>1.1.1.1.7.2 Atención y representación jurÍdica gratuita a las personas  que así lo soliciten que figuren como presuntos responsables en un Procedimiento de Responsabilidad Administrativa, por faltas graves o no graves que se inicien dentro de la ContralorÍa Municipal.</t>
  </si>
  <si>
    <t>PE: Porcentaje de expedientes</t>
  </si>
  <si>
    <t>Mide el grado de atención y representación de las personas sujetas a Procedimientos de Responsabilidad Administrativa</t>
  </si>
  <si>
    <t xml:space="preserve">MÉTODO DE CÁLCULO
PE= (NEC/NEA) X 100
VARIABLES
PE: Porcentaje de expedientes 
NEC: Número de Expedientes Concluidos      
NEA: Numero de Expedientes Asignados                                                                                    </t>
  </si>
  <si>
    <t xml:space="preserve">PE: De enero del 2025 a diciembre del 2027 se realizaran 44 expedientes.
VARIACIÓN DE LA META EN RELACIÓN A LA LINEA BASE                                                                                                                                                                                                                                  
Meta Absoluta: 1
Meta relativa: 2.33%
. </t>
  </si>
  <si>
    <t>PE: De enero 2022 a diciembre 2024 se concluyeron 43 expedientes de representación jurídica                                                
2022: 12                                                             
2023: 16                                                                  
2024: 15                                                                    
TOTAL: 43</t>
  </si>
  <si>
    <t>Las personas solicitan atención y representación juridica gratuita, la Autoridad  Resolutora resuelve el procedimiento y la Autoridad correspondiente resuelve sobre recursos o juicios.</t>
  </si>
  <si>
    <t>1.1.1.1.7.3 Administración eficiente de los recursos humanos, materiales,  servicios generales y  Patrimonio del Municipio asignado a la Contraloría Municipal.</t>
  </si>
  <si>
    <t xml:space="preserve">PAAFCI: Porcentaje de actividades administrativas, financieras y de control interno de la Contraloría Municipal </t>
  </si>
  <si>
    <t>Mide la eficiencia en la ejecucion de los recursos asigandos a la Contraloría Municipal.</t>
  </si>
  <si>
    <t xml:space="preserve">MÉTODO DE CÁLCULO
PAAFCI= [( NAFR + NAAR + NACIR/ NAFACIP)] x 100  
VARIABLES
PAAFCI: Porcentaje de Actividades Administrativas, Financieras y de Control Interno de la Contraloría Municipal 
NAFR: Número de Actividades Financieras Realizadas  
NAAR: Número de Actividades Administrativas Realizadas  
NACIR: Número de Actividades De Control Interno Realizadas  
NAFACIP: Número de Actividades Financieras, Administrativas y de Control Interno Programadas  
                                                 </t>
  </si>
  <si>
    <t>UNIDAD DE MEDIDA DEL INDICADOR: Porcentaje
UNIDAD DE MEDIDA DE LAS VARIABLES: Reporte de Actividades</t>
  </si>
  <si>
    <t xml:space="preserve">PAAFCI: De enero de 2025 a diciembre del 2027 se realizaran 3,300 actividades financieras, administrativas y de control.
VARIACIÓN DE LA META EN RELACIÓN A LA LINEA BASE                                                                                                                                                                                                                                                                         
Meta Absoluta: 106
Meta relativa: 3.32%
</t>
  </si>
  <si>
    <t>PAAFCI: De enero 2022 a diciembre 2024 se realizaron 3,194 actividades administrativas, financieras y de control                                               
2022: 1,243                                                               
2023: 985                                                                        
2024: 966                                                               
TOTAL: 3,194</t>
  </si>
  <si>
    <t>Existen las condiciones de salud y estabilidad social en la Administración Pública Municipal para el desempeño de las funciones.</t>
  </si>
  <si>
    <t>PAIBM: Porcentaje de actualización de inventarios de bienes muebles</t>
  </si>
  <si>
    <t>Mide la eficiencia del manejo de los recursos patrimoniales asignados a la Contraloria Municipal</t>
  </si>
  <si>
    <t xml:space="preserve">MÉTODO DE CÁLCULO   
PAIBM= ( NAIR/ NAIP ) x 100  
VARIABLES
PAICM: Porcentaje de Actualización de Inventarios de Bienes Muebles
NAIR: Número de actualizaciones de Inventarios Realizados     
NAIP: Número de Actualizaciones de Inventarios Programados                    
</t>
  </si>
  <si>
    <t>UNIDAD DE MEDIDA DEL INDICADOR: Porcentaje
UNIDAD DE MEDIDA DE LAS VARIABLES: Actualizaciones de Inventarios</t>
  </si>
  <si>
    <t xml:space="preserve">PAICM: De enero de 2025 a diciembre del 2027 se realizaran 12 inventarios .
VARIACIÓN DE LA META EN RELACIÓN A LA LINEA BASE                                                                                                                                                                                                                                                                       
Meta Absoluta: 2
Meta relativa: 20%
</t>
  </si>
  <si>
    <t xml:space="preserve">PVASAOD: De enero 2022 a diciembre 2024 se realizaron 10 inventarios.                                        
2022: 3                                                                  
2023: 3                                                                 
2024: 4                                                                       
TOTAL: 10                                                                    </t>
  </si>
  <si>
    <t>Patrimonio entrega en tiempo y forma la relación de inventarios y los bienes se encuentran localizados.</t>
  </si>
  <si>
    <t xml:space="preserve">1.1.1.1.7.4 Revisión factual de la gestión y cumplimiento normativo de los Organismos Descentralizados de la Administración Pública Municipal.   </t>
  </si>
  <si>
    <t>PVSAOD: Porcentaje de Visitas de Supervisión y Asesorías a Organismos Descentralizados</t>
  </si>
  <si>
    <t>Mide el grado de cumplimiento de las actividades, metas y logros de objetivos de los Organismos Descentralizados.</t>
  </si>
  <si>
    <t>MÉTODO DE CÁLCULO
PVSAOD =  [( VSR + AR/VSAP) x 100  
VARIABLES
PVSAOD: Porcentaje de Visitas de Supervisión y Asesorías a Organismos Descentralizados
VSR: Visitas de Supervisión Realizadas  
AR: Asesorías Realizadas   
VSAP: Visitas de Supervisión y Asesorías Programadas</t>
  </si>
  <si>
    <t>UNIDAD DE MEDIDA DEL INDICADOR: Porcentaje
UNIDAD DE MEDIDA DE LAS VARIABLES: Visitas de supervisión</t>
  </si>
  <si>
    <t xml:space="preserve">PVSAOD: De enero de 2025 a diciembre del 2027 se realizaran 972 visitas de supervisión y asesorias programadas.
VARIACIÓN DE LA META EN RELACIÓN A LA LINEA BASE                                                                                                                                                                                                                                                                
Meta Absoluta: 35
Meta relativa: 3.74
</t>
  </si>
  <si>
    <t xml:space="preserve">PVASAOD: De enero 2022 a diciembre 2024 se realizaron 937  visitas de supervisión y asesorías                                                
2022: 330                                                                 
2023: 351                                                                 
2024: 296                                                                       
TOTAL: 937                                                                    </t>
  </si>
  <si>
    <t>Los Organismos Descentralizados cumplen con la programacion de las visitas y supervisiones</t>
  </si>
  <si>
    <t>PCNOD: Promedio de Cumplimiento Normativo de Organismos Descentralizados</t>
  </si>
  <si>
    <t>Se pretende medir la aplicación de la Normativa y su cumplimiento en los procesos operativos de los Organismos Descentralizados</t>
  </si>
  <si>
    <t xml:space="preserve">MÉTODO DE CÁLCULO
PCNOD =  [(PCA + PCC + PCP + PCT) / 4)] x 100     
VARIABLES
PCNOD: Promedio de Cumplimiento Normativo de Organismos Descentralizados  
PCA: Porcentaje de Cumplimiento Administrativo             
PCC: Porcentaje de Cumplimiento Contable     
PCP: Porcentaje de Cumplimiento Presupuestal      
PCT: Porcentaje de Cumplimiento en Transparencia      </t>
  </si>
  <si>
    <t>UNIDAD DE MEDIDA DEL INDICADOR: Promedio
UNIDAD DE MEDIDA DE LAS VARIABLES: Porcentaje de cumplimiento</t>
  </si>
  <si>
    <t>PCNOD: De enero 2022 a diciembre 2024 se realizaron 459 acciones de cumplimiento normativo                                            
2022: 180                                                                    
2023: 149                                                                         
2024: 130                                                                    
TOTAL: 459</t>
  </si>
  <si>
    <t>Nombre del Documento: Oficios de participacion de la Contraloría en los aspectos normativos de los Organos de Gobierno de los Organismos Descentralizados 2024
Nombre de quien genera la información: Enlace de Vinculación con Organismos Descentralizados
Periodicidad con que se genera la información:  Trimestral   
Liga de la página donde se localiza la información si es el caso:  Archivo de la oficina de la Contraloria, MBJ-CM-002-2024 TOMO 2</t>
  </si>
  <si>
    <t>Los Organismos Descentralizados sesionan y cumplen con sus obligaciones de acuerdo con su Reglamento Interior.</t>
  </si>
  <si>
    <t>1.1.1.1.7.5 Sistematización de la gestión que apoye el control y seguimiento para la mejora de la eficiencia operativa de las Dependencias de la Administración Pública Municipal.</t>
  </si>
  <si>
    <t xml:space="preserve">PSI: Porcentaje de Sistemas Informáticos </t>
  </si>
  <si>
    <t>Medirá el grado de eficiencia de los procesos internos y detección oportuna de posibles casos de corrupcion en las Dependencias de la Administración Pública Municipal.</t>
  </si>
  <si>
    <t xml:space="preserve">MÉTODO DE CÁLCULO
PSI=  (NSI /NSS) x 100  
VARIABLES
PSI: Porcentaje de Sistemas Informáticos
NSI: Número de Sistemas Implementados        
NSS: Número de Sistemas Solicitados                              </t>
  </si>
  <si>
    <t>UNIDAD DE MEDIDA DEL INDICADOR: Porcentaje
UNIDAD DE MEDIDA DE LAS VARIABLES: Sistemas Informáticos</t>
  </si>
  <si>
    <t xml:space="preserve">PSI: De enero de 2025 a diciembre del 2027 se realizaran 12 sistemas informáticos
VARIACIÓN DE LA META EN RELACIÓN A LA LINEA BASE                                                                                                                                                                                                                                                                
Meta Absoluta: 0
Meta relativa: 0.00%
 </t>
  </si>
  <si>
    <t>PSI: De enero 2022 a diciembre 2024 se realizaron 12 sistemas informáticos                                                             
2022: 4                                                                   
2023: 4                                                                     
2024: 4                                                                       
TOTAL: 12</t>
  </si>
  <si>
    <t>Las  Dependencias de la Administración Pública Municipal solicitan sistemas informáticos para eficientar sus procesos.</t>
  </si>
  <si>
    <t>Se realizaron un total de 31,271 acciones en 2025</t>
  </si>
  <si>
    <t>Se realizaron un total de 680 acciones en 2025</t>
  </si>
  <si>
    <t>Se realizaron un total de 608 acciones en 2025</t>
  </si>
  <si>
    <t>Se realizaron un total de 72 acciones en 2025</t>
  </si>
  <si>
    <t>Se realizaron un total de 13,618 acciones en 2025</t>
  </si>
  <si>
    <t>Se realizaron un total de 13,496 acciones en 2025</t>
  </si>
  <si>
    <t>Se realizaron un total de 122 acciones en 2025</t>
  </si>
  <si>
    <t>Se realizaron un total de 13,923 acciones en 2025</t>
  </si>
  <si>
    <t>Se realizaron un total de 125 acciones en 2025</t>
  </si>
  <si>
    <t>Se realizaron un total de 47 acciones en 2025</t>
  </si>
  <si>
    <t>Se realizaron un total de 140 acciones en 2025</t>
  </si>
  <si>
    <t>Se realizaron un total de 10,027 acciones en 2025</t>
  </si>
  <si>
    <t>Se realizaron un total de 2991 acciones en 2025</t>
  </si>
  <si>
    <t>Se realizaron un total de 1334 acciones en 2025</t>
  </si>
  <si>
    <t>Se realizaron un total de 2 acciones en 2025</t>
  </si>
  <si>
    <t>Se realizaron un total de 443 acciones en 2025</t>
  </si>
  <si>
    <t>Se realizaron un total de 30 acciones en 2025</t>
  </si>
  <si>
    <t>Se realizaron un total de 104 acciones en 2025</t>
  </si>
  <si>
    <t>Se realizaron un total de 226 acciones en 2025</t>
  </si>
  <si>
    <t>Se realizaron un total de 314 acciones en 2025</t>
  </si>
  <si>
    <t>Se realizaron un total de 24 acciones en 2025</t>
  </si>
  <si>
    <t>Se realizaron un total de 1901 acciones en 2025</t>
  </si>
  <si>
    <t>Se realizaron un total de 43 acciones en 2025</t>
  </si>
  <si>
    <t>Se realizaron un total de 44 acciones en 2025</t>
  </si>
  <si>
    <t>Se realizaron un total de 2045 acciones en 2025</t>
  </si>
  <si>
    <t>Se realizaron un total de 3394 acciones en 2025</t>
  </si>
  <si>
    <t>Se realizaron un total de 1434 acciones en 2025</t>
  </si>
  <si>
    <t>Se realizaron un total de 301 acciones en 2025</t>
  </si>
  <si>
    <t>Se realizaron un total de 1659 acciones en 2025</t>
  </si>
  <si>
    <t>Se realizaron un total de 1749 acciones en 2025</t>
  </si>
  <si>
    <t>Se realizaron un total de 40 acciones en 2025</t>
  </si>
  <si>
    <t>Se realizaron un total de 99 acciones en 2025</t>
  </si>
  <si>
    <t>Se realizaron un total de 33 acciones en 2025</t>
  </si>
  <si>
    <t>Se realizaron un total de 1166 acciones en 2025</t>
  </si>
  <si>
    <t>Se realizaron un total de 4 acciones en 2025</t>
  </si>
  <si>
    <t>Se realizaron un total de 277 acciones en 2025</t>
  </si>
  <si>
    <t>Se realizaron un total de 126 acciones en 2025</t>
  </si>
  <si>
    <t>De enero a diciembre 2026 se realizarán 680 acciones</t>
  </si>
  <si>
    <t>De enero a diciembre 2026 se realizarán 608 acciones</t>
  </si>
  <si>
    <t>De enero a diciembre 2026 se realizarán 72 acciones</t>
  </si>
  <si>
    <t>De enero a diciembre 2026 se realizarán 13515 acciones</t>
  </si>
  <si>
    <t>De enero a diciembre 2026 se realizarán 13400 acciones</t>
  </si>
  <si>
    <t>De enero a diciembre 2026 se realizarán 115 acciones</t>
  </si>
  <si>
    <t>De enero a diciembre 2026 se realizarán 13548 acciones</t>
  </si>
  <si>
    <t>De enero a diciembre 2026 se realizarán 150 acciones</t>
  </si>
  <si>
    <t>De enero a diciembre 2026 se realizarán 60 acciones</t>
  </si>
  <si>
    <t>De enero a diciembre 2026 se realizarán 200 acciones</t>
  </si>
  <si>
    <t>De enero a diciembre 2026 se realizarán 9780 acciones</t>
  </si>
  <si>
    <t>De enero a diciembre 2026 se realizarán 1575 acciones</t>
  </si>
  <si>
    <t>De enero a diciembre 2026 se realizarán 1750 acciones</t>
  </si>
  <si>
    <t>De enero a diciembre 2026 se realizarán 2 acciones</t>
  </si>
  <si>
    <t>De enero a diciembre 2026 se realizarán 31 acciones</t>
  </si>
  <si>
    <t>De enero a diciembre 2026 se realizarán 84 acciones</t>
  </si>
  <si>
    <t>De enero a diciembre 2026 se realizarán 132 acciones</t>
  </si>
  <si>
    <t>De enero a diciembre 2026 se realizarán 180 acciones</t>
  </si>
  <si>
    <t>De enero a diciembre 2026 se realizarán 240 acciones</t>
  </si>
  <si>
    <t>De enero a diciembre 2026 se realizarán 53 acciones</t>
  </si>
  <si>
    <t>De enero a diciembre 2026 se realizarán 2150 acciones</t>
  </si>
  <si>
    <t>De enero a diciembre 2026 se realizarán 40 acciones</t>
  </si>
  <si>
    <t>De enero a diciembre 2026 se realizarán 35 acciones</t>
  </si>
  <si>
    <t>De enero a diciembre 2026 se realizarán 1900 acciones</t>
  </si>
  <si>
    <t>De enero a diciembre 2026 se realizarán 3018 acciones</t>
  </si>
  <si>
    <t>De enero a diciembre 2026 se realizarán 1028 acciones</t>
  </si>
  <si>
    <t>De enero a diciembre 2026 se realizarán 387 acciones</t>
  </si>
  <si>
    <t>De enero a diciembre 2026 se realizarán 1603 acciones</t>
  </si>
  <si>
    <t>De enero a diciembre 2026 se realizarán 1763 acciones</t>
  </si>
  <si>
    <t>De enero a diciembre 2026 se realizarán 50 acciones</t>
  </si>
  <si>
    <t>De enero a diciembre 2026 se realizarán 14 acciones</t>
  </si>
  <si>
    <t>De enero a diciembre 2026 se realizarán 1100 acciones</t>
  </si>
  <si>
    <t>De enero a diciembre 2026 se realizarán 4 acciones</t>
  </si>
  <si>
    <t>De enero a diciembre 2026 se realizarán 324 acciones</t>
  </si>
  <si>
    <t>DPACSIE: De enero 2022 a diciembre 2024 se realizaron 15,366 acciones  de fiscalización por la Dirección de Auditoría                                          
2022: 10,091                                                                
2023: 12,248                                                                
2024: 16,508
TOTAL: 38,847</t>
  </si>
  <si>
    <t>DPACSIE:  De enero 2022 a diciembre 2024 se realizaron 38847 acciones  de fiscalización por la Dirección de Auditoría.                                          
2022: 9,962                                                              
2023: 12,085                                                       
2024: 16,378                                                           
TOTAL: 38,425</t>
  </si>
  <si>
    <t>PARA: De enero 2022 a diciembre 2024 se realizaron 422 auditorías, revisiones y arqueos.                                         
2022: 129                                                           
2023: 163                                                                
2024: 130                                                           
TOTAL: 422</t>
  </si>
  <si>
    <t>1.1 PROGRAMA DE CONTROL DEL GASTO PUBLICO Y LA RENDICION DE CUENTAS</t>
  </si>
  <si>
    <t>CONTRALORIA MUNICIPAL</t>
  </si>
  <si>
    <t>1 GOBIERNO</t>
  </si>
  <si>
    <t>1.3 COORDINACIÓN DE LA POLÍTICA DE GOBIERNO</t>
  </si>
  <si>
    <t>1.3.4 Función Pública</t>
  </si>
  <si>
    <t>O  Apoyo a la función pública y al mejoramiento de la gestión. Actividades que realizan la función pública o contraloría para el mejoramiento de la gestión, así como las de los órganos de control y auditoría.</t>
  </si>
  <si>
    <t>Gobierno</t>
  </si>
  <si>
    <t>6 CONTRALORÍA MUNICIPAL</t>
  </si>
  <si>
    <t>601 CONTRALORÍA MUNICIPAL</t>
  </si>
  <si>
    <t>60101 OFICINA DEL CONTRALOR MUNICIPAL</t>
  </si>
  <si>
    <t>OFICINA DEL CONTRALOR, DIRECCIÓN DE AUDITORÍA DE OBRA PÚBLICA, DIRECCIÓN DE AUDITORIA, DIRECCIÓN DE LA FUNCIÓN PUBLICA DE LA CONTRALORÍA MUNICIPAL, DIRECCIÓN DE INVESTIGACION EN MATERIA DE RESPONSABILIDAES ADMINISTRATIVAS, DIRECCIÓN DE SUBSTANTACIÓN.</t>
  </si>
  <si>
    <t>Meta Planeada a 2027: Lograr el 80.06% de avance a diciembre del 2027</t>
  </si>
  <si>
    <t>De enero a diciembre 2026 se realizarán 58 acciones</t>
  </si>
  <si>
    <t>De enero a diciembre 2026 se realizarán 37040 acciones</t>
  </si>
  <si>
    <t>PAVCySRC: Se realizaron 95,510 acciones en la Contraloría Municipal.                        
2022: 35,866
2023: 37,914
2024: 32,286
TOTAL: 106,066</t>
  </si>
  <si>
    <t xml:space="preserve">PAVCySRC: De enero de 2025 a diciembre del 2027 se realizaran 106,066 acciones programadas de la Contraloría Municipal.
VARIACIÓN DE LA META EN RELACIÓN A LA LINEA BASE  
Meta Absoluta: 4790 acciones
Meta relativa: 4.52% 
</t>
  </si>
  <si>
    <t>PAOPC: De enero de 2025 a diciembre del 2027 se realizarann 2040 acciones de obra pública y en materia de construcción.
VARIACIÓN DE LA META EN RELACIÓN A LA LINEA BASE                                                                                                                                                                                                                                                             
Meta Absoluta: 393
Meta relativa: 23.86%</t>
  </si>
  <si>
    <t xml:space="preserve">PARA: De enero de 2025 a diciembre del 2027 se realizaran 385 auditorías, revisiones y arqueos programados.
VARIACIÓN DE LA META EN RELACIÓN A LA LINEA BASE     
Meta Absoluta: -37
Meta relativa: -8.77%
 </t>
  </si>
  <si>
    <t xml:space="preserve">PACCI: De enero de 2025 a diciembre de 2027, se generarán 40,620 actividades de Combate a la Corrupción.
VARIACIÓN DE LA META EN RELACIÓN A LA LINEA BASE
Meta Absoluta: -1291
Meta relativa: -3.08%
</t>
  </si>
  <si>
    <t>PAERC: De enero de 2025 a diciembre de 2027, se realizarán 600 Actas, dados los cambios que pudieran presentarse en diversas áreas de las dependencias municipales                                                                                
VARIACIÓN DE LA META EN RELACIÓN A LA LINEA BASE
Meta Absoluta: -40
Meta relativa: -6.25%</t>
  </si>
  <si>
    <t xml:space="preserve">PEADSUTYS: De enero de 2025 a diciembre de 2027, se aplicarán  5,200 Evaluaciones de Satisfacción a diferentes dependencias que prestan trámites y servicios directos a la ciudadanía                                                        VARIACIÓN DE LA META EN RELACIÓN A LA LINEA BASE
Meta Absoluta: -2,184
Meta relativa: -29.58%                                                          </t>
  </si>
  <si>
    <t xml:space="preserve">PIPRAR: De enero de 2025 a diciembre del 2027 se realizaran 252 informes de presunta responsabilidad administrativa, lo que representa un incremento con respecto a la linea base.
VARIACIÓN DE LA META EN RELACIÓN A LA LINEA BASE          
Meta Absoluta: 64 
Meta relativa: 34.04%
</t>
  </si>
  <si>
    <t xml:space="preserve">PSISPP: De enero de 2025 a diciembre del 2027 se realizaran 105 sanciones estimadas
VARIACIÓN DE LA META EN RELACIÓN A LA LINEA BASE                                                                                                                                                                                                                                                       
Meta Absoluta: 4
Meta relativa: 3.96%
. </t>
  </si>
  <si>
    <t xml:space="preserve">PAccRCI: De enero de 2022 a diciembre del 2024 se realizarann 9,062 acciones programadas.
VARIACIÓN DE LA META EN RELACIÓN A LA LINEA BASE                                                                                                                                                                                                                                                       
Meta Absoluta: 4085
Meta relativa: 82.08
</t>
  </si>
  <si>
    <t xml:space="preserve">PAACA: De enero de 2022 a diciembre del 2024 se realizaran 5161 acciones programas
VARIACIÓN DE LA META EN RELACIÓN A LA LINEA BASE    
Meta Absoluta: 3,914
Meta relativa: 129.68%
</t>
  </si>
  <si>
    <t xml:space="preserve">PAyCCIIMC: De enero de 2025 a diciembre del 2027 se realizaran 159 acciones de control interno.
VARIACIÓN DE LA META EN RELACIÓN A LA LINEA BASE                                                                                                                                                                                                                                                            
Meta Absoluta: 50 
Meta relativa: 45.87%
</t>
  </si>
  <si>
    <t xml:space="preserve">PCNOD: De enero de 2025 a diciembre del 2027 se realizaran 540 cumplimientos normativos
Meta Absoluta: 81
Meta relativa: 17.65%
</t>
  </si>
  <si>
    <t>SI</t>
  </si>
  <si>
    <t>PAccCSCISMSCyT: Porcentaje de Acciones de Control y Seguimiento de la Contraloría Interna de la SMSCyT</t>
  </si>
  <si>
    <t>1.1.1.1.6.3 Realización de acciones de control y seguimiento a las actividades realizadas en la Secretaría Municipal de Seguridad Cidudadana y Tránsito.</t>
  </si>
  <si>
    <t>Mide el grado de eficacia de las acciones de la Contraloría Interna de la CISMSCYT</t>
  </si>
  <si>
    <t xml:space="preserve">MÉTODO DE CÁLCULO
PAccCSCICISMSCYT = (NARCISMSCYT/NAPCISMSCYT) x 100
VARIABLES
PAccCSSPT: Porcentaje de Acciones de Control y Seguimiento de la Contraloría Interna CISMSCYT
NARCISMSCYT: Número de acciones realizadas CISMSCYT    
NAPCISMSCYT: Número de acciones programadas CISMSCYT                 </t>
  </si>
  <si>
    <t>UNIDAD DE MEDIDA DEL INDICADOR: Porcentaje
UNIDAD DE MEDIDA DE LAS VARIABLES: Acciones CICISMSCYT</t>
  </si>
  <si>
    <t>PAccCSCICISMSCYT: De enero de 2025 a diciembre del 2027 se realizaran 4,809 acciones programadas
VARIACIÓN DE LA META EN RELACIÓN A LA LINEA BASE
Meta Absoluta: 2487
Meta relativa: 107.11%</t>
  </si>
  <si>
    <t>PAccCSCICISMSCYT: De enero 2022 a diciembre 2024 se realizaron 2,322 acciones de control y seguimiento                                                               
2022: 1,170                                                                        
2023: 1,592                                                         
2024:  1,516                                                        
TOTAL: 2,322</t>
  </si>
  <si>
    <t xml:space="preserve">Nombre del documento: Informe de resultados trimestrales de la Contraloría Interna de la CISMSCYT                    
Nombre de quien genera la información:  Contraloría Interna de la CISMSCYT   
Periodicidad: Trimestral   
Liga o ubicación fisica: Oficina de la Contraloría Intena del CISMSCYT </t>
  </si>
  <si>
    <t>La CISMSCYT proporciona la informacion y solventan las observaciones emitidas por la Contraloría Interna.</t>
  </si>
  <si>
    <t xml:space="preserve"> Meta 16.10
Garantizar el acceso público a la información y
proteger las libertades fundamentales, de
conformidad con las leyes nacionales y los
acuerdos internacionales.
Meta 16.6
Crear instituciones eficaces, responsables y
transparentes a todos los niveles.
</t>
  </si>
  <si>
    <t>Meta 16.6
Crear instituciones eficaces, responsables y
transparentes a todos los niveles.
Meta 16.5
Reducir sustancialmente la corrupción y el
soborno en todas sus formas.</t>
  </si>
  <si>
    <t>Meta 16.6
Crear instituciones eficaces, responsables y
transparentes a todos los niveles.</t>
  </si>
  <si>
    <t xml:space="preserve">Meta 16.5
Reducir sustancialmente la corrupción y el
soborno en todas sus formas.
Meta 16.6
Crear instituciones eficaces, responsables y
transparentes a todos los niveles. 
</t>
  </si>
  <si>
    <t xml:space="preserve">Meta 16.6
Crear instituciones eficaces, responsables y
transparentes a todos los niveles. </t>
  </si>
  <si>
    <t>Meta 16.5
Reducir sustancialmente la corrupción y el
soborno en todas sus formas.
Meta 16.6
Crear instituciones eficaces, responsables y
transparentes a todos los niveles.</t>
  </si>
  <si>
    <t>Meta 16.5
Reducir sustancialmente la corrupción y el
soborno en todas sus formas.
Meta 16.6
Crear instituciones eficaces, responsables y
transparentes a todos los niveles.
Meta 16.7
Garantizar la adopción de decisiones inclusivas,
participativas y representativas que respondan
a las necesidades a todos los niveles.</t>
  </si>
  <si>
    <t>Meta 16.5
Reducir sustancialmente la corrupción y el
soborno en todas sus formas.</t>
  </si>
  <si>
    <t xml:space="preserve"> Meta 16.10
Garantizar el acceso público a la información y
proteger las libertades fundamentales, de
conformidad con las leyes nacionales y los
acuerdos internacionales.</t>
  </si>
  <si>
    <t>Meta 16.7
Garantizar la adopción de decisiones inclusivas,
participativas y representativas que respondan
a las necesidades a todos los niveles.</t>
  </si>
  <si>
    <t>Meta 16.3 
Promover el estado de derecho en los planos
nacional e internacional y garantizar la igualdad
de acceso a la justicia para todos.
Meta 16.5
Reducir sustancialmente la corrupción y el
soborno en todas sus formas.</t>
  </si>
  <si>
    <t>Meta 16.3 
Promover el estado de derecho en los planos
nacional e internacional y garantizar la igualdad
de acceso a la justicia para todos.</t>
  </si>
  <si>
    <t>Meta 16.6
Crear instituciones eficaces, responsables y
transparentes a todos los niveles.
Meta 16.10
Garantizar el acceso público a la información y
proteger las libertades fundamentales, de
conformidad con las leyes nacionales y los
acuerdos internacionales.</t>
  </si>
  <si>
    <r>
      <rPr>
        <b/>
        <sz val="13"/>
        <color theme="1"/>
        <rFont val="Calibri"/>
        <family val="2"/>
      </rPr>
      <t xml:space="preserve">1.1.1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</si>
  <si>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3"/>
        <color theme="1"/>
        <rFont val="Calibri"/>
        <family val="2"/>
      </rPr>
      <t xml:space="preserve">IGOB_HUM_R: </t>
    </r>
    <r>
      <rPr>
        <sz val="13"/>
        <color theme="1"/>
        <rFont val="Calibri"/>
        <family val="2"/>
      </rPr>
      <t>Índice de Gobierno Humanista y de Resultados</t>
    </r>
  </si>
  <si>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</si>
  <si>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</si>
  <si>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</si>
  <si>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</si>
  <si>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</si>
  <si>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Justificación Trimestral: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Justificación Anual: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</si>
  <si>
    <t>PROGRAMA DE CONTROL DEL GASTO PÚBLICO Y LA RENDICIÓN DE CUENTAS</t>
  </si>
  <si>
    <t xml:space="preserve">1.1.1.1: </t>
  </si>
  <si>
    <t>1.1.1.1.1, 1.1.1.1..2</t>
  </si>
  <si>
    <t>1.1.1.1.1.1, 1.1.1.1.1.2</t>
  </si>
  <si>
    <t>Justificación Trimestral: No se superó la meta programada a nivel propósito, siendo esta la suma de las diversas actividades en las que interviene la Contraloría Municipal, correspondientes a verificaciones y revisiones del cumplimiento normativo por parte de las Dependencias y Entidades de la Administración Pública Municipal, entre otras.
Justificación Anual: Se alcanzo un avance del 13.52% de avance anual conforme a lo proyectado por el area.</t>
  </si>
  <si>
    <t>Justificación Trimestral: Se realizaron 111 acciones de 123 programadas, alacanzando un cumplimiento de 90.24% de acuerdo a las metas establecidas y programadas.
Justificación Anual: Se alcanzo un avance del 16.32% de avance anual conforme a lo proyectado por el area.</t>
  </si>
  <si>
    <t>Justificación Trimestral: Se realizo un total de 106 Revisiones a la obra pública, adquisiciones y servicios relacionados. superando lo establecido en el Plan Anual de Trabajo este trimestre.
Justificación Anual: Se alcanzo un avance del 17.43% de avance anual conforme a lo proyectado por el area.</t>
  </si>
  <si>
    <t>Justificación Trimestral: No se alcanzo la meta establecida en este trimestre, ya que este indicador depende de elementos externos al area asi como ordenes de intervención directas, por lo que las acciones seran reprogramadas al segundo trimestre.
Justificación Anual: Se alcanzo un avance del 6.94% de avance anual conforme a lo proyectado por el area.</t>
  </si>
  <si>
    <t>Justificación Trimestral: No se logró la meta programada, debido a que la actividad de la Cuenta Pública, depende de la apertura del Sistema de Contabilidad Gubernamental que permaneció cerrada todo el mes de enero y se aperturó al principio del mes de febrero; razón por la que la información proporcionada de otras dependencias no fue posible dar el seguimiento que corresponde a la Cuenta Pública.
Justificación Anual: Se alcanzo un avance del 14.96% de avance anual conforme a lo proyectado por el area.</t>
  </si>
  <si>
    <t>Justificación Trimestral: No se logró alcanzar la meta programada para el trimestre que se informa debido a que no fue posible dar seguimiento a las solicitudes de pago que remitieron las dependencias de la administración pública municipal, toda vez el Sistema de Contabilidad Gubernamental se aperturó el 11 del mes de febrero y este sistema está en función del desarrollo de las actividades sustantivas de cada una de ellas.
Justificación Anual: Se alcanzo un avance del 15.05% de avance anual conforme a lo proyectado por el area.</t>
  </si>
  <si>
    <t>Justificación Trimestral: No se logró alcanzar la meta programada, debido a que los trabajos de ejecución de los auditorias y revisiones no se concluyeron en el trimestre proyectado; así como por la falta de apertura de fondos revolventes al inicio del ejercicio fiscal 2026.
Justificación Anual: Se alcanzo un avance del 4.35% de avance anual conforme a lo proyectado por el area.</t>
  </si>
  <si>
    <t>Justificación Trimestral: Debido a la disponibilidad de recursos financieros, materiales y humanos se llevaron a cabo las actividades.
Justificación Anual: Se alcanzo un avance del 8.95% de avance anual conforme a lo proyectado por el area.</t>
  </si>
  <si>
    <t>Justificación Trimestral: No se alcanzó la meta programada para el mes de enero, debido a que algunas dependencias fueron reubicadas y aún no cuentan con los medios necesarios para solventar la observaciones y serán reprogramadas.
Justificación Anual: Se alcanzo un avance del 31.33% de avance anual conforme a lo proyectado por el area.</t>
  </si>
  <si>
    <t>Justificación Trimestral: La meta correspondiente a este trimestre no se cumplió, derivado de la asignación del personal a las labores de verificación y supervisión del Presupuesto Participativo 2026, así como apoyo a las actividades de verificación de los COBUS.
Justificación Anual: Se alcanzo un avance del 0.00% de avance anual conforme a lo proyectado por el area.</t>
  </si>
  <si>
    <t>Justificación Trimestral: La meta programada fue superada debido a los diversos cambios de titulares en las distintas Direcciones del Ayuntamiento
Justificación Anual: Se alcanzo un avance del 9.00% de avance anual conforme a lo proyectado por el area.</t>
  </si>
  <si>
    <t>Justificación Trimestral: Se rebasó la meta, derivado de los cambios de personal y de la generación de nuevos registros durante el trimestre, incluyendo aquellos realizados de forma extemporánea
Justificación Anual: Se alcanzo un avance del 3.36% de avance anual conforme a lo proyectado por el area.</t>
  </si>
  <si>
    <t>Justificación Trimestral: No se alcanzó la meta programada en el trimestre, debido a la ausencia de solicitudes de nuevas credenciales y al proceso de registro del personal en la plataforma
Justificación Anual: Se alcanzo un avance del 17.02% de avance anual conforme a lo proyectado por el area.</t>
  </si>
  <si>
    <t>Justificación Trimestral: Se rebasó la meta programada en el trimestre, debido a la incorporación de personal de servicio social, lo que permitió cubrir los horarios de instalación de los módulos de encuestas en las distintas dependencias
Justificación Anual: Se alcanzo un avance del 31.37% de avance anual conforme a lo proyectado por el area.</t>
  </si>
  <si>
    <t>Justificación Trimestral: No hay actividades contempladas en este trimestre
Justificación Anual: Se alcanzo un avance del 0.00% de avance anual conforme a lo proyectado por el area.</t>
  </si>
  <si>
    <t>Justificación Trimestral: Se rebasó la meta , ya que llevó a cabo la instalación de un Comité que no se tenía programado
Justificación Anual: Se alcanzo un avance del 3.23% de avance anual conforme a lo proyectado por el area.</t>
  </si>
  <si>
    <t>Justificación Trimestral: Elnúmero alcanzado es menor en el rubro, esto es resultado de que en algunos de los casos efectivamente la conducta denunciada no fue procedente como responsabilidad administrativa, aunado a esto, el resto de los casos –aun y cuando-, fue exhaustiva y acuciosa la investigación, los elementos o circunstancias de carácter técnico no eran jurídicamente suficientes para la acreditación de alguna falta administrativa, por lo tanto se determinó el cierre del expediente.
Justificación Anual: Se alcanzo un avance del 11.90% de avance anual conforme a lo proyectado por el area.</t>
  </si>
  <si>
    <t>Justificación Trimestral: En este indicador no se rebasó la meta trimestral, ya que derivado de la información solicitada a otras direcciones fue entregada en tiempo y forma; esto generando una integración correcta en las investigaciones correspondientes para así darle conclusión a los expedientes programados en este tercer trimestre, en virtud que no se tienen elementos suficientes para demostrar la existencia de la infracción y la presunta responsabilidad administrativa de algún servidor público
Justificación Anual: Se alcanzo un avance del 22.73% de avance anual conforme a lo proyectado por el area.</t>
  </si>
  <si>
    <t>Justificación Trimestral: En este indicador se cumplió con la meta programada, debido a que el número de ciudadanos que asisten a presentar sus quejas y/o denuncias es variable y no depende de esta Dirección su afluencia.
Justificación Anual: Se alcanzo un avance del 41.11% de avance anual conforme a lo proyectado por el area.</t>
  </si>
  <si>
    <t>Justificación Trimestral: En este indicador rebasamos la meta programada debido a que el número de ciudadanos que asisten es variable y no depende de esta Dirección su afluencia, sin embargo, fueron atendidas de manera puntual.
Justificación Anual: Se alcanzo un avance del 42.50% de avance anual conforme a lo proyectado por el area.</t>
  </si>
  <si>
    <t>Justificación Trimestral: No se alcanzó la meta debido a que solo se turnaron y admitieron los informes de Presunta Responsabilidad que ya reunieron los elementos necesarios, para el inicio de Procedimiento de Responsabilidad, quedando por debajo de la proyección realizada en el plan de trabajo anual, aunado a lo anterior, este órgano de control observó imprecisiones en los informes de presunta responsabilidad en los expedientes turnados, por lo que se encuentran pendientes por admitir.
Justificación Anual: Se alcanzo un avance del 15.09% de avance anual conforme a lo proyectado por el area.</t>
  </si>
  <si>
    <t>Justificación Trimestral: Por lo planteado en el párrafo anterior incide en el resultado de los números de notificaciones y emplazamientos, no se pudo alcanzar la meta programada en razón de existir un déficit de expedientes de procedimientos de responsabilidad administrativa, turnados por la Dirección de Investigación en Materia de Responsabilidades Administrativas.
Justificación Anual: Se alcanzo un avance del 11.21% de avance anual conforme a lo proyectado por el area.</t>
  </si>
  <si>
    <t>Justificación Trimestral: Por lo planteado en el párrafo anterior incide en el resultado de los números de resoluciones por faltas administrativas no graves, por tal motivo no se pudo alcanzar la meta programada en razón de existir un déficit de expedientes de procedimientos de responsabilidad administrativa por faltas no graves, turnados a la autoridad resolutora
Justificación Anual: Se alcanzo un avance del 7.50% de avance anual conforme a lo proyectado por el area.</t>
  </si>
  <si>
    <t>Justificación Trimestral: No se alcanzó la meta debido a que los servidores públicos interponen un medio de defensa, es decir un recurso o demanda de nulidad, y hasta en tanto no se resuelva el asunto impide que la firmeza de la sanción.
Justificación Anual: Se alcanzo un avance del 8.57% de avance anual conforme a lo proyectado por el area.</t>
  </si>
  <si>
    <t>Justificación Trimestral: No se alcanzó la meta programada debido a que se le ha orientado al ciudadano que tipo de constancia de No Inhabilitación requiere Municipal, Estatal o Federal
Justificación Anual: Se alcanzo un avance del 25.32% de avance anual conforme a lo proyectado por el area.</t>
  </si>
  <si>
    <t>Justificación Trimestral: Se superó la meta programada a nivel componente, este componente depende del cumplimiento de las Contralorías Internas.
Justificación Anual: Se alcanzo un avance del 14.71% de avance anual conforme a lo proyectado por el area.</t>
  </si>
  <si>
    <t>Justificación Trimestral: En cuanto a las actividades que realiza esta Contraloría Interna del Sistema DIF Municipal, se programaron para este 1° trimestre 2026 (enero, febrero y marzo) 224 acciones, de las cuales se obtuvo en este trimestre la cantidad de 215 acciones, motivo por el cual no se rebaso la meta programada, debido a que hubo disminución en la actividad de verificaciones de entradas de donativos.
Justificación Anual: Se alcanzo un avance del 20.91% de avance anual conforme a lo proyectado por el area.</t>
  </si>
  <si>
    <t>Justificación Trimestral: Derivado a las modificaciones realizadas en el plan de trabajo interno, esta Contraloría Interna de la Secretaría Municipal de Obras Públicas y Servicios, NO alcanzó la meta programada al 100% correspondiente al primer trimestre enero-marzo 2026.
Justificación Anual: Se alcanzo un avance del 16.54% de avance anual conforme a lo proyectado por el area.</t>
  </si>
  <si>
    <t>Justificación Trimestral: El incremento en el cumplimiento se deriva del envío de un número significativo de elementos operativos a los exámenes de control y confianza. Como resultado, fue necesario brindar asesorías, así como realizar el reseteo de usuarios en la plataforma de declaraciones patrimoniales.
Justificación Anual: Se alcanzo un avance del 10.29% de avance anual conforme a lo proyectado por el area.</t>
  </si>
  <si>
    <t>Justificación Trimestral: Se superó la meta programada a nivel componente, este componente depende de varias unidades administrativas.
Justificación Anual: Se alcanzo un avance del 18.11% de avance anual conforme a lo proyectado por el area.</t>
  </si>
  <si>
    <t>Justificación Trimestral: Se realizaron 22 actividades de 15 programadas, las cuales representan el 146.66% de avance de la meta programada durante el primer trimestre y el 44% de la meta anual programada.
Justificación Anual: Se alcanzo un avance del 44.00% de avance anual conforme a lo proyectado por el area.</t>
  </si>
  <si>
    <t>Justificación Trimestral: Se comunica el cumplimiento y superación de la meta establecida en materia de Control Interno, alcanzando un total de 21 asesorías integrales. Este resultado no es solo numérico, sino cualitativo, derivado de un acompañamiento estratégico en tres acciones fundamentales: Revisión de Informes: Se garantizó la razonabilidad y transparencia de la información, asegurando que los reportes reflejen la realidad operativa y cumplan con la normativa vigente. Programas de Trabajo: Se brindó un acompañamiento para diseñar cronogramas alineados a la mitigación de riesgos, transformándolos en herramientas dinámicas de gestión y no solo en requisitos administrativos. Seguimiento a Sesiones y Comités: A través de la revisión de las sesiones, se validó la toma de decisiones informada y el seguimiento puntual a los acuerdos, fortaleciendo la gobernanza institucional.
Justificación Anual: Se alcanzo un avance del 36.21% de avance anual conforme a lo proyectado por el area.</t>
  </si>
  <si>
    <t>Justificación Trimestral: Se supero la meta en atención a que mas personas solicitaron el servicio de representación jurídica.
Justificación Anual: Se alcanzo un avance del 42.86% de avance anual conforme a lo proyectado por el area.</t>
  </si>
  <si>
    <t>Justificación Trimestral: Se superó la meta programada en atención a las actividades administrativas realizadas.
Justificación Anual: Se alcanzo un avance del 14.36% de avance anual conforme a lo proyectado por el area.</t>
  </si>
  <si>
    <t>Justificación Trimestral: Se realizo un inventario de vehiculos extraordinario para el canje de placas 2026.
Justificación Anual: Se alcanzo un avance del 25.00% de avance anual conforme a lo proyectado por el area.</t>
  </si>
  <si>
    <t>Justificación Trimestral: Se alcanzó un 81.48% de cumplimiento en las visitas de supervisión y asesorías a organismos descentralizados, ejecutado en coordinación con la Unidad de Vinculación con Organismos Descentralizados. Esta cifra justifica la eficiencia en la implementación de normativas y la mejora operativa, logrando un alto nivel de cobertura técnica y seguimiento estratégico en los programas de gasto público y rendición de cuentas.
Justificación Anual: Se alcanzo un avance del 20.37% de avance anual conforme a lo proyectado por el area.</t>
  </si>
  <si>
    <t>Justificación Trimestral: La justificación para consolidar la Unidad de Vinculación con los organismos descentralizados se basa en un avance del 86.66% en el cumplimiento de las metas de colaboración, optimizando la gestión, transparencia y cumplimiento de los objetivos estratégicos establecidos. Este nivel de desempeño justifica la continuidad de las acciones para la integración de los entes autónomos.
Justificación Anual: Se alcanzo un avance del 21.67% de avance anual conforme a lo proyectado por el area.</t>
  </si>
  <si>
    <t>Justificación Trimestral: Se realizo un sistema informatico para la coordinación administrativa que actualmente ya esta en uso.
Justificación Anual: Se alcanzo un avance del 25.00% de avance anual conforme a lo proyectado por el area.</t>
  </si>
  <si>
    <t xml:space="preserve">Nombre del Documento: 
Informe Anual de Acciones de la Contraloría Municipal
Nombre de quien genera la información: 
Oficina del Contralor Municipal
Periodicidad con que se genera la información:
Anual
Liga de la página donde se localiza la información o ubicación: Lefort  ubicado en la Coordinación Administrativa
Informe Anual MIR Contraloría 1
Lefort MBJ-CM-CA-01-2026
</t>
  </si>
  <si>
    <t>Nombre del Documento: Informe de actividades de la Dirección de Auditoría de Obra Pública 2024   
Nombre de quien genera la información: Dirección de Auditoría de Obra Pública  
Periodicidad con que se genera la información:  Semestral  
Liga de la página donde se localiza la información si es el caso:  Lefort MBJ-CM-AOP-001-2026  , repisa 18</t>
  </si>
  <si>
    <t>Nombre del Documento:   Reporte de Revisiones e Informe de Seguimiento de Auditorías
Nombre de quien genera la información: Dirección de Auditoría de Obra Pública 
Periodicidad: Trimestral 
Liga de página donde se localiza la información si es el caso o ubicación física:  Lefort MBJ-CM-AOP-001-2026 TOMO I , repisa 9</t>
  </si>
  <si>
    <t>Nombre del Documento:   Reporte de Verificaciones
Nombre de quien genera la información: Direccion de Auditoría de Obra Pública 
Periodicidad: Trimestral 
Liga de página donde se localiza la información si es el caso o ubicación física:  Lefort MBJ-CM-AOP-001-2026, TOMO I, REPISA 4</t>
  </si>
  <si>
    <t>Nombre completo del Documento que sustenta la información:  
Reporte trimestral cargado en la plataforma Intranet de la Contraloría Municipal
Nombre del área que genera o publica la información: Dirección de la Función Pública Municipal 
Periodicidad con que se genera el documento: 
trimestral
Liga de la página de la que se obtiene la información: Lefort MBJ-CM-FP- 2-2026 en la de la Oficina de la Dirección de la Función Pública, Repisa #1</t>
  </si>
  <si>
    <t>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t>
  </si>
  <si>
    <t>Nombre del Documento: Reporte de Actividades Trimestrales del Sistema DIF Municipal                       
Nombre de quien genera la información: 
Contraloría Interna Sistema DIF Municipal  
Periodicidad:  Trimestral            
Liga de página donde se localiza la información ubicación física: Ubicado en las oficinas de la Contraloría Interna del Sistema DIF Municipal, 
Lefort MBJ-CM-CI-DIF-001-2026, repisa 4</t>
  </si>
  <si>
    <t>Nombre del documento: 
Informe de resultados trimestrales de la Contraloría Interna de la SMOPyS 
Nombre de quien genera la información:  Contraloría Interna de la SMOPyS   
Periodicidad: Trimestral                               
Liga o ubicación fisica: Lefords ubicados en las oficinas de la Contraloría Interna de la Secretaría Municipal de Obras Públicas y Servicios, caja de expedientes junto a escritorio: MBJ-CM-CISMOPS-04-2026 y MBJ-CM-CISMOPS-03-2026</t>
  </si>
  <si>
    <t xml:space="preserve">Nombre del Documento: Expedientes  de Responsabilidad Administrativa concluidos
Nombre de quien genera la información: Unidad Administrativa de la Defensoria de Oficio 
Periodicidad con que se genera la información:  Trimestral   
Liga de la página donde se localiza la información si es el caso:  Archivo de Expedientes de Responsabilidad Administrativa concluidos/ Lefort 2026 MBJ-UADO-001-2026 estante blanco repisa 3 </t>
  </si>
  <si>
    <t>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t>
  </si>
  <si>
    <t>Nombre del Documento: Informe de visitas, supervisiones y asesorías a los Organismos Descentralizados 2026
Nombre de quien genera la información: Enlace de Vinculación con Organismos Descentralizados
Periodicidad con que se genera la información:  Trimestral   
Liga de la página donde se localiza la información si es el caso:  Archivo de la Oficina de la Contraloria, MBJ-CM-001-2024 TOMO 4</t>
  </si>
  <si>
    <t>Nombre del Documento:  Acta de Entrega del Sistema Informático
Nombre de quien genera la información:  Jefatura del Area de Soporte Técnico                  
Periodicidad con que se genera la información: Trimestral                                         
Liga de la página donde se localiza la información si es el caso: Ubicado en Coordinación Administrativa en la oficina de la Jefatura del Area de Soporte Tecnico, Lefort Sistemas informáticos 2026, MBJ-PM-CM-CA-JAST-003-2026, Repisa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</si>
</sst>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6"/>
      <color theme="0"/>
      <name val="Calibri"/>
      <family val="2"/>
    </font>
    <font>
      <sz val="11"/>
      <name val="Calibri"/>
      <family val="2"/>
    </font>
    <font>
      <sz val="16"/>
      <name val="Calibri"/>
      <family val="2"/>
    </font>
  </fonts>
  <fills count="17">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B52259"/>
        <bgColor rgb="FF000000"/>
      </patternFill>
    </fill>
  </fills>
  <borders count="24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thick">
        <color theme="1"/>
      </left>
      <right style="dotted">
        <color theme="1"/>
      </right>
      <top style="medium">
        <color indexed="64"/>
      </top>
      <bottom style="dotted">
        <color theme="1"/>
      </bottom>
      <diagonal/>
    </border>
    <border>
      <left style="dotted">
        <color theme="1"/>
      </left>
      <right style="dotted">
        <color theme="1"/>
      </right>
      <top style="medium">
        <color indexed="64"/>
      </top>
      <bottom style="dotted">
        <color theme="1"/>
      </bottom>
      <diagonal/>
    </border>
    <border>
      <left style="dotted">
        <color theme="1"/>
      </left>
      <right style="medium">
        <color indexed="64"/>
      </right>
      <top style="medium">
        <color indexed="64"/>
      </top>
      <bottom style="dotted">
        <color theme="1"/>
      </bottom>
      <diagonal/>
    </border>
    <border>
      <left style="thick">
        <color theme="1"/>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medium">
        <color indexed="64"/>
      </right>
      <top style="dotted">
        <color theme="1"/>
      </top>
      <bottom style="dotted">
        <color theme="1"/>
      </bottom>
      <diagonal/>
    </border>
    <border>
      <left style="medium">
        <color indexed="64"/>
      </left>
      <right/>
      <top style="dashed">
        <color theme="1"/>
      </top>
      <bottom style="medium">
        <color indexed="64"/>
      </bottom>
      <diagonal/>
    </border>
    <border>
      <left style="thick">
        <color theme="1"/>
      </left>
      <right/>
      <top style="dotted">
        <color indexed="64"/>
      </top>
      <bottom style="medium">
        <color indexed="64"/>
      </bottom>
      <diagonal/>
    </border>
    <border>
      <left style="thick">
        <color theme="1"/>
      </left>
      <right style="dotted">
        <color theme="1"/>
      </right>
      <top style="dotted">
        <color theme="1"/>
      </top>
      <bottom style="thick">
        <color theme="1"/>
      </bottom>
      <diagonal/>
    </border>
    <border>
      <left style="dotted">
        <color theme="1"/>
      </left>
      <right style="dotted">
        <color theme="1"/>
      </right>
      <top style="dotted">
        <color theme="1"/>
      </top>
      <bottom style="thick">
        <color theme="1"/>
      </bottom>
      <diagonal/>
    </border>
    <border>
      <left style="dotted">
        <color theme="1"/>
      </left>
      <right style="medium">
        <color indexed="64"/>
      </right>
      <top style="dotted">
        <color theme="1"/>
      </top>
      <bottom style="thick">
        <color theme="1"/>
      </bottom>
      <diagonal/>
    </border>
    <border>
      <left style="thick">
        <color auto="1"/>
      </left>
      <right style="dotted">
        <color indexed="64"/>
      </right>
      <top/>
      <bottom style="medium">
        <color indexed="64"/>
      </bottom>
      <diagonal/>
    </border>
    <border>
      <left/>
      <right style="thick">
        <color theme="1"/>
      </right>
      <top style="dotted">
        <color indexed="64"/>
      </top>
      <bottom style="medium">
        <color indexed="64"/>
      </bottom>
      <diagonal/>
    </border>
  </borders>
  <cellStyleXfs count="9">
    <xf numFmtId="0" fontId="0" fillId="0" borderId="0"/>
    <xf numFmtId="0" fontId="1" fillId="0" borderId="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725">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6"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6"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4" xfId="0" applyFont="1" applyBorder="1" applyAlignment="1">
      <alignment vertical="center" wrapText="1"/>
    </xf>
    <xf numFmtId="0" fontId="26" fillId="0" borderId="0" xfId="0" applyFont="1" applyAlignment="1">
      <alignment vertical="center" wrapText="1"/>
    </xf>
    <xf numFmtId="0" fontId="4" fillId="0" borderId="26" xfId="0" applyFont="1" applyBorder="1" applyAlignment="1">
      <alignment vertical="center" wrapText="1"/>
    </xf>
    <xf numFmtId="0" fontId="21" fillId="9" borderId="9" xfId="0" applyFont="1" applyFill="1" applyBorder="1" applyAlignment="1">
      <alignment horizontal="justify" vertical="center" wrapText="1"/>
    </xf>
    <xf numFmtId="0" fontId="4" fillId="0" borderId="2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22" fillId="9" borderId="9"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4" fillId="0" borderId="26"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5" fillId="0" borderId="0" xfId="0" applyFont="1" applyAlignment="1">
      <alignment horizontal="left" vertical="center" wrapText="1"/>
    </xf>
    <xf numFmtId="0" fontId="22" fillId="4" borderId="70"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21" fillId="4" borderId="34" xfId="0" applyFont="1" applyFill="1" applyBorder="1" applyAlignment="1">
      <alignment horizontal="left" vertical="center" wrapText="1"/>
    </xf>
    <xf numFmtId="0" fontId="21" fillId="4" borderId="71"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3" fillId="2" borderId="73" xfId="0" applyFont="1" applyFill="1" applyBorder="1" applyAlignment="1">
      <alignment vertical="center" wrapText="1"/>
    </xf>
    <xf numFmtId="0" fontId="24" fillId="5" borderId="73" xfId="0" applyFont="1" applyFill="1" applyBorder="1" applyAlignment="1">
      <alignment vertical="center" wrapText="1"/>
    </xf>
    <xf numFmtId="0" fontId="21" fillId="4" borderId="73"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center" vertical="center" wrapText="1"/>
    </xf>
    <xf numFmtId="0" fontId="21" fillId="4" borderId="75" xfId="0" applyFont="1" applyFill="1" applyBorder="1" applyAlignment="1">
      <alignment vertical="center" wrapText="1"/>
    </xf>
    <xf numFmtId="0" fontId="23" fillId="2" borderId="75" xfId="0" applyFont="1" applyFill="1" applyBorder="1" applyAlignment="1">
      <alignment vertical="center" wrapText="1"/>
    </xf>
    <xf numFmtId="0" fontId="23" fillId="2" borderId="75" xfId="0" applyFont="1" applyFill="1" applyBorder="1" applyAlignment="1">
      <alignment horizontal="center" vertical="center" wrapText="1"/>
    </xf>
    <xf numFmtId="0" fontId="23" fillId="2" borderId="75" xfId="0" applyFont="1" applyFill="1" applyBorder="1" applyAlignment="1">
      <alignment horizontal="left" vertical="center" wrapText="1"/>
    </xf>
    <xf numFmtId="0" fontId="24" fillId="5" borderId="75" xfId="0" applyFont="1" applyFill="1" applyBorder="1" applyAlignment="1">
      <alignment horizontal="left" vertical="center" wrapText="1"/>
    </xf>
    <xf numFmtId="0" fontId="24" fillId="5" borderId="75" xfId="0" applyFont="1" applyFill="1" applyBorder="1" applyAlignment="1">
      <alignment horizontal="center" vertical="center" wrapText="1"/>
    </xf>
    <xf numFmtId="0" fontId="24" fillId="5" borderId="75" xfId="0" applyFont="1" applyFill="1" applyBorder="1" applyAlignment="1">
      <alignment horizontal="justify" vertical="center" wrapText="1"/>
    </xf>
    <xf numFmtId="9" fontId="24" fillId="5" borderId="75" xfId="1" applyNumberFormat="1" applyFont="1" applyFill="1" applyBorder="1" applyAlignment="1">
      <alignment horizontal="left" vertical="center" wrapText="1"/>
    </xf>
    <xf numFmtId="0" fontId="21" fillId="4" borderId="75" xfId="0" applyFont="1" applyFill="1" applyBorder="1" applyAlignment="1">
      <alignment horizontal="left" vertical="center" wrapText="1"/>
    </xf>
    <xf numFmtId="49" fontId="20" fillId="4" borderId="75" xfId="0" applyNumberFormat="1" applyFont="1" applyFill="1" applyBorder="1" applyAlignment="1">
      <alignment horizontal="left" vertical="center" wrapText="1"/>
    </xf>
    <xf numFmtId="0" fontId="21" fillId="4" borderId="76" xfId="0" applyFont="1" applyFill="1" applyBorder="1" applyAlignment="1">
      <alignmen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19" fillId="4" borderId="77"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24" fillId="9" borderId="78" xfId="0" applyFont="1" applyFill="1" applyBorder="1" applyAlignment="1">
      <alignment horizontal="left" vertical="center" wrapText="1"/>
    </xf>
    <xf numFmtId="0" fontId="21" fillId="4" borderId="79" xfId="0" applyFont="1" applyFill="1" applyBorder="1" applyAlignment="1">
      <alignment horizontal="justify" vertical="center" wrapText="1"/>
    </xf>
    <xf numFmtId="0" fontId="21" fillId="4" borderId="79" xfId="0" applyFont="1" applyFill="1" applyBorder="1" applyAlignment="1">
      <alignment horizontal="center" vertical="center" wrapText="1"/>
    </xf>
    <xf numFmtId="10" fontId="21" fillId="4" borderId="79" xfId="0" applyNumberFormat="1" applyFont="1" applyFill="1" applyBorder="1" applyAlignment="1">
      <alignment vertical="center" wrapText="1"/>
    </xf>
    <xf numFmtId="0" fontId="21" fillId="4" borderId="79" xfId="0" applyFont="1" applyFill="1" applyBorder="1" applyAlignment="1">
      <alignment vertical="center" wrapText="1"/>
    </xf>
    <xf numFmtId="0" fontId="22" fillId="4" borderId="80" xfId="0" applyFont="1" applyFill="1" applyBorder="1" applyAlignment="1">
      <alignment vertical="center" wrapText="1"/>
    </xf>
    <xf numFmtId="0" fontId="22" fillId="4" borderId="19" xfId="0" applyFont="1" applyFill="1" applyBorder="1" applyAlignment="1">
      <alignment vertical="center" wrapText="1"/>
    </xf>
    <xf numFmtId="0" fontId="22" fillId="4" borderId="81" xfId="0" applyFont="1" applyFill="1" applyBorder="1" applyAlignment="1">
      <alignment vertical="center" wrapText="1"/>
    </xf>
    <xf numFmtId="0" fontId="4" fillId="0" borderId="21" xfId="0" applyFont="1" applyBorder="1" applyAlignment="1">
      <alignment horizontal="center" vertical="center" wrapText="1"/>
    </xf>
    <xf numFmtId="0" fontId="31" fillId="0" borderId="25" xfId="0" applyFont="1" applyBorder="1" applyAlignment="1">
      <alignment vertical="center" wrapText="1"/>
    </xf>
    <xf numFmtId="0" fontId="31" fillId="0" borderId="26" xfId="0" applyFont="1" applyBorder="1" applyAlignment="1">
      <alignment vertical="center" wrapText="1"/>
    </xf>
    <xf numFmtId="10" fontId="4" fillId="13" borderId="91" xfId="0" applyNumberFormat="1" applyFont="1" applyFill="1" applyBorder="1" applyAlignment="1">
      <alignment horizontal="center" vertical="center" wrapText="1"/>
    </xf>
    <xf numFmtId="10" fontId="4" fillId="13" borderId="92" xfId="0" applyNumberFormat="1" applyFont="1" applyFill="1" applyBorder="1" applyAlignment="1">
      <alignment horizontal="center" vertical="center" wrapText="1"/>
    </xf>
    <xf numFmtId="10" fontId="4" fillId="13" borderId="95" xfId="0" applyNumberFormat="1" applyFont="1" applyFill="1" applyBorder="1" applyAlignment="1">
      <alignment horizontal="center" vertical="center" wrapText="1"/>
    </xf>
    <xf numFmtId="0" fontId="31" fillId="0" borderId="26" xfId="0" applyFont="1" applyBorder="1" applyAlignment="1">
      <alignment horizontal="center" vertical="center" wrapText="1"/>
    </xf>
    <xf numFmtId="0" fontId="35" fillId="0" borderId="0" xfId="0" applyFont="1" applyAlignment="1">
      <alignment vertical="center" wrapText="1"/>
    </xf>
    <xf numFmtId="0" fontId="5" fillId="9" borderId="97" xfId="0" applyFont="1" applyFill="1" applyBorder="1" applyAlignment="1">
      <alignment horizontal="center" vertical="center" wrapText="1"/>
    </xf>
    <xf numFmtId="10" fontId="4" fillId="13" borderId="94" xfId="0" applyNumberFormat="1" applyFont="1" applyFill="1" applyBorder="1" applyAlignment="1">
      <alignment horizontal="center" vertical="center" wrapText="1"/>
    </xf>
    <xf numFmtId="10" fontId="4" fillId="13" borderId="103" xfId="0" applyNumberFormat="1" applyFont="1" applyFill="1" applyBorder="1" applyAlignment="1">
      <alignment horizontal="center" vertical="center" wrapText="1"/>
    </xf>
    <xf numFmtId="10" fontId="4" fillId="13" borderId="56" xfId="0" applyNumberFormat="1"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10" fontId="4" fillId="13" borderId="85" xfId="0" applyNumberFormat="1" applyFont="1" applyFill="1" applyBorder="1" applyAlignment="1">
      <alignment horizontal="center" vertical="center" wrapText="1"/>
    </xf>
    <xf numFmtId="10" fontId="4" fillId="13" borderId="104"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4" xfId="0" applyNumberFormat="1" applyFont="1" applyFill="1" applyBorder="1" applyAlignment="1">
      <alignment horizontal="center" vertical="center" wrapText="1"/>
    </xf>
    <xf numFmtId="0" fontId="31" fillId="0" borderId="21" xfId="0" applyFont="1" applyBorder="1" applyAlignment="1">
      <alignment vertical="center" wrapText="1"/>
    </xf>
    <xf numFmtId="0" fontId="31" fillId="0" borderId="0" xfId="0" applyFont="1" applyAlignment="1">
      <alignment vertical="center" wrapText="1"/>
    </xf>
    <xf numFmtId="0" fontId="22" fillId="9" borderId="73" xfId="0" applyFont="1" applyFill="1" applyBorder="1" applyAlignment="1">
      <alignment horizontal="justify" vertical="center" wrapText="1"/>
    </xf>
    <xf numFmtId="0" fontId="4" fillId="0" borderId="23" xfId="0" applyFont="1" applyBorder="1" applyAlignment="1">
      <alignment vertical="center" wrapText="1"/>
    </xf>
    <xf numFmtId="0" fontId="37" fillId="0" borderId="0" xfId="0" applyFont="1" applyAlignment="1">
      <alignment vertical="center" wrapText="1"/>
    </xf>
    <xf numFmtId="0" fontId="37" fillId="0" borderId="24" xfId="0" applyFont="1" applyBorder="1" applyAlignment="1">
      <alignment vertical="center" wrapText="1"/>
    </xf>
    <xf numFmtId="0" fontId="35" fillId="9" borderId="19" xfId="0" applyFont="1" applyFill="1" applyBorder="1" applyAlignment="1">
      <alignment horizontal="left" vertical="center" wrapText="1"/>
    </xf>
    <xf numFmtId="0" fontId="35" fillId="9" borderId="125" xfId="0" applyFont="1" applyFill="1" applyBorder="1" applyAlignment="1">
      <alignment horizontal="left" vertical="center" wrapText="1"/>
    </xf>
    <xf numFmtId="0" fontId="5" fillId="0" borderId="87" xfId="0" applyFont="1" applyBorder="1" applyAlignment="1">
      <alignment horizontal="center" vertical="center" wrapText="1"/>
    </xf>
    <xf numFmtId="0" fontId="4" fillId="0" borderId="18" xfId="0" applyFont="1" applyBorder="1" applyAlignment="1">
      <alignment vertical="center" wrapText="1"/>
    </xf>
    <xf numFmtId="0" fontId="4" fillId="0" borderId="149" xfId="0" applyFont="1" applyBorder="1" applyAlignment="1">
      <alignment horizontal="center" vertical="center" wrapText="1"/>
    </xf>
    <xf numFmtId="0" fontId="17" fillId="0" borderId="150" xfId="0" applyFont="1" applyBorder="1" applyAlignment="1">
      <alignment vertical="center" wrapText="1"/>
    </xf>
    <xf numFmtId="0" fontId="4" fillId="0" borderId="151" xfId="0" applyFont="1" applyBorder="1" applyAlignment="1">
      <alignment vertical="center" wrapText="1"/>
    </xf>
    <xf numFmtId="0" fontId="4" fillId="0" borderId="152" xfId="0"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165"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38" xfId="0" applyNumberFormat="1" applyFont="1" applyBorder="1" applyAlignment="1">
      <alignment horizontal="center" vertical="center" wrapText="1"/>
    </xf>
    <xf numFmtId="0" fontId="42" fillId="0" borderId="0" xfId="2" applyFont="1" applyAlignment="1">
      <alignment horizontal="center"/>
    </xf>
    <xf numFmtId="0" fontId="43" fillId="0" borderId="0" xfId="2" applyFont="1" applyAlignment="1">
      <alignment vertical="center"/>
    </xf>
    <xf numFmtId="0" fontId="44" fillId="0" borderId="0" xfId="2" applyFont="1"/>
    <xf numFmtId="0" fontId="43" fillId="0" borderId="0" xfId="2" applyFont="1" applyAlignment="1">
      <alignment vertical="center" wrapText="1"/>
    </xf>
    <xf numFmtId="0" fontId="45" fillId="0" borderId="0" xfId="2" applyFont="1" applyAlignment="1">
      <alignment horizontal="center" vertical="center" wrapText="1"/>
    </xf>
    <xf numFmtId="0" fontId="48" fillId="6" borderId="0" xfId="2" applyFont="1" applyFill="1" applyAlignment="1">
      <alignment horizontal="center" vertical="center"/>
    </xf>
    <xf numFmtId="0" fontId="49" fillId="6" borderId="0" xfId="2" applyFont="1" applyFill="1" applyAlignment="1">
      <alignment horizontal="center" vertical="center"/>
    </xf>
    <xf numFmtId="0" fontId="49" fillId="0" borderId="0" xfId="2" applyFont="1" applyAlignment="1">
      <alignment horizontal="center" vertical="center"/>
    </xf>
    <xf numFmtId="0" fontId="48" fillId="0" borderId="0" xfId="2" applyFont="1" applyAlignment="1">
      <alignment horizontal="center" vertical="center"/>
    </xf>
    <xf numFmtId="0" fontId="42" fillId="0" borderId="0" xfId="2" applyFont="1" applyAlignment="1">
      <alignment vertical="center" wrapText="1"/>
    </xf>
    <xf numFmtId="0" fontId="42" fillId="0" borderId="0" xfId="2" applyFont="1"/>
    <xf numFmtId="0" fontId="50" fillId="0" borderId="0" xfId="2" applyFont="1" applyAlignment="1">
      <alignment vertical="center" wrapText="1"/>
    </xf>
    <xf numFmtId="0" fontId="51" fillId="0" borderId="0" xfId="3" applyFont="1" applyAlignment="1">
      <alignment horizontal="left" vertical="center" wrapText="1"/>
    </xf>
    <xf numFmtId="0" fontId="52" fillId="0" borderId="0" xfId="3" applyFont="1" applyAlignment="1">
      <alignment horizontal="center" vertical="center" wrapText="1"/>
    </xf>
    <xf numFmtId="9" fontId="52" fillId="0" borderId="0" xfId="2" applyNumberFormat="1" applyFont="1" applyAlignment="1">
      <alignment horizontal="left" vertical="center" wrapText="1"/>
    </xf>
    <xf numFmtId="0" fontId="51" fillId="0" borderId="0" xfId="3" applyFont="1" applyAlignment="1">
      <alignment vertical="center" wrapText="1"/>
    </xf>
    <xf numFmtId="0" fontId="46" fillId="0" borderId="0" xfId="2" applyFont="1" applyAlignment="1">
      <alignment vertical="top" wrapText="1"/>
    </xf>
    <xf numFmtId="0" fontId="52" fillId="0" borderId="0" xfId="3" applyFont="1" applyAlignment="1">
      <alignment horizontal="left" vertical="center" wrapText="1"/>
    </xf>
    <xf numFmtId="0" fontId="51" fillId="0" borderId="0" xfId="3" applyFont="1" applyAlignment="1">
      <alignment horizontal="center" vertical="center" wrapText="1"/>
    </xf>
    <xf numFmtId="9" fontId="52" fillId="0" borderId="0" xfId="2" applyNumberFormat="1" applyFont="1" applyAlignment="1">
      <alignment horizontal="center" vertical="center" wrapText="1"/>
    </xf>
    <xf numFmtId="0" fontId="48" fillId="0" borderId="0" xfId="2" applyFont="1" applyAlignment="1">
      <alignment horizontal="center"/>
    </xf>
    <xf numFmtId="0" fontId="53" fillId="0" borderId="0" xfId="2" applyFont="1" applyAlignment="1">
      <alignment horizontal="center" vertical="center" wrapText="1"/>
    </xf>
    <xf numFmtId="0" fontId="49" fillId="0" borderId="0" xfId="2" applyFont="1" applyAlignment="1">
      <alignment horizontal="center" vertical="center" wrapText="1"/>
    </xf>
    <xf numFmtId="0" fontId="54" fillId="0" borderId="0" xfId="2" applyFont="1" applyAlignment="1">
      <alignment horizontal="center" vertical="center" wrapText="1"/>
    </xf>
    <xf numFmtId="0" fontId="46" fillId="0" borderId="179" xfId="2" applyFont="1" applyBorder="1" applyAlignment="1">
      <alignment vertical="top" wrapText="1"/>
    </xf>
    <xf numFmtId="0" fontId="42" fillId="0" borderId="0" xfId="2" applyFont="1" applyAlignment="1">
      <alignment horizontal="center" wrapText="1"/>
    </xf>
    <xf numFmtId="0" fontId="55" fillId="0" borderId="0" xfId="3" applyFont="1" applyAlignment="1">
      <alignment horizontal="center" vertical="center" wrapText="1"/>
    </xf>
    <xf numFmtId="0" fontId="49" fillId="0" borderId="0" xfId="2" applyFont="1" applyAlignment="1">
      <alignment vertical="center"/>
    </xf>
    <xf numFmtId="0" fontId="49" fillId="0" borderId="0" xfId="2" applyFont="1" applyAlignment="1">
      <alignment vertical="center" wrapText="1"/>
    </xf>
    <xf numFmtId="0" fontId="58" fillId="0" borderId="0" xfId="3" applyFont="1" applyAlignment="1">
      <alignment vertical="center"/>
    </xf>
    <xf numFmtId="0" fontId="58" fillId="0" borderId="0" xfId="3" applyFont="1" applyAlignment="1">
      <alignment horizontal="center" vertical="center"/>
    </xf>
    <xf numFmtId="0" fontId="58" fillId="0" borderId="0" xfId="3" applyFont="1" applyAlignment="1">
      <alignment vertical="center" wrapText="1"/>
    </xf>
    <xf numFmtId="0" fontId="58" fillId="0" borderId="0" xfId="3" applyFont="1" applyAlignment="1">
      <alignment horizontal="center" vertical="center" wrapText="1"/>
    </xf>
    <xf numFmtId="0" fontId="63" fillId="0" borderId="0" xfId="3" applyFont="1" applyAlignment="1">
      <alignment horizontal="center" vertical="center" wrapText="1"/>
    </xf>
    <xf numFmtId="0" fontId="55" fillId="0" borderId="190" xfId="3" applyFont="1" applyBorder="1" applyAlignment="1">
      <alignment horizontal="left" vertical="center" wrapText="1"/>
    </xf>
    <xf numFmtId="0" fontId="55" fillId="0" borderId="191" xfId="3" applyFont="1" applyBorder="1" applyAlignment="1">
      <alignment horizontal="left" vertical="center" wrapText="1"/>
    </xf>
    <xf numFmtId="0" fontId="55" fillId="0" borderId="185" xfId="3" applyFont="1" applyBorder="1" applyAlignment="1">
      <alignment horizontal="justify" vertical="center" wrapText="1"/>
    </xf>
    <xf numFmtId="0" fontId="55" fillId="0" borderId="186" xfId="3" applyFont="1" applyBorder="1" applyAlignment="1">
      <alignment horizontal="justify" vertical="center" wrapText="1"/>
    </xf>
    <xf numFmtId="0" fontId="55" fillId="0" borderId="190" xfId="3" applyFont="1" applyBorder="1" applyAlignment="1">
      <alignment horizontal="justify" vertical="center" wrapText="1"/>
    </xf>
    <xf numFmtId="0" fontId="55" fillId="0" borderId="191" xfId="3" applyFont="1" applyBorder="1" applyAlignment="1">
      <alignment horizontal="justify" vertical="center" wrapText="1"/>
    </xf>
    <xf numFmtId="0" fontId="62" fillId="0" borderId="190" xfId="3" applyFont="1" applyBorder="1" applyAlignment="1">
      <alignment horizontal="left" vertical="center" wrapText="1"/>
    </xf>
    <xf numFmtId="0" fontId="62" fillId="0" borderId="191" xfId="3" applyFont="1" applyBorder="1" applyAlignment="1">
      <alignment horizontal="left" vertical="center" wrapText="1"/>
    </xf>
    <xf numFmtId="0" fontId="55" fillId="0" borderId="193" xfId="3" applyFont="1" applyBorder="1" applyAlignment="1">
      <alignment horizontal="center" vertical="center" wrapText="1"/>
    </xf>
    <xf numFmtId="0" fontId="55" fillId="0" borderId="195" xfId="3" applyFont="1" applyBorder="1" applyAlignment="1">
      <alignment horizontal="center" vertical="center" wrapText="1"/>
    </xf>
    <xf numFmtId="0" fontId="55" fillId="0" borderId="197" xfId="3" applyFont="1" applyBorder="1" applyAlignment="1">
      <alignment horizontal="center" vertical="center" wrapText="1"/>
    </xf>
    <xf numFmtId="0" fontId="55" fillId="0" borderId="202" xfId="3" applyFont="1" applyBorder="1" applyAlignment="1">
      <alignment vertical="center" wrapText="1"/>
    </xf>
    <xf numFmtId="0" fontId="62" fillId="0" borderId="205" xfId="3" applyFont="1" applyBorder="1" applyAlignment="1">
      <alignment horizontal="left" vertical="center" wrapText="1"/>
    </xf>
    <xf numFmtId="0" fontId="55" fillId="0" borderId="205" xfId="3" applyFont="1" applyBorder="1" applyAlignment="1">
      <alignment horizontal="left" vertical="center" wrapText="1"/>
    </xf>
    <xf numFmtId="9" fontId="55" fillId="0" borderId="205" xfId="3" applyNumberFormat="1" applyFont="1" applyBorder="1" applyAlignment="1">
      <alignment horizontal="left" vertical="center" wrapText="1"/>
    </xf>
    <xf numFmtId="0" fontId="55" fillId="0" borderId="206" xfId="3" applyFont="1" applyBorder="1" applyAlignment="1">
      <alignment horizontal="left" vertical="center" wrapText="1"/>
    </xf>
    <xf numFmtId="9" fontId="55" fillId="0" borderId="207" xfId="3" applyNumberFormat="1" applyFont="1" applyBorder="1" applyAlignment="1">
      <alignment horizontal="left" vertical="center" wrapText="1"/>
    </xf>
    <xf numFmtId="9" fontId="55" fillId="0" borderId="209" xfId="3" applyNumberFormat="1" applyFont="1" applyBorder="1" applyAlignment="1">
      <alignment horizontal="left" vertical="center" wrapText="1"/>
    </xf>
    <xf numFmtId="9" fontId="55" fillId="0" borderId="211" xfId="3" applyNumberFormat="1" applyFont="1" applyBorder="1" applyAlignment="1">
      <alignment horizontal="left" vertical="center" wrapText="1"/>
    </xf>
    <xf numFmtId="0" fontId="55" fillId="0" borderId="213" xfId="3" applyFont="1" applyBorder="1" applyAlignment="1">
      <alignment horizontal="justify" vertical="center" wrapText="1"/>
    </xf>
    <xf numFmtId="0" fontId="55" fillId="0" borderId="215" xfId="3" applyFont="1" applyBorder="1" applyAlignment="1">
      <alignment horizontal="justify" vertical="center" wrapText="1"/>
    </xf>
    <xf numFmtId="9" fontId="55" fillId="0" borderId="216" xfId="3" applyNumberFormat="1" applyFont="1" applyBorder="1" applyAlignment="1">
      <alignment horizontal="left" vertical="center" wrapText="1"/>
    </xf>
    <xf numFmtId="0" fontId="38" fillId="4" borderId="66" xfId="0" applyFont="1" applyFill="1" applyBorder="1" applyAlignment="1">
      <alignment horizontal="center" vertical="center" wrapText="1"/>
    </xf>
    <xf numFmtId="0" fontId="38" fillId="4" borderId="67"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4" xfId="0" applyFont="1" applyFill="1" applyBorder="1" applyAlignment="1">
      <alignment horizontal="left" vertical="center" wrapText="1"/>
    </xf>
    <xf numFmtId="0" fontId="4" fillId="0" borderId="0" xfId="3" applyFont="1" applyAlignment="1">
      <alignment vertical="center"/>
    </xf>
    <xf numFmtId="0" fontId="4" fillId="0" borderId="0" xfId="3" applyFont="1" applyAlignment="1">
      <alignment horizontal="center" vertical="center"/>
    </xf>
    <xf numFmtId="0" fontId="4" fillId="0" borderId="0" xfId="3" applyFont="1" applyAlignment="1">
      <alignment vertical="center" wrapText="1"/>
    </xf>
    <xf numFmtId="0" fontId="4" fillId="0" borderId="0" xfId="3" applyFont="1" applyAlignment="1">
      <alignment horizontal="center" vertical="center" wrapText="1"/>
    </xf>
    <xf numFmtId="0" fontId="4" fillId="0" borderId="0" xfId="3" applyFont="1" applyAlignment="1">
      <alignment vertical="top" wrapText="1"/>
    </xf>
    <xf numFmtId="0" fontId="13" fillId="0" borderId="0" xfId="3" applyFont="1" applyAlignment="1">
      <alignment vertical="center"/>
    </xf>
    <xf numFmtId="0" fontId="8" fillId="2" borderId="56" xfId="0" applyFont="1" applyFill="1" applyBorder="1" applyAlignment="1">
      <alignment horizontal="center" vertical="center" wrapText="1"/>
    </xf>
    <xf numFmtId="0" fontId="68" fillId="2" borderId="56" xfId="0" applyFont="1" applyFill="1" applyBorder="1" applyAlignment="1">
      <alignment horizontal="center" vertical="center" wrapText="1"/>
    </xf>
    <xf numFmtId="0" fontId="27" fillId="0" borderId="63" xfId="3" applyFont="1" applyBorder="1" applyAlignment="1">
      <alignment vertical="center" wrapText="1"/>
    </xf>
    <xf numFmtId="0" fontId="27" fillId="0" borderId="9" xfId="3" applyFont="1" applyBorder="1" applyAlignment="1">
      <alignment vertical="center" wrapText="1"/>
    </xf>
    <xf numFmtId="0" fontId="30" fillId="0" borderId="9" xfId="3" applyFont="1" applyBorder="1" applyAlignment="1">
      <alignment horizontal="center" vertical="center" wrapText="1"/>
    </xf>
    <xf numFmtId="0" fontId="27" fillId="0" borderId="64" xfId="3" applyFont="1" applyBorder="1" applyAlignment="1">
      <alignment horizontal="left" vertical="center" wrapText="1"/>
    </xf>
    <xf numFmtId="0" fontId="30" fillId="0" borderId="64" xfId="3" applyFont="1" applyBorder="1" applyAlignment="1">
      <alignment horizontal="left" vertical="center" wrapText="1"/>
    </xf>
    <xf numFmtId="0" fontId="27" fillId="0" borderId="33" xfId="3" applyFont="1" applyBorder="1" applyAlignment="1">
      <alignment vertical="center" wrapText="1"/>
    </xf>
    <xf numFmtId="0" fontId="27" fillId="0" borderId="34" xfId="3" applyFont="1" applyBorder="1" applyAlignment="1">
      <alignment vertical="center" wrapText="1"/>
    </xf>
    <xf numFmtId="0" fontId="27" fillId="0" borderId="34" xfId="3" applyFont="1" applyBorder="1" applyAlignment="1">
      <alignment horizontal="justify" vertical="center" wrapText="1"/>
    </xf>
    <xf numFmtId="0" fontId="27" fillId="0" borderId="35" xfId="3" applyFont="1" applyBorder="1" applyAlignment="1">
      <alignment horizontal="justify" vertical="center" wrapText="1"/>
    </xf>
    <xf numFmtId="49" fontId="67" fillId="0" borderId="100" xfId="8" applyNumberFormat="1" applyFont="1" applyBorder="1" applyAlignment="1">
      <alignment horizontal="center" vertical="center" wrapText="1"/>
    </xf>
    <xf numFmtId="49" fontId="67" fillId="0" borderId="101" xfId="8" applyNumberFormat="1" applyFont="1" applyBorder="1" applyAlignment="1">
      <alignment horizontal="center" vertical="center" wrapText="1"/>
    </xf>
    <xf numFmtId="49" fontId="67" fillId="0" borderId="102" xfId="8" applyNumberFormat="1" applyFont="1" applyBorder="1" applyAlignment="1">
      <alignment horizontal="center" vertical="center" wrapText="1"/>
    </xf>
    <xf numFmtId="49" fontId="67" fillId="0" borderId="28" xfId="8" applyNumberFormat="1" applyFont="1" applyBorder="1" applyAlignment="1">
      <alignment vertical="center" wrapText="1"/>
    </xf>
    <xf numFmtId="49" fontId="67" fillId="0" borderId="8" xfId="8" applyNumberFormat="1" applyFont="1" applyBorder="1" applyAlignment="1">
      <alignment vertical="center" wrapText="1"/>
    </xf>
    <xf numFmtId="49" fontId="67" fillId="0" borderId="29" xfId="8" applyNumberFormat="1" applyFont="1" applyBorder="1" applyAlignment="1">
      <alignment vertical="center" wrapText="1"/>
    </xf>
    <xf numFmtId="49" fontId="67" fillId="0" borderId="63" xfId="8" applyNumberFormat="1" applyFont="1" applyBorder="1" applyAlignment="1">
      <alignment vertical="center" wrapText="1"/>
    </xf>
    <xf numFmtId="49" fontId="67" fillId="0" borderId="9" xfId="8" applyNumberFormat="1" applyFont="1" applyBorder="1" applyAlignment="1">
      <alignment vertical="center" wrapText="1"/>
    </xf>
    <xf numFmtId="49" fontId="67" fillId="0" borderId="64" xfId="8" applyNumberFormat="1" applyFont="1" applyBorder="1" applyAlignment="1">
      <alignment vertical="center" wrapText="1"/>
    </xf>
    <xf numFmtId="49" fontId="67" fillId="0" borderId="33" xfId="8" applyNumberFormat="1" applyFont="1" applyBorder="1" applyAlignment="1">
      <alignment vertical="center" wrapText="1"/>
    </xf>
    <xf numFmtId="49" fontId="67" fillId="0" borderId="34" xfId="8" applyNumberFormat="1" applyFont="1" applyBorder="1" applyAlignment="1">
      <alignment vertical="center" wrapText="1"/>
    </xf>
    <xf numFmtId="49" fontId="67" fillId="0" borderId="35" xfId="8" applyNumberFormat="1" applyFont="1" applyBorder="1" applyAlignment="1">
      <alignment vertical="center" wrapText="1"/>
    </xf>
    <xf numFmtId="49" fontId="67" fillId="0" borderId="59" xfId="8" applyNumberFormat="1" applyFont="1" applyBorder="1" applyAlignment="1">
      <alignment vertical="center" wrapText="1"/>
    </xf>
    <xf numFmtId="49" fontId="67" fillId="0" borderId="19" xfId="8" applyNumberFormat="1" applyFont="1" applyBorder="1" applyAlignment="1">
      <alignment vertical="center" wrapText="1"/>
    </xf>
    <xf numFmtId="49" fontId="67" fillId="0" borderId="125" xfId="8" applyNumberFormat="1" applyFont="1" applyBorder="1" applyAlignment="1">
      <alignment vertical="center" wrapText="1"/>
    </xf>
    <xf numFmtId="0" fontId="12" fillId="7" borderId="0" xfId="0" applyFont="1" applyFill="1" applyAlignment="1">
      <alignment vertical="center" wrapText="1"/>
    </xf>
    <xf numFmtId="0" fontId="35" fillId="9" borderId="11" xfId="0" applyFont="1" applyFill="1" applyBorder="1" applyAlignment="1">
      <alignment horizontal="left" vertical="center" wrapText="1"/>
    </xf>
    <xf numFmtId="0" fontId="35" fillId="9" borderId="9" xfId="0" applyFont="1" applyFill="1" applyBorder="1" applyAlignment="1">
      <alignment horizontal="left" vertical="center" wrapText="1"/>
    </xf>
    <xf numFmtId="0" fontId="35" fillId="9" borderId="64" xfId="0" applyFont="1" applyFill="1" applyBorder="1" applyAlignment="1">
      <alignment horizontal="left" vertical="center" wrapText="1"/>
    </xf>
    <xf numFmtId="0" fontId="5" fillId="9" borderId="106" xfId="0" applyFont="1" applyFill="1" applyBorder="1" applyAlignment="1">
      <alignment horizontal="left" vertical="center" wrapText="1"/>
    </xf>
    <xf numFmtId="0" fontId="5" fillId="9" borderId="107" xfId="0" applyFont="1" applyFill="1" applyBorder="1" applyAlignment="1">
      <alignment horizontal="left" vertical="center" wrapText="1"/>
    </xf>
    <xf numFmtId="0" fontId="12" fillId="7" borderId="0" xfId="0" applyFont="1" applyFill="1" applyAlignment="1">
      <alignment horizontal="center" vertical="center" wrapText="1"/>
    </xf>
    <xf numFmtId="0" fontId="19" fillId="9" borderId="8" xfId="4" applyFont="1" applyFill="1" applyBorder="1" applyAlignment="1">
      <alignment horizontal="center" vertical="center" wrapText="1"/>
    </xf>
    <xf numFmtId="0" fontId="21" fillId="9" borderId="28" xfId="0" applyFont="1" applyFill="1" applyBorder="1" applyAlignment="1">
      <alignment horizontal="left" vertical="center" wrapText="1"/>
    </xf>
    <xf numFmtId="0" fontId="70"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29" xfId="0" applyFont="1" applyFill="1" applyBorder="1" applyAlignment="1">
      <alignment vertical="center" wrapText="1"/>
    </xf>
    <xf numFmtId="0" fontId="19" fillId="4" borderId="28" xfId="0" applyFont="1" applyFill="1" applyBorder="1" applyAlignment="1">
      <alignment vertical="center" wrapText="1"/>
    </xf>
    <xf numFmtId="9" fontId="21" fillId="9" borderId="9" xfId="7" applyFont="1" applyFill="1" applyBorder="1" applyAlignment="1">
      <alignment horizontal="left" vertical="center" wrapText="1"/>
    </xf>
    <xf numFmtId="9" fontId="21" fillId="9" borderId="64" xfId="7" applyFont="1" applyFill="1" applyBorder="1" applyAlignment="1">
      <alignment horizontal="left" vertical="center" wrapText="1"/>
    </xf>
    <xf numFmtId="0" fontId="22" fillId="9" borderId="9" xfId="4" applyFont="1" applyFill="1" applyBorder="1" applyAlignment="1">
      <alignment horizontal="center" vertical="center" wrapText="1"/>
    </xf>
    <xf numFmtId="0" fontId="21" fillId="9" borderId="63" xfId="4" applyFont="1" applyFill="1" applyBorder="1" applyAlignment="1">
      <alignment horizontal="justify" vertical="center" wrapText="1"/>
    </xf>
    <xf numFmtId="0" fontId="21" fillId="9" borderId="9" xfId="4" applyFont="1" applyFill="1" applyBorder="1" applyAlignment="1">
      <alignment horizontal="left" vertical="center" wrapText="1"/>
    </xf>
    <xf numFmtId="0" fontId="21" fillId="9" borderId="9" xfId="4" applyFont="1" applyFill="1" applyBorder="1" applyAlignment="1">
      <alignment horizontal="justify"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19" fillId="4" borderId="121" xfId="4" applyFont="1" applyFill="1" applyBorder="1" applyAlignment="1">
      <alignment horizontal="center" vertical="center" wrapText="1"/>
    </xf>
    <xf numFmtId="0" fontId="22" fillId="9" borderId="122" xfId="4" applyFont="1" applyFill="1" applyBorder="1" applyAlignment="1">
      <alignment horizontal="center" vertical="center" wrapText="1"/>
    </xf>
    <xf numFmtId="0" fontId="22" fillId="9" borderId="224" xfId="0" applyFont="1" applyFill="1" applyBorder="1" applyAlignment="1">
      <alignment horizontal="center" vertical="center" wrapText="1"/>
    </xf>
    <xf numFmtId="0" fontId="21" fillId="9" borderId="225" xfId="0" applyFont="1" applyFill="1" applyBorder="1" applyAlignment="1">
      <alignment horizontal="justify" vertical="center" wrapText="1"/>
    </xf>
    <xf numFmtId="0" fontId="22" fillId="9" borderId="73" xfId="4" applyFont="1" applyFill="1" applyBorder="1" applyAlignment="1">
      <alignment horizontal="justify" vertical="center" wrapText="1"/>
    </xf>
    <xf numFmtId="0" fontId="21" fillId="9" borderId="63" xfId="0" applyFont="1" applyFill="1" applyBorder="1" applyAlignment="1">
      <alignment horizontal="justify" vertical="center" wrapText="1"/>
    </xf>
    <xf numFmtId="0" fontId="21" fillId="9" borderId="64" xfId="0" applyFont="1" applyFill="1" applyBorder="1" applyAlignment="1">
      <alignment horizontal="justify" vertical="center" wrapText="1"/>
    </xf>
    <xf numFmtId="0" fontId="21" fillId="4" borderId="226" xfId="4" applyFont="1" applyFill="1" applyBorder="1" applyAlignment="1">
      <alignment horizontal="justify" vertical="center" wrapText="1"/>
    </xf>
    <xf numFmtId="0" fontId="21" fillId="9" borderId="227" xfId="4" applyFont="1" applyFill="1" applyBorder="1" applyAlignment="1">
      <alignment horizontal="left" vertical="center" wrapText="1"/>
    </xf>
    <xf numFmtId="0" fontId="21" fillId="9" borderId="227" xfId="0" applyFont="1" applyFill="1" applyBorder="1" applyAlignment="1">
      <alignment horizontal="left" vertical="center" wrapText="1"/>
    </xf>
    <xf numFmtId="0" fontId="21" fillId="9" borderId="227" xfId="4" applyFont="1" applyFill="1" applyBorder="1" applyAlignment="1">
      <alignment horizontal="justify" vertical="center" wrapText="1"/>
    </xf>
    <xf numFmtId="0" fontId="21" fillId="9" borderId="29" xfId="0" applyFont="1" applyFill="1" applyBorder="1" applyAlignment="1">
      <alignment vertical="center" wrapText="1"/>
    </xf>
    <xf numFmtId="0" fontId="21" fillId="9" borderId="64" xfId="4" applyFont="1" applyFill="1" applyBorder="1" applyAlignment="1">
      <alignment horizontal="justify" vertical="center" wrapText="1"/>
    </xf>
    <xf numFmtId="0" fontId="37" fillId="15" borderId="220" xfId="0" applyFont="1" applyFill="1" applyBorder="1" applyAlignment="1">
      <alignment horizontal="center" vertical="center" wrapText="1"/>
    </xf>
    <xf numFmtId="0" fontId="64" fillId="3" borderId="92" xfId="3" applyFont="1" applyFill="1" applyBorder="1" applyAlignment="1">
      <alignment horizontal="center" vertical="center" wrapText="1"/>
    </xf>
    <xf numFmtId="0" fontId="64" fillId="3" borderId="67" xfId="3" applyFont="1" applyFill="1" applyBorder="1" applyAlignment="1">
      <alignment horizontal="center" vertical="center" wrapText="1"/>
    </xf>
    <xf numFmtId="0" fontId="55" fillId="3" borderId="192" xfId="3" applyFont="1" applyFill="1" applyBorder="1" applyAlignment="1">
      <alignment horizontal="center" vertical="center" wrapText="1"/>
    </xf>
    <xf numFmtId="0" fontId="55" fillId="3" borderId="205" xfId="3" applyFont="1" applyFill="1" applyBorder="1" applyAlignment="1">
      <alignment horizontal="left" vertical="center" wrapText="1"/>
    </xf>
    <xf numFmtId="0" fontId="55" fillId="3" borderId="191" xfId="3" applyFont="1" applyFill="1" applyBorder="1" applyAlignment="1">
      <alignment horizontal="center" vertical="center" wrapText="1"/>
    </xf>
    <xf numFmtId="0" fontId="55" fillId="3" borderId="190" xfId="3" applyFont="1" applyFill="1" applyBorder="1" applyAlignment="1">
      <alignment horizontal="left" vertical="center" wrapText="1"/>
    </xf>
    <xf numFmtId="0" fontId="55" fillId="3" borderId="191" xfId="3" applyFont="1" applyFill="1" applyBorder="1" applyAlignment="1">
      <alignment horizontal="left" vertical="center" wrapText="1"/>
    </xf>
    <xf numFmtId="9" fontId="55" fillId="3" borderId="205" xfId="3" applyNumberFormat="1" applyFont="1" applyFill="1" applyBorder="1" applyAlignment="1">
      <alignment horizontal="left" vertical="center" wrapText="1"/>
    </xf>
    <xf numFmtId="0" fontId="8" fillId="3" borderId="87" xfId="3" applyFont="1" applyFill="1" applyBorder="1" applyAlignment="1">
      <alignment horizontal="center" vertical="center" wrapText="1"/>
    </xf>
    <xf numFmtId="0" fontId="27" fillId="5" borderId="28" xfId="3" applyFont="1" applyFill="1" applyBorder="1" applyAlignment="1">
      <alignment horizontal="center" vertical="center" wrapText="1"/>
    </xf>
    <xf numFmtId="0" fontId="40" fillId="5" borderId="8" xfId="3" applyFont="1" applyFill="1" applyBorder="1" applyAlignment="1">
      <alignment horizontal="center" vertical="center" wrapText="1"/>
    </xf>
    <xf numFmtId="0" fontId="27" fillId="5" borderId="29" xfId="3" applyFont="1" applyFill="1" applyBorder="1" applyAlignment="1">
      <alignment horizontal="center" vertical="center" wrapText="1"/>
    </xf>
    <xf numFmtId="0" fontId="40" fillId="3" borderId="63" xfId="3" applyFont="1" applyFill="1" applyBorder="1" applyAlignment="1">
      <alignment vertical="center" wrapText="1"/>
    </xf>
    <xf numFmtId="0" fontId="40" fillId="3" borderId="9" xfId="3" applyFont="1" applyFill="1" applyBorder="1" applyAlignment="1">
      <alignment vertical="center" wrapText="1"/>
    </xf>
    <xf numFmtId="0" fontId="40" fillId="3" borderId="9" xfId="3" applyFont="1" applyFill="1" applyBorder="1" applyAlignment="1">
      <alignment horizontal="center" vertical="center" wrapText="1"/>
    </xf>
    <xf numFmtId="0" fontId="40" fillId="3" borderId="64" xfId="3" applyFont="1" applyFill="1" applyBorder="1" applyAlignment="1">
      <alignment vertical="center" wrapText="1"/>
    </xf>
    <xf numFmtId="0" fontId="27" fillId="5" borderId="63" xfId="3" applyFont="1" applyFill="1" applyBorder="1" applyAlignment="1">
      <alignment vertical="center" wrapText="1"/>
    </xf>
    <xf numFmtId="0" fontId="40" fillId="5" borderId="9" xfId="3" applyFont="1" applyFill="1" applyBorder="1" applyAlignment="1">
      <alignment vertical="center" wrapText="1"/>
    </xf>
    <xf numFmtId="0" fontId="40" fillId="5" borderId="9" xfId="3" applyFont="1" applyFill="1" applyBorder="1" applyAlignment="1">
      <alignment horizontal="center" vertical="center" wrapText="1"/>
    </xf>
    <xf numFmtId="0" fontId="27" fillId="5" borderId="64" xfId="3" applyFont="1" applyFill="1" applyBorder="1" applyAlignment="1">
      <alignment horizontal="center" vertical="center" wrapText="1"/>
    </xf>
    <xf numFmtId="0" fontId="29" fillId="5" borderId="63" xfId="3" applyFont="1" applyFill="1" applyBorder="1" applyAlignment="1">
      <alignment vertical="center" wrapText="1"/>
    </xf>
    <xf numFmtId="0" fontId="29" fillId="5" borderId="64" xfId="3" applyFont="1" applyFill="1" applyBorder="1" applyAlignment="1">
      <alignment horizontal="center" vertical="center" wrapText="1"/>
    </xf>
    <xf numFmtId="0" fontId="15" fillId="3" borderId="119"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23" fillId="3" borderId="122" xfId="4" applyFont="1" applyFill="1" applyBorder="1" applyAlignment="1">
      <alignment horizontal="center" vertical="center" wrapText="1"/>
    </xf>
    <xf numFmtId="0" fontId="23" fillId="3" borderId="9" xfId="4" applyFont="1" applyFill="1" applyBorder="1" applyAlignment="1">
      <alignment horizontal="center" vertical="center" wrapText="1"/>
    </xf>
    <xf numFmtId="0" fontId="23" fillId="3" borderId="73" xfId="0" applyFont="1" applyFill="1" applyBorder="1" applyAlignment="1">
      <alignment horizontal="justify" vertical="center" wrapText="1"/>
    </xf>
    <xf numFmtId="0" fontId="23" fillId="3" borderId="63" xfId="4" applyFont="1" applyFill="1" applyBorder="1" applyAlignment="1">
      <alignment horizontal="center" vertical="center" wrapText="1"/>
    </xf>
    <xf numFmtId="0" fontId="23" fillId="3" borderId="9" xfId="4" applyFont="1" applyFill="1" applyBorder="1" applyAlignment="1">
      <alignment horizontal="justify" vertical="center" wrapText="1"/>
    </xf>
    <xf numFmtId="0" fontId="23" fillId="3" borderId="9" xfId="4" applyFont="1" applyFill="1" applyBorder="1" applyAlignment="1">
      <alignment horizontal="left" vertical="center" wrapText="1"/>
    </xf>
    <xf numFmtId="0" fontId="23" fillId="3" borderId="64" xfId="4" applyFont="1" applyFill="1" applyBorder="1" applyAlignment="1">
      <alignment horizontal="justify" vertical="center" wrapText="1"/>
    </xf>
    <xf numFmtId="0" fontId="23" fillId="3" borderId="63" xfId="4" applyFont="1" applyFill="1" applyBorder="1" applyAlignment="1">
      <alignment horizontal="left" vertical="center" wrapText="1"/>
    </xf>
    <xf numFmtId="0" fontId="23" fillId="3" borderId="227" xfId="4" applyFont="1" applyFill="1" applyBorder="1" applyAlignment="1">
      <alignment horizontal="justify" vertical="center" wrapText="1"/>
    </xf>
    <xf numFmtId="0" fontId="22" fillId="5" borderId="122" xfId="4" applyFont="1" applyFill="1" applyBorder="1" applyAlignment="1">
      <alignment horizontal="center" vertical="center" wrapText="1"/>
    </xf>
    <xf numFmtId="0" fontId="20" fillId="5" borderId="9" xfId="4" applyFont="1" applyFill="1" applyBorder="1" applyAlignment="1">
      <alignment horizontal="center" vertical="center" wrapText="1"/>
    </xf>
    <xf numFmtId="0" fontId="24" fillId="5" borderId="73" xfId="4" applyFont="1" applyFill="1" applyBorder="1" applyAlignment="1">
      <alignment horizontal="justify" vertical="center" wrapText="1"/>
    </xf>
    <xf numFmtId="0" fontId="24" fillId="5" borderId="63" xfId="4" applyFont="1" applyFill="1" applyBorder="1" applyAlignment="1">
      <alignment horizontal="justify" vertical="center" wrapText="1"/>
    </xf>
    <xf numFmtId="0" fontId="24" fillId="5" borderId="9" xfId="4" applyFont="1" applyFill="1" applyBorder="1" applyAlignment="1">
      <alignment horizontal="justify" vertical="center" wrapText="1"/>
    </xf>
    <xf numFmtId="0" fontId="24" fillId="5" borderId="9" xfId="4" applyFont="1" applyFill="1" applyBorder="1" applyAlignment="1">
      <alignment horizontal="center" vertical="center" wrapText="1"/>
    </xf>
    <xf numFmtId="0" fontId="24" fillId="5" borderId="9" xfId="4" applyFont="1" applyFill="1" applyBorder="1" applyAlignment="1">
      <alignment horizontal="left" vertical="center" wrapText="1"/>
    </xf>
    <xf numFmtId="9" fontId="24" fillId="5" borderId="9" xfId="7" applyFont="1" applyFill="1" applyBorder="1" applyAlignment="1">
      <alignment horizontal="left" vertical="center" wrapText="1"/>
    </xf>
    <xf numFmtId="0" fontId="21" fillId="5" borderId="64" xfId="4" applyFont="1" applyFill="1" applyBorder="1" applyAlignment="1">
      <alignment horizontal="left" vertical="center" wrapText="1"/>
    </xf>
    <xf numFmtId="0" fontId="24" fillId="5" borderId="63" xfId="4" applyFont="1" applyFill="1" applyBorder="1" applyAlignment="1">
      <alignment vertical="center" wrapText="1"/>
    </xf>
    <xf numFmtId="0" fontId="24" fillId="5" borderId="64" xfId="4" applyFont="1" applyFill="1" applyBorder="1" applyAlignment="1">
      <alignment horizontal="justify" vertical="center" wrapText="1"/>
    </xf>
    <xf numFmtId="0" fontId="24" fillId="5" borderId="227" xfId="4" applyFont="1" applyFill="1" applyBorder="1" applyAlignment="1">
      <alignment vertical="center" wrapText="1"/>
    </xf>
    <xf numFmtId="0" fontId="21" fillId="5" borderId="63" xfId="4" applyFont="1" applyFill="1" applyBorder="1" applyAlignment="1">
      <alignment horizontal="justify" vertical="center" wrapText="1"/>
    </xf>
    <xf numFmtId="0" fontId="21" fillId="5" borderId="9" xfId="4" applyFont="1" applyFill="1" applyBorder="1" applyAlignment="1">
      <alignment horizontal="justify" vertical="center" wrapText="1"/>
    </xf>
    <xf numFmtId="0" fontId="21" fillId="5" borderId="9" xfId="4" applyFont="1" applyFill="1" applyBorder="1" applyAlignment="1">
      <alignment horizontal="center" vertical="center" wrapText="1"/>
    </xf>
    <xf numFmtId="0" fontId="21" fillId="5" borderId="9" xfId="4" applyFont="1" applyFill="1" applyBorder="1" applyAlignment="1">
      <alignment horizontal="left" vertical="center" wrapText="1"/>
    </xf>
    <xf numFmtId="9" fontId="21" fillId="5" borderId="9" xfId="7" applyFont="1" applyFill="1" applyBorder="1" applyAlignment="1">
      <alignment horizontal="left" vertical="center" wrapText="1"/>
    </xf>
    <xf numFmtId="9" fontId="21" fillId="5" borderId="64" xfId="7" applyFont="1" applyFill="1" applyBorder="1" applyAlignment="1">
      <alignment horizontal="left" vertical="center" wrapText="1"/>
    </xf>
    <xf numFmtId="0" fontId="21" fillId="5" borderId="63" xfId="4" applyFont="1" applyFill="1" applyBorder="1" applyAlignment="1">
      <alignment vertical="center" wrapText="1"/>
    </xf>
    <xf numFmtId="0" fontId="21" fillId="5" borderId="64" xfId="4" applyFont="1" applyFill="1" applyBorder="1" applyAlignment="1">
      <alignment horizontal="justify" vertical="center" wrapText="1"/>
    </xf>
    <xf numFmtId="0" fontId="21" fillId="5" borderId="227" xfId="4" applyFont="1" applyFill="1" applyBorder="1" applyAlignment="1">
      <alignment horizontal="left" vertical="center" wrapText="1"/>
    </xf>
    <xf numFmtId="0" fontId="22" fillId="5" borderId="73" xfId="4" applyFont="1" applyFill="1" applyBorder="1" applyAlignment="1">
      <alignment horizontal="justify" vertical="center" wrapText="1"/>
    </xf>
    <xf numFmtId="0" fontId="22" fillId="5" borderId="9" xfId="4" applyFont="1" applyFill="1" applyBorder="1" applyAlignment="1">
      <alignment horizontal="center" vertical="center" wrapText="1"/>
    </xf>
    <xf numFmtId="0" fontId="21" fillId="5" borderId="227" xfId="4" applyFont="1" applyFill="1" applyBorder="1" applyAlignment="1">
      <alignment horizontal="justify" vertical="center" wrapText="1"/>
    </xf>
    <xf numFmtId="0" fontId="15" fillId="3" borderId="110" xfId="0" applyFont="1" applyFill="1" applyBorder="1" applyAlignment="1">
      <alignment horizontal="center" vertical="center" wrapText="1"/>
    </xf>
    <xf numFmtId="0" fontId="16" fillId="3" borderId="110"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0" xfId="0" applyFont="1" applyFill="1" applyAlignment="1">
      <alignment vertical="center" wrapText="1"/>
    </xf>
    <xf numFmtId="0" fontId="31" fillId="3" borderId="0" xfId="0" applyFont="1" applyFill="1" applyAlignment="1">
      <alignment vertical="center" wrapText="1"/>
    </xf>
    <xf numFmtId="0" fontId="35" fillId="3" borderId="88"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35" fillId="3" borderId="90" xfId="0" applyFont="1" applyFill="1" applyBorder="1" applyAlignment="1">
      <alignment horizontal="center" vertical="center" wrapText="1"/>
    </xf>
    <xf numFmtId="0" fontId="37" fillId="16" borderId="161"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28" fillId="11" borderId="60" xfId="0" applyFont="1" applyFill="1" applyBorder="1" applyAlignment="1">
      <alignment horizontal="center" vertical="center" wrapText="1"/>
    </xf>
    <xf numFmtId="0" fontId="28" fillId="12" borderId="61" xfId="0" applyFont="1" applyFill="1" applyBorder="1" applyAlignment="1">
      <alignment horizontal="center" vertical="center" wrapText="1"/>
    </xf>
    <xf numFmtId="0" fontId="28" fillId="11" borderId="62" xfId="0" applyFont="1" applyFill="1" applyBorder="1" applyAlignment="1">
      <alignment horizontal="center" vertical="center" wrapText="1"/>
    </xf>
    <xf numFmtId="0" fontId="28" fillId="11" borderId="61"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38"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218" xfId="0" applyFont="1" applyFill="1" applyBorder="1" applyAlignment="1">
      <alignment horizontal="center" vertical="center" wrapText="1"/>
    </xf>
    <xf numFmtId="3" fontId="4" fillId="9" borderId="98" xfId="0" applyNumberFormat="1" applyFont="1" applyFill="1" applyBorder="1" applyAlignment="1">
      <alignment horizontal="center" vertical="center" wrapText="1"/>
    </xf>
    <xf numFmtId="3" fontId="4" fillId="9" borderId="75" xfId="0" applyNumberFormat="1" applyFont="1" applyFill="1" applyBorder="1" applyAlignment="1">
      <alignment horizontal="center" vertical="center" wrapText="1"/>
    </xf>
    <xf numFmtId="3" fontId="4" fillId="9" borderId="93" xfId="0" applyNumberFormat="1" applyFont="1" applyFill="1" applyBorder="1" applyAlignment="1">
      <alignment horizontal="center" vertical="center" wrapText="1"/>
    </xf>
    <xf numFmtId="10" fontId="35" fillId="13" borderId="91" xfId="0" applyNumberFormat="1" applyFont="1" applyFill="1" applyBorder="1" applyAlignment="1">
      <alignment horizontal="center" vertical="center" wrapText="1"/>
    </xf>
    <xf numFmtId="10" fontId="35" fillId="13" borderId="92" xfId="0" applyNumberFormat="1" applyFont="1" applyFill="1" applyBorder="1" applyAlignment="1">
      <alignment horizontal="center" vertical="center" wrapText="1"/>
    </xf>
    <xf numFmtId="10" fontId="35" fillId="13" borderId="94" xfId="0" applyNumberFormat="1" applyFont="1" applyFill="1" applyBorder="1" applyAlignment="1">
      <alignment horizontal="center" vertical="center" wrapText="1"/>
    </xf>
    <xf numFmtId="3" fontId="4" fillId="9" borderId="99" xfId="0" applyNumberFormat="1" applyFont="1" applyFill="1" applyBorder="1" applyAlignment="1">
      <alignment horizontal="center" vertical="center" wrapText="1"/>
    </xf>
    <xf numFmtId="3" fontId="4" fillId="9" borderId="76" xfId="0" applyNumberFormat="1" applyFont="1" applyFill="1" applyBorder="1" applyAlignment="1">
      <alignment horizontal="center" vertical="center" wrapText="1"/>
    </xf>
    <xf numFmtId="3" fontId="4" fillId="9" borderId="96" xfId="0" applyNumberFormat="1" applyFont="1" applyFill="1" applyBorder="1" applyAlignment="1">
      <alignment horizontal="center" vertical="center" wrapText="1"/>
    </xf>
    <xf numFmtId="1" fontId="28" fillId="11" borderId="60" xfId="0" applyNumberFormat="1" applyFont="1" applyFill="1" applyBorder="1" applyAlignment="1">
      <alignment horizontal="center" vertical="center" wrapText="1"/>
    </xf>
    <xf numFmtId="1" fontId="28" fillId="12" borderId="61" xfId="0" applyNumberFormat="1" applyFont="1" applyFill="1" applyBorder="1" applyAlignment="1">
      <alignment horizontal="center" vertical="center" wrapText="1"/>
    </xf>
    <xf numFmtId="1" fontId="28" fillId="11" borderId="62" xfId="0" applyNumberFormat="1" applyFont="1" applyFill="1" applyBorder="1" applyAlignment="1">
      <alignment horizontal="center" vertical="center" wrapText="1"/>
    </xf>
    <xf numFmtId="1" fontId="28" fillId="11" borderId="61" xfId="0" applyNumberFormat="1" applyFont="1" applyFill="1" applyBorder="1" applyAlignment="1">
      <alignment horizontal="center" vertical="center" wrapText="1"/>
    </xf>
    <xf numFmtId="0" fontId="4" fillId="9" borderId="63" xfId="0" applyFont="1" applyFill="1" applyBorder="1" applyAlignment="1">
      <alignment horizontal="left" vertical="center" wrapText="1"/>
    </xf>
    <xf numFmtId="0" fontId="72" fillId="0" borderId="23" xfId="0" applyFont="1" applyBorder="1" applyAlignment="1">
      <alignment vertical="center" wrapText="1"/>
    </xf>
    <xf numFmtId="0" fontId="4" fillId="9" borderId="105" xfId="0" applyFont="1" applyFill="1" applyBorder="1" applyAlignment="1">
      <alignment horizontal="left" vertical="center" wrapText="1"/>
    </xf>
    <xf numFmtId="10" fontId="28" fillId="9" borderId="63" xfId="0" applyNumberFormat="1" applyFont="1" applyFill="1" applyBorder="1" applyAlignment="1">
      <alignment horizontal="left" vertical="center" wrapText="1"/>
    </xf>
    <xf numFmtId="3" fontId="38" fillId="9" borderId="98" xfId="0" applyNumberFormat="1" applyFont="1" applyFill="1" applyBorder="1" applyAlignment="1">
      <alignment horizontal="center" vertical="center" wrapText="1"/>
    </xf>
    <xf numFmtId="3" fontId="38" fillId="9" borderId="75" xfId="0" applyNumberFormat="1" applyFont="1" applyFill="1" applyBorder="1" applyAlignment="1">
      <alignment horizontal="center" vertical="center" wrapText="1"/>
    </xf>
    <xf numFmtId="3" fontId="38" fillId="9" borderId="93" xfId="0" applyNumberFormat="1" applyFont="1" applyFill="1" applyBorder="1" applyAlignment="1">
      <alignment horizontal="center" vertical="center" wrapText="1"/>
    </xf>
    <xf numFmtId="0" fontId="73" fillId="9" borderId="126" xfId="0" applyFont="1" applyFill="1" applyBorder="1" applyAlignment="1">
      <alignment horizontal="left" vertical="center" wrapText="1"/>
    </xf>
    <xf numFmtId="4" fontId="4" fillId="9" borderId="98" xfId="0" applyNumberFormat="1" applyFont="1" applyFill="1" applyBorder="1" applyAlignment="1">
      <alignment horizontal="center" vertical="center" wrapText="1"/>
    </xf>
    <xf numFmtId="4" fontId="4" fillId="9" borderId="75" xfId="0" applyNumberFormat="1" applyFont="1" applyFill="1" applyBorder="1" applyAlignment="1">
      <alignment horizontal="center" vertical="center" wrapText="1"/>
    </xf>
    <xf numFmtId="4" fontId="4" fillId="9" borderId="93" xfId="0" applyNumberFormat="1" applyFont="1" applyFill="1" applyBorder="1" applyAlignment="1">
      <alignment horizontal="center" vertical="center" wrapText="1"/>
    </xf>
    <xf numFmtId="0" fontId="4" fillId="9" borderId="59" xfId="0" applyFont="1" applyFill="1" applyBorder="1" applyAlignment="1">
      <alignment horizontal="left" vertical="center" wrapText="1"/>
    </xf>
    <xf numFmtId="0" fontId="19" fillId="4" borderId="228" xfId="4" applyFont="1" applyFill="1" applyBorder="1" applyAlignment="1">
      <alignment horizontal="center" vertical="center" wrapText="1"/>
    </xf>
    <xf numFmtId="0" fontId="19" fillId="4" borderId="229" xfId="4" applyFont="1" applyFill="1" applyBorder="1" applyAlignment="1">
      <alignment horizontal="center" vertical="center" wrapText="1"/>
    </xf>
    <xf numFmtId="0" fontId="23" fillId="3" borderId="231" xfId="4" applyFont="1" applyFill="1" applyBorder="1" applyAlignment="1">
      <alignment horizontal="center" vertical="center" wrapText="1"/>
    </xf>
    <xf numFmtId="0" fontId="23" fillId="3" borderId="232" xfId="4" applyFont="1" applyFill="1" applyBorder="1" applyAlignment="1">
      <alignment horizontal="center" vertical="center" wrapText="1"/>
    </xf>
    <xf numFmtId="0" fontId="22" fillId="5" borderId="231" xfId="4" applyFont="1" applyFill="1" applyBorder="1" applyAlignment="1">
      <alignment horizontal="center" vertical="center" wrapText="1"/>
    </xf>
    <xf numFmtId="0" fontId="22" fillId="5" borderId="232" xfId="4" applyFont="1" applyFill="1" applyBorder="1" applyAlignment="1">
      <alignment horizontal="center" vertical="center" wrapText="1"/>
    </xf>
    <xf numFmtId="0" fontId="22" fillId="9" borderId="231" xfId="4" applyFont="1" applyFill="1" applyBorder="1" applyAlignment="1">
      <alignment horizontal="center" vertical="center" wrapText="1"/>
    </xf>
    <xf numFmtId="0" fontId="22" fillId="9" borderId="232" xfId="4" applyFont="1" applyFill="1" applyBorder="1" applyAlignment="1">
      <alignment horizontal="center" vertical="center" wrapText="1"/>
    </xf>
    <xf numFmtId="0" fontId="22" fillId="9" borderId="231" xfId="0" applyFont="1" applyFill="1" applyBorder="1" applyAlignment="1">
      <alignment horizontal="center" vertical="center" wrapText="1"/>
    </xf>
    <xf numFmtId="0" fontId="22" fillId="9" borderId="232" xfId="0" applyFont="1" applyFill="1" applyBorder="1" applyAlignment="1">
      <alignment horizontal="center" vertical="center" wrapText="1"/>
    </xf>
    <xf numFmtId="0" fontId="5" fillId="9" borderId="234" xfId="0" applyFont="1" applyFill="1" applyBorder="1" applyAlignment="1">
      <alignment horizontal="center" vertical="center" wrapText="1"/>
    </xf>
    <xf numFmtId="0" fontId="22" fillId="5" borderId="224"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73" xfId="0" applyFont="1" applyFill="1" applyBorder="1" applyAlignment="1">
      <alignment horizontal="justify" vertical="center" wrapText="1"/>
    </xf>
    <xf numFmtId="0" fontId="21" fillId="5" borderId="63" xfId="0" applyFont="1" applyFill="1" applyBorder="1" applyAlignment="1">
      <alignment horizontal="justify" vertical="center" wrapText="1"/>
    </xf>
    <xf numFmtId="0" fontId="21" fillId="5" borderId="9" xfId="0" applyFont="1" applyFill="1" applyBorder="1" applyAlignment="1">
      <alignment horizontal="justify" vertical="center" wrapText="1"/>
    </xf>
    <xf numFmtId="0" fontId="21" fillId="5" borderId="64" xfId="0" applyFont="1" applyFill="1" applyBorder="1" applyAlignment="1">
      <alignment horizontal="justify" vertical="center" wrapText="1"/>
    </xf>
    <xf numFmtId="0" fontId="21" fillId="5" borderId="227" xfId="0" applyFont="1" applyFill="1" applyBorder="1" applyAlignment="1">
      <alignment horizontal="left" vertical="center" wrapText="1"/>
    </xf>
    <xf numFmtId="0" fontId="19" fillId="9" borderId="122" xfId="4" applyFont="1" applyFill="1" applyBorder="1" applyAlignment="1">
      <alignment horizontal="center" vertical="center" wrapText="1"/>
    </xf>
    <xf numFmtId="0" fontId="21" fillId="9" borderId="73" xfId="4" applyFont="1" applyFill="1" applyBorder="1" applyAlignment="1">
      <alignment horizontal="justify" vertical="center" wrapText="1"/>
    </xf>
    <xf numFmtId="0" fontId="21" fillId="9" borderId="9" xfId="4" applyFont="1" applyFill="1" applyBorder="1" applyAlignment="1">
      <alignment horizontal="center" vertical="center" wrapText="1"/>
    </xf>
    <xf numFmtId="0" fontId="24" fillId="9" borderId="9" xfId="4" applyFont="1" applyFill="1" applyBorder="1" applyAlignment="1">
      <alignment horizontal="left" vertical="center" wrapText="1"/>
    </xf>
    <xf numFmtId="0" fontId="24" fillId="9" borderId="9" xfId="4" applyFont="1" applyFill="1" applyBorder="1" applyAlignment="1">
      <alignment horizontal="center" vertical="center" wrapText="1"/>
    </xf>
    <xf numFmtId="9" fontId="24" fillId="9" borderId="9" xfId="4" applyNumberFormat="1" applyFont="1" applyFill="1" applyBorder="1" applyAlignment="1">
      <alignment horizontal="left" vertical="center" wrapText="1"/>
    </xf>
    <xf numFmtId="9" fontId="24" fillId="9" borderId="64" xfId="4" applyNumberFormat="1" applyFont="1" applyFill="1" applyBorder="1" applyAlignment="1">
      <alignment horizontal="left" vertical="center" wrapText="1"/>
    </xf>
    <xf numFmtId="0" fontId="21" fillId="9" borderId="63" xfId="4" applyFont="1" applyFill="1" applyBorder="1" applyAlignment="1">
      <alignment vertical="center" wrapText="1"/>
    </xf>
    <xf numFmtId="0" fontId="20" fillId="9" borderId="9" xfId="4" applyFont="1" applyFill="1" applyBorder="1" applyAlignment="1">
      <alignment horizontal="center" vertical="center" wrapText="1"/>
    </xf>
    <xf numFmtId="10" fontId="21" fillId="9" borderId="9" xfId="4" applyNumberFormat="1" applyFont="1" applyFill="1" applyBorder="1" applyAlignment="1">
      <alignment horizontal="left" vertical="center" wrapText="1"/>
    </xf>
    <xf numFmtId="10" fontId="21" fillId="9" borderId="64" xfId="4" applyNumberFormat="1" applyFont="1" applyFill="1" applyBorder="1" applyAlignment="1">
      <alignment horizontal="left" vertical="center" wrapText="1"/>
    </xf>
    <xf numFmtId="10" fontId="21" fillId="9" borderId="9" xfId="4" applyNumberFormat="1" applyFont="1" applyFill="1" applyBorder="1" applyAlignment="1">
      <alignment horizontal="left" vertical="top" wrapText="1"/>
    </xf>
    <xf numFmtId="0" fontId="19" fillId="4" borderId="8" xfId="4" applyFont="1" applyFill="1" applyBorder="1" applyAlignment="1">
      <alignment horizontal="center" vertical="center" wrapText="1"/>
    </xf>
    <xf numFmtId="0" fontId="22" fillId="5" borderId="73" xfId="0" applyFont="1" applyFill="1" applyBorder="1" applyAlignment="1">
      <alignment horizontal="center" vertical="center" wrapText="1"/>
    </xf>
    <xf numFmtId="0" fontId="22" fillId="9" borderId="73" xfId="0" applyFont="1" applyFill="1" applyBorder="1" applyAlignment="1">
      <alignment horizontal="center" vertical="center" wrapText="1"/>
    </xf>
    <xf numFmtId="0" fontId="22" fillId="9" borderId="235"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22" fillId="9" borderId="74" xfId="0" applyFont="1" applyFill="1" applyBorder="1" applyAlignment="1">
      <alignment horizontal="justify" vertical="center" wrapText="1"/>
    </xf>
    <xf numFmtId="0" fontId="22" fillId="9" borderId="74" xfId="0" applyFont="1" applyFill="1" applyBorder="1" applyAlignment="1">
      <alignment horizontal="center" vertical="center" wrapText="1"/>
    </xf>
    <xf numFmtId="1" fontId="28" fillId="11" borderId="66" xfId="0" applyNumberFormat="1" applyFont="1" applyFill="1" applyBorder="1" applyAlignment="1">
      <alignment horizontal="center" vertical="center" wrapText="1"/>
    </xf>
    <xf numFmtId="1" fontId="28" fillId="12" borderId="67" xfId="0" applyNumberFormat="1" applyFont="1" applyFill="1" applyBorder="1" applyAlignment="1">
      <alignment horizontal="center" vertical="center" wrapText="1"/>
    </xf>
    <xf numFmtId="1" fontId="28" fillId="11" borderId="68" xfId="0" applyNumberFormat="1" applyFont="1" applyFill="1" applyBorder="1" applyAlignment="1">
      <alignment horizontal="center" vertical="center" wrapText="1"/>
    </xf>
    <xf numFmtId="1" fontId="28" fillId="11" borderId="67" xfId="0" applyNumberFormat="1" applyFont="1" applyFill="1" applyBorder="1" applyAlignment="1">
      <alignment horizontal="center" vertical="center" wrapText="1"/>
    </xf>
    <xf numFmtId="0" fontId="19" fillId="9" borderId="229" xfId="4" applyFont="1" applyFill="1" applyBorder="1" applyAlignment="1">
      <alignment horizontal="center" vertical="center" wrapText="1"/>
    </xf>
    <xf numFmtId="0" fontId="21" fillId="9" borderId="229" xfId="0" applyFont="1" applyFill="1" applyBorder="1" applyAlignment="1">
      <alignment horizontal="justify" vertical="center" wrapText="1"/>
    </xf>
    <xf numFmtId="0" fontId="21" fillId="9" borderId="230" xfId="0" applyFont="1" applyFill="1" applyBorder="1" applyAlignment="1">
      <alignment horizontal="justify" vertical="center" wrapText="1"/>
    </xf>
    <xf numFmtId="0" fontId="23" fillId="3" borderId="232" xfId="0" applyFont="1" applyFill="1" applyBorder="1" applyAlignment="1">
      <alignment horizontal="justify" vertical="center" wrapText="1"/>
    </xf>
    <xf numFmtId="0" fontId="23" fillId="3" borderId="233" xfId="0" applyFont="1" applyFill="1" applyBorder="1" applyAlignment="1">
      <alignment horizontal="justify" vertical="center" wrapText="1"/>
    </xf>
    <xf numFmtId="0" fontId="20" fillId="5" borderId="232" xfId="4" applyFont="1" applyFill="1" applyBorder="1" applyAlignment="1">
      <alignment horizontal="center" vertical="center" wrapText="1"/>
    </xf>
    <xf numFmtId="0" fontId="24" fillId="5" borderId="232" xfId="4" applyFont="1" applyFill="1" applyBorder="1" applyAlignment="1">
      <alignment horizontal="justify" vertical="center" wrapText="1"/>
    </xf>
    <xf numFmtId="0" fontId="24" fillId="5" borderId="233" xfId="4" applyFont="1" applyFill="1" applyBorder="1" applyAlignment="1">
      <alignment horizontal="justify" vertical="center" wrapText="1"/>
    </xf>
    <xf numFmtId="0" fontId="19" fillId="9" borderId="231" xfId="4" applyFont="1" applyFill="1" applyBorder="1" applyAlignment="1">
      <alignment horizontal="center" vertical="center" wrapText="1"/>
    </xf>
    <xf numFmtId="0" fontId="21" fillId="9" borderId="232" xfId="4" applyFont="1" applyFill="1" applyBorder="1" applyAlignment="1">
      <alignment horizontal="justify" vertical="center" wrapText="1"/>
    </xf>
    <xf numFmtId="0" fontId="19" fillId="9" borderId="232" xfId="4" applyFont="1" applyFill="1" applyBorder="1" applyAlignment="1">
      <alignment horizontal="center" vertical="center" wrapText="1"/>
    </xf>
    <xf numFmtId="0" fontId="21" fillId="9" borderId="233" xfId="4" applyFont="1" applyFill="1" applyBorder="1" applyAlignment="1">
      <alignment horizontal="justify" vertical="center" wrapText="1"/>
    </xf>
    <xf numFmtId="0" fontId="22" fillId="5" borderId="231" xfId="0" applyFont="1" applyFill="1" applyBorder="1" applyAlignment="1">
      <alignment horizontal="center" vertical="center" wrapText="1"/>
    </xf>
    <xf numFmtId="0" fontId="22" fillId="5" borderId="232" xfId="0" applyFont="1" applyFill="1" applyBorder="1" applyAlignment="1">
      <alignment horizontal="center" vertical="center" wrapText="1"/>
    </xf>
    <xf numFmtId="0" fontId="22" fillId="5" borderId="232" xfId="0" applyFont="1" applyFill="1" applyBorder="1" applyAlignment="1">
      <alignment horizontal="justify" vertical="center" wrapText="1"/>
    </xf>
    <xf numFmtId="0" fontId="22" fillId="5" borderId="233" xfId="0" applyFont="1" applyFill="1" applyBorder="1" applyAlignment="1">
      <alignment horizontal="justify" vertical="center" wrapText="1"/>
    </xf>
    <xf numFmtId="0" fontId="22" fillId="9" borderId="232" xfId="0" applyFont="1" applyFill="1" applyBorder="1" applyAlignment="1">
      <alignment horizontal="justify" vertical="center" wrapText="1"/>
    </xf>
    <xf numFmtId="0" fontId="22" fillId="9" borderId="233" xfId="0" applyFont="1" applyFill="1" applyBorder="1" applyAlignment="1">
      <alignment horizontal="justify" vertical="center" wrapText="1"/>
    </xf>
    <xf numFmtId="0" fontId="20" fillId="9" borderId="232" xfId="4" applyFont="1" applyFill="1" applyBorder="1" applyAlignment="1">
      <alignment horizontal="center" vertical="center" wrapText="1"/>
    </xf>
    <xf numFmtId="0" fontId="22" fillId="9" borderId="232" xfId="4" applyFont="1" applyFill="1" applyBorder="1" applyAlignment="1">
      <alignment horizontal="justify" vertical="center" wrapText="1"/>
    </xf>
    <xf numFmtId="0" fontId="22" fillId="9" borderId="233" xfId="4" applyFont="1" applyFill="1" applyBorder="1" applyAlignment="1">
      <alignment horizontal="justify" vertical="center" wrapText="1"/>
    </xf>
    <xf numFmtId="0" fontId="22" fillId="5" borderId="232" xfId="4" applyFont="1" applyFill="1" applyBorder="1" applyAlignment="1">
      <alignment horizontal="justify" vertical="center" wrapText="1"/>
    </xf>
    <xf numFmtId="0" fontId="22" fillId="5" borderId="233" xfId="4" applyFont="1" applyFill="1" applyBorder="1" applyAlignment="1">
      <alignment horizontal="justify" vertical="center" wrapText="1"/>
    </xf>
    <xf numFmtId="0" fontId="22" fillId="9" borderId="236" xfId="0" applyFont="1" applyFill="1" applyBorder="1" applyAlignment="1">
      <alignment horizontal="center" vertical="center" wrapText="1"/>
    </xf>
    <xf numFmtId="0" fontId="22" fillId="9" borderId="237" xfId="0" applyFont="1" applyFill="1" applyBorder="1" applyAlignment="1">
      <alignment horizontal="center" vertical="center" wrapText="1"/>
    </xf>
    <xf numFmtId="0" fontId="22" fillId="9" borderId="237" xfId="0" applyFont="1" applyFill="1" applyBorder="1" applyAlignment="1">
      <alignment horizontal="justify" vertical="center" wrapText="1"/>
    </xf>
    <xf numFmtId="0" fontId="22" fillId="9" borderId="238" xfId="0" applyFont="1" applyFill="1" applyBorder="1" applyAlignment="1">
      <alignment horizontal="justify" vertical="center" wrapText="1"/>
    </xf>
    <xf numFmtId="0" fontId="5" fillId="12" borderId="56"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5" fillId="11" borderId="58" xfId="0" applyFont="1" applyFill="1" applyBorder="1" applyAlignment="1">
      <alignment horizontal="center" vertical="center" wrapText="1"/>
    </xf>
    <xf numFmtId="10" fontId="23" fillId="3" borderId="9" xfId="4" applyNumberFormat="1" applyFont="1" applyFill="1" applyBorder="1" applyAlignment="1">
      <alignment horizontal="center" vertical="center" wrapText="1"/>
    </xf>
    <xf numFmtId="10" fontId="22" fillId="5" borderId="9" xfId="4" applyNumberFormat="1" applyFont="1" applyFill="1" applyBorder="1" applyAlignment="1">
      <alignment horizontal="center" vertical="center" wrapText="1"/>
    </xf>
    <xf numFmtId="10" fontId="19" fillId="9" borderId="9" xfId="4" applyNumberFormat="1" applyFont="1" applyFill="1" applyBorder="1" applyAlignment="1">
      <alignment horizontal="center" vertical="center" wrapText="1"/>
    </xf>
    <xf numFmtId="10" fontId="22" fillId="5" borderId="73" xfId="0" applyNumberFormat="1" applyFont="1" applyFill="1" applyBorder="1" applyAlignment="1">
      <alignment horizontal="center" vertical="center" wrapText="1"/>
    </xf>
    <xf numFmtId="10" fontId="22" fillId="9" borderId="73" xfId="0" applyNumberFormat="1" applyFont="1" applyFill="1" applyBorder="1" applyAlignment="1">
      <alignment horizontal="center" vertical="center" wrapText="1"/>
    </xf>
    <xf numFmtId="10" fontId="22" fillId="9" borderId="9" xfId="4" applyNumberFormat="1" applyFont="1" applyFill="1" applyBorder="1" applyAlignment="1">
      <alignment horizontal="center" vertical="center" wrapText="1"/>
    </xf>
    <xf numFmtId="10" fontId="22" fillId="9" borderId="74" xfId="0" applyNumberFormat="1"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4" fillId="5" borderId="73" xfId="4" applyFont="1" applyFill="1" applyBorder="1" applyAlignment="1">
      <alignment horizontal="center" vertical="center" wrapText="1"/>
    </xf>
    <xf numFmtId="0" fontId="21" fillId="9" borderId="73" xfId="4" applyFont="1" applyFill="1" applyBorder="1" applyAlignment="1">
      <alignment horizontal="center" vertical="center" wrapText="1"/>
    </xf>
    <xf numFmtId="0" fontId="22" fillId="9" borderId="73" xfId="4" applyFont="1" applyFill="1" applyBorder="1" applyAlignment="1">
      <alignment horizontal="center" vertical="center" wrapText="1"/>
    </xf>
    <xf numFmtId="0" fontId="22" fillId="5" borderId="73" xfId="4" applyFont="1" applyFill="1" applyBorder="1" applyAlignment="1">
      <alignment horizontal="center" vertical="center" wrapText="1"/>
    </xf>
    <xf numFmtId="0" fontId="21" fillId="9" borderId="225" xfId="0" applyFont="1" applyFill="1" applyBorder="1" applyAlignment="1">
      <alignment horizontal="center" vertical="center" wrapText="1"/>
    </xf>
    <xf numFmtId="0" fontId="21" fillId="9" borderId="33" xfId="0" applyFont="1" applyFill="1" applyBorder="1" applyAlignment="1">
      <alignment horizontal="justify" vertical="center" wrapText="1"/>
    </xf>
    <xf numFmtId="0" fontId="21" fillId="9" borderId="34" xfId="0" applyFont="1" applyFill="1" applyBorder="1" applyAlignment="1">
      <alignment horizontal="justify" vertical="center" wrapText="1"/>
    </xf>
    <xf numFmtId="0" fontId="21" fillId="9" borderId="35" xfId="0" applyFont="1" applyFill="1" applyBorder="1" applyAlignment="1">
      <alignment horizontal="justify" vertical="center" wrapText="1"/>
    </xf>
    <xf numFmtId="0" fontId="21" fillId="9" borderId="240" xfId="0" applyFont="1" applyFill="1" applyBorder="1" applyAlignment="1">
      <alignment horizontal="left" vertical="center" wrapText="1"/>
    </xf>
    <xf numFmtId="0" fontId="0" fillId="4" borderId="0" xfId="0" applyFill="1"/>
    <xf numFmtId="0" fontId="74" fillId="4" borderId="220" xfId="0" applyFont="1" applyFill="1" applyBorder="1" applyAlignment="1">
      <alignment horizontal="center" vertical="center" wrapText="1"/>
    </xf>
    <xf numFmtId="0" fontId="24" fillId="9" borderId="63" xfId="4" applyFont="1" applyFill="1" applyBorder="1" applyAlignment="1">
      <alignment horizontal="justify" vertical="center" wrapText="1"/>
    </xf>
    <xf numFmtId="0" fontId="21" fillId="5" borderId="73" xfId="0" applyFont="1" applyFill="1" applyBorder="1" applyAlignment="1">
      <alignment horizontal="justify" vertical="center" wrapText="1"/>
    </xf>
    <xf numFmtId="0" fontId="21" fillId="9" borderId="73" xfId="0" applyFont="1" applyFill="1" applyBorder="1" applyAlignment="1">
      <alignment horizontal="justify" vertical="center" wrapText="1"/>
    </xf>
    <xf numFmtId="0" fontId="21" fillId="5" borderId="73" xfId="4" applyFont="1" applyFill="1" applyBorder="1" applyAlignment="1">
      <alignment horizontal="justify" vertical="center" wrapText="1"/>
    </xf>
    <xf numFmtId="0" fontId="21" fillId="9" borderId="74" xfId="0" applyFont="1" applyFill="1" applyBorder="1" applyAlignment="1">
      <alignment horizontal="justify" vertical="center" wrapText="1"/>
    </xf>
    <xf numFmtId="0" fontId="45" fillId="0" borderId="0" xfId="2" applyFont="1" applyAlignment="1">
      <alignment horizontal="center" vertical="center" wrapText="1"/>
    </xf>
    <xf numFmtId="0" fontId="46" fillId="0" borderId="0" xfId="2" applyFont="1" applyAlignment="1">
      <alignment horizontal="left" vertical="top" wrapText="1"/>
    </xf>
    <xf numFmtId="0" fontId="46" fillId="0" borderId="168" xfId="2" applyFont="1" applyBorder="1" applyAlignment="1">
      <alignment horizontal="left" vertical="top" wrapText="1"/>
    </xf>
    <xf numFmtId="0" fontId="49" fillId="3" borderId="141" xfId="2" applyFont="1" applyFill="1" applyBorder="1" applyAlignment="1">
      <alignment horizontal="center" vertical="center"/>
    </xf>
    <xf numFmtId="0" fontId="49" fillId="3" borderId="169" xfId="2" applyFont="1" applyFill="1" applyBorder="1" applyAlignment="1">
      <alignment horizontal="center" vertical="center"/>
    </xf>
    <xf numFmtId="0" fontId="49" fillId="3" borderId="61" xfId="2" applyFont="1" applyFill="1" applyBorder="1" applyAlignment="1">
      <alignment horizontal="center" vertical="center"/>
    </xf>
    <xf numFmtId="0" fontId="46" fillId="0" borderId="170" xfId="2" applyFont="1" applyBorder="1" applyAlignment="1">
      <alignment horizontal="left" vertical="top" wrapText="1"/>
    </xf>
    <xf numFmtId="0" fontId="49" fillId="3" borderId="141" xfId="2" applyFont="1" applyFill="1" applyBorder="1" applyAlignment="1">
      <alignment horizontal="center" vertical="center" wrapText="1"/>
    </xf>
    <xf numFmtId="0" fontId="49" fillId="3" borderId="169" xfId="2" applyFont="1" applyFill="1" applyBorder="1" applyAlignment="1">
      <alignment horizontal="center" vertical="center" wrapText="1"/>
    </xf>
    <xf numFmtId="0" fontId="49" fillId="3" borderId="61" xfId="2" applyFont="1" applyFill="1" applyBorder="1" applyAlignment="1">
      <alignment horizontal="center" vertical="center" wrapText="1"/>
    </xf>
    <xf numFmtId="0" fontId="53" fillId="0" borderId="171" xfId="2" applyFont="1" applyBorder="1" applyAlignment="1">
      <alignment horizontal="center" vertical="center" wrapText="1"/>
    </xf>
    <xf numFmtId="0" fontId="53" fillId="0" borderId="172" xfId="2" applyFont="1" applyBorder="1" applyAlignment="1">
      <alignment horizontal="center" vertical="center" wrapText="1"/>
    </xf>
    <xf numFmtId="0" fontId="53" fillId="0" borderId="173" xfId="2" applyFont="1" applyBorder="1" applyAlignment="1">
      <alignment horizontal="center" vertical="center" wrapText="1"/>
    </xf>
    <xf numFmtId="0" fontId="53" fillId="0" borderId="174" xfId="2" applyFont="1" applyBorder="1" applyAlignment="1">
      <alignment horizontal="center" vertical="center" wrapText="1"/>
    </xf>
    <xf numFmtId="0" fontId="53" fillId="0" borderId="0" xfId="2" applyFont="1" applyAlignment="1">
      <alignment horizontal="center" vertical="center" wrapText="1"/>
    </xf>
    <xf numFmtId="0" fontId="53" fillId="0" borderId="175" xfId="2" applyFont="1" applyBorder="1" applyAlignment="1">
      <alignment horizontal="center" vertical="center" wrapText="1"/>
    </xf>
    <xf numFmtId="0" fontId="53" fillId="0" borderId="176" xfId="2" applyFont="1" applyBorder="1" applyAlignment="1">
      <alignment horizontal="center" vertical="center" wrapText="1"/>
    </xf>
    <xf numFmtId="0" fontId="53" fillId="0" borderId="177" xfId="2" applyFont="1" applyBorder="1" applyAlignment="1">
      <alignment horizontal="center" vertical="center" wrapText="1"/>
    </xf>
    <xf numFmtId="0" fontId="53" fillId="0" borderId="178" xfId="2" applyFont="1" applyBorder="1" applyAlignment="1">
      <alignment horizontal="center" vertical="center" wrapText="1"/>
    </xf>
    <xf numFmtId="0" fontId="49" fillId="3" borderId="180" xfId="2" applyFont="1" applyFill="1" applyBorder="1" applyAlignment="1">
      <alignment horizontal="center" vertical="center" wrapText="1"/>
    </xf>
    <xf numFmtId="0" fontId="49" fillId="3" borderId="0" xfId="2" applyFont="1" applyFill="1" applyAlignment="1">
      <alignment horizontal="center" vertical="center" wrapText="1"/>
    </xf>
    <xf numFmtId="0" fontId="46" fillId="0" borderId="170" xfId="2" applyFont="1" applyBorder="1" applyAlignment="1">
      <alignment vertical="top" wrapText="1"/>
    </xf>
    <xf numFmtId="0" fontId="46" fillId="0" borderId="0" xfId="2" applyFont="1" applyAlignment="1">
      <alignment vertical="top" wrapText="1"/>
    </xf>
    <xf numFmtId="0" fontId="49" fillId="3" borderId="92" xfId="2" applyFont="1" applyFill="1" applyBorder="1" applyAlignment="1">
      <alignment horizontal="center" vertical="center" wrapText="1"/>
    </xf>
    <xf numFmtId="0" fontId="56" fillId="0" borderId="0" xfId="2" applyFont="1" applyAlignment="1">
      <alignment horizontal="center" vertical="top" wrapText="1"/>
    </xf>
    <xf numFmtId="0" fontId="55" fillId="0" borderId="189" xfId="3" applyFont="1" applyBorder="1" applyAlignment="1">
      <alignment horizontal="center" vertical="center" wrapText="1"/>
    </xf>
    <xf numFmtId="0" fontId="55" fillId="0" borderId="184" xfId="3" applyFont="1" applyBorder="1" applyAlignment="1">
      <alignment horizontal="center" vertical="center" wrapText="1"/>
    </xf>
    <xf numFmtId="0" fontId="55" fillId="0" borderId="187" xfId="3" applyFont="1" applyBorder="1" applyAlignment="1">
      <alignment horizontal="center" vertical="center" wrapText="1"/>
    </xf>
    <xf numFmtId="0" fontId="55" fillId="3" borderId="189" xfId="3" applyFont="1" applyFill="1" applyBorder="1" applyAlignment="1">
      <alignment horizontal="center" vertical="center" wrapText="1"/>
    </xf>
    <xf numFmtId="0" fontId="55" fillId="3" borderId="184" xfId="3" applyFont="1" applyFill="1" applyBorder="1" applyAlignment="1">
      <alignment horizontal="center" vertical="center" wrapText="1"/>
    </xf>
    <xf numFmtId="0" fontId="55" fillId="3" borderId="187" xfId="3" applyFont="1" applyFill="1" applyBorder="1" applyAlignment="1">
      <alignment horizontal="center" vertical="center" wrapText="1"/>
    </xf>
    <xf numFmtId="0" fontId="61" fillId="0" borderId="0" xfId="3" applyFont="1" applyAlignment="1">
      <alignment horizontal="center" vertical="center"/>
    </xf>
    <xf numFmtId="0" fontId="55" fillId="0" borderId="214" xfId="3" applyFont="1" applyBorder="1" applyAlignment="1">
      <alignment horizontal="center" vertical="center" wrapText="1"/>
    </xf>
    <xf numFmtId="0" fontId="55" fillId="0" borderId="188" xfId="3" applyFont="1" applyBorder="1" applyAlignment="1">
      <alignment horizontal="center" vertical="center" wrapText="1"/>
    </xf>
    <xf numFmtId="0" fontId="55" fillId="0" borderId="183" xfId="3" applyFont="1" applyBorder="1" applyAlignment="1">
      <alignment horizontal="center" vertical="center" wrapText="1"/>
    </xf>
    <xf numFmtId="0" fontId="55" fillId="0" borderId="185" xfId="3" applyFont="1" applyBorder="1" applyAlignment="1">
      <alignment horizontal="center" vertical="center" wrapText="1"/>
    </xf>
    <xf numFmtId="0" fontId="55" fillId="0" borderId="194" xfId="3" applyFont="1" applyBorder="1" applyAlignment="1">
      <alignment horizontal="center" vertical="center" wrapText="1"/>
    </xf>
    <xf numFmtId="0" fontId="55" fillId="0" borderId="196" xfId="3" applyFont="1" applyBorder="1" applyAlignment="1">
      <alignment horizontal="center" vertical="center" wrapText="1"/>
    </xf>
    <xf numFmtId="0" fontId="55" fillId="0" borderId="213" xfId="3" applyFont="1" applyBorder="1" applyAlignment="1">
      <alignment horizontal="center" vertical="center" wrapText="1"/>
    </xf>
    <xf numFmtId="0" fontId="62" fillId="3" borderId="188" xfId="3" applyFont="1" applyFill="1" applyBorder="1" applyAlignment="1">
      <alignment horizontal="center" vertical="center" wrapText="1"/>
    </xf>
    <xf numFmtId="0" fontId="62" fillId="3" borderId="183" xfId="3" applyFont="1" applyFill="1" applyBorder="1" applyAlignment="1">
      <alignment horizontal="center" vertical="center" wrapText="1"/>
    </xf>
    <xf numFmtId="0" fontId="62" fillId="3" borderId="185" xfId="3" applyFont="1" applyFill="1" applyBorder="1" applyAlignment="1">
      <alignment horizontal="center" vertical="center" wrapText="1"/>
    </xf>
    <xf numFmtId="0" fontId="55" fillId="0" borderId="204" xfId="3" applyFont="1" applyBorder="1" applyAlignment="1">
      <alignment horizontal="center" vertical="center" wrapText="1"/>
    </xf>
    <xf numFmtId="0" fontId="55" fillId="0" borderId="147" xfId="3" applyFont="1" applyBorder="1" applyAlignment="1">
      <alignment horizontal="center" vertical="center" wrapText="1"/>
    </xf>
    <xf numFmtId="0" fontId="55" fillId="0" borderId="203" xfId="3" applyFont="1" applyBorder="1" applyAlignment="1">
      <alignment horizontal="center" vertical="center" wrapText="1"/>
    </xf>
    <xf numFmtId="0" fontId="55" fillId="0" borderId="208" xfId="3" applyFont="1" applyBorder="1" applyAlignment="1">
      <alignment horizontal="center" vertical="center" wrapText="1"/>
    </xf>
    <xf numFmtId="0" fontId="55" fillId="0" borderId="210" xfId="3" applyFont="1" applyBorder="1" applyAlignment="1">
      <alignment horizontal="center" vertical="center" wrapText="1"/>
    </xf>
    <xf numFmtId="0" fontId="55" fillId="0" borderId="212" xfId="3" applyFont="1" applyBorder="1" applyAlignment="1">
      <alignment horizontal="center" vertical="center" wrapText="1"/>
    </xf>
    <xf numFmtId="0" fontId="55" fillId="3" borderId="204" xfId="3" applyFont="1" applyFill="1" applyBorder="1" applyAlignment="1">
      <alignment horizontal="center" vertical="center" wrapText="1"/>
    </xf>
    <xf numFmtId="0" fontId="55" fillId="3" borderId="147" xfId="3" applyFont="1" applyFill="1" applyBorder="1" applyAlignment="1">
      <alignment horizontal="center" vertical="center" wrapText="1"/>
    </xf>
    <xf numFmtId="0" fontId="55" fillId="3" borderId="203" xfId="3" applyFont="1" applyFill="1" applyBorder="1" applyAlignment="1">
      <alignment horizontal="center" vertical="center" wrapText="1"/>
    </xf>
    <xf numFmtId="0" fontId="62" fillId="0" borderId="183" xfId="3" applyFont="1" applyBorder="1" applyAlignment="1">
      <alignment horizontal="center" vertical="center" wrapText="1"/>
    </xf>
    <xf numFmtId="0" fontId="62" fillId="0" borderId="185" xfId="3" applyFont="1" applyBorder="1" applyAlignment="1">
      <alignment horizontal="center" vertical="center" wrapText="1"/>
    </xf>
    <xf numFmtId="0" fontId="62" fillId="0" borderId="188" xfId="3" applyFont="1" applyBorder="1" applyAlignment="1">
      <alignment horizontal="center" vertical="center" wrapText="1"/>
    </xf>
    <xf numFmtId="0" fontId="64" fillId="3" borderId="223" xfId="3" applyFont="1" applyFill="1" applyBorder="1" applyAlignment="1">
      <alignment horizontal="center" vertical="center" wrapText="1"/>
    </xf>
    <xf numFmtId="0" fontId="64" fillId="3" borderId="21" xfId="3" applyFont="1" applyFill="1" applyBorder="1" applyAlignment="1">
      <alignment horizontal="center" vertical="center" wrapText="1"/>
    </xf>
    <xf numFmtId="0" fontId="64" fillId="3" borderId="104" xfId="3" applyFont="1" applyFill="1" applyBorder="1" applyAlignment="1">
      <alignment horizontal="center" vertical="center" wrapText="1"/>
    </xf>
    <xf numFmtId="0" fontId="64" fillId="3" borderId="222" xfId="3" applyFont="1" applyFill="1" applyBorder="1" applyAlignment="1">
      <alignment horizontal="center" vertical="center" wrapText="1"/>
    </xf>
    <xf numFmtId="0" fontId="64" fillId="3" borderId="182" xfId="3" applyFont="1" applyFill="1" applyBorder="1" applyAlignment="1">
      <alignment horizontal="center" vertical="center" wrapText="1"/>
    </xf>
    <xf numFmtId="0" fontId="59" fillId="0" borderId="0" xfId="3" applyFont="1" applyAlignment="1">
      <alignment horizontal="left" vertical="center" wrapText="1"/>
    </xf>
    <xf numFmtId="0" fontId="59" fillId="0" borderId="0" xfId="3" applyFont="1" applyAlignment="1">
      <alignment vertical="top" wrapText="1"/>
    </xf>
    <xf numFmtId="0" fontId="64" fillId="3" borderId="198" xfId="3" applyFont="1" applyFill="1" applyBorder="1" applyAlignment="1">
      <alignment horizontal="center" vertical="center" wrapText="1"/>
    </xf>
    <xf numFmtId="0" fontId="64" fillId="3" borderId="147" xfId="3" applyFont="1" applyFill="1" applyBorder="1" applyAlignment="1">
      <alignment horizontal="center" vertical="center" wrapText="1"/>
    </xf>
    <xf numFmtId="0" fontId="64" fillId="3" borderId="148" xfId="3" applyFont="1" applyFill="1" applyBorder="1" applyAlignment="1">
      <alignment horizontal="center" vertical="center" wrapText="1"/>
    </xf>
    <xf numFmtId="0" fontId="64" fillId="3" borderId="42" xfId="3" applyFont="1" applyFill="1" applyBorder="1" applyAlignment="1">
      <alignment horizontal="center" vertical="center" wrapText="1"/>
    </xf>
    <xf numFmtId="0" fontId="64" fillId="3" borderId="200" xfId="3" applyFont="1" applyFill="1" applyBorder="1" applyAlignment="1">
      <alignment horizontal="center" vertical="center" wrapText="1"/>
    </xf>
    <xf numFmtId="0" fontId="64" fillId="3" borderId="54" xfId="3"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199" xfId="3" applyFont="1" applyFill="1" applyBorder="1" applyAlignment="1">
      <alignment horizontal="center" vertical="center" wrapText="1"/>
    </xf>
    <xf numFmtId="0" fontId="64" fillId="3" borderId="181" xfId="3" applyFont="1" applyFill="1" applyBorder="1" applyAlignment="1">
      <alignment horizontal="center" vertical="center" wrapText="1"/>
    </xf>
    <xf numFmtId="0" fontId="64" fillId="3" borderId="201" xfId="3" applyFont="1" applyFill="1" applyBorder="1" applyAlignment="1">
      <alignment horizontal="center" vertical="center" wrapText="1"/>
    </xf>
    <xf numFmtId="0" fontId="64" fillId="3" borderId="142" xfId="3" applyFont="1" applyFill="1" applyBorder="1" applyAlignment="1">
      <alignment horizontal="center" vertical="center" wrapText="1"/>
    </xf>
    <xf numFmtId="0" fontId="64" fillId="3" borderId="144" xfId="3" applyFont="1" applyFill="1" applyBorder="1" applyAlignment="1">
      <alignment horizontal="center" vertical="center" wrapText="1"/>
    </xf>
    <xf numFmtId="0" fontId="64" fillId="3" borderId="162" xfId="3" applyFont="1" applyFill="1" applyBorder="1" applyAlignment="1">
      <alignment horizontal="center" vertical="center" wrapText="1"/>
    </xf>
    <xf numFmtId="0" fontId="62" fillId="0" borderId="147" xfId="3" applyFont="1" applyBorder="1" applyAlignment="1">
      <alignment horizontal="center" vertical="center" wrapText="1"/>
    </xf>
    <xf numFmtId="0" fontId="62" fillId="0" borderId="203" xfId="3" applyFont="1" applyBorder="1" applyAlignment="1">
      <alignment horizontal="center" vertical="center" wrapText="1"/>
    </xf>
    <xf numFmtId="0" fontId="8" fillId="3" borderId="130" xfId="3" applyFont="1" applyFill="1" applyBorder="1" applyAlignment="1">
      <alignment horizontal="center" vertical="center" wrapText="1"/>
    </xf>
    <xf numFmtId="0" fontId="8" fillId="3" borderId="161" xfId="3" applyFont="1" applyFill="1" applyBorder="1" applyAlignment="1">
      <alignment horizontal="center" vertical="center" wrapText="1"/>
    </xf>
    <xf numFmtId="0" fontId="4" fillId="0" borderId="0" xfId="3" applyFont="1" applyAlignment="1">
      <alignment horizontal="center" vertical="center" wrapText="1"/>
    </xf>
    <xf numFmtId="0" fontId="8" fillId="3" borderId="20"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130" xfId="3" applyFont="1" applyFill="1" applyBorder="1" applyAlignment="1">
      <alignment horizontal="center" vertical="center"/>
    </xf>
    <xf numFmtId="0" fontId="8" fillId="3" borderId="161" xfId="3" applyFont="1" applyFill="1" applyBorder="1" applyAlignment="1">
      <alignment horizontal="center" vertical="center"/>
    </xf>
    <xf numFmtId="0" fontId="69" fillId="0" borderId="0" xfId="3" applyFont="1" applyAlignment="1">
      <alignment horizontal="left" vertical="top" wrapText="1"/>
    </xf>
    <xf numFmtId="49" fontId="37" fillId="3" borderId="20" xfId="8" applyNumberFormat="1" applyFont="1" applyFill="1" applyBorder="1" applyAlignment="1">
      <alignment horizontal="center" vertical="center" wrapText="1"/>
    </xf>
    <xf numFmtId="49" fontId="37" fillId="3" borderId="21" xfId="8" applyNumberFormat="1" applyFont="1" applyFill="1" applyBorder="1" applyAlignment="1">
      <alignment horizontal="center" vertical="center" wrapText="1"/>
    </xf>
    <xf numFmtId="49" fontId="37" fillId="3" borderId="22" xfId="8"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8"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2" xfId="0" applyFont="1" applyFill="1" applyBorder="1" applyAlignment="1">
      <alignment horizontal="center" vertical="center" wrapText="1"/>
    </xf>
    <xf numFmtId="0" fontId="8" fillId="2" borderId="85" xfId="0" applyFont="1" applyFill="1" applyBorder="1" applyAlignment="1">
      <alignment horizontal="center" vertical="center" wrapText="1"/>
    </xf>
    <xf numFmtId="0" fontId="8" fillId="3" borderId="83"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56"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2" fillId="7" borderId="0" xfId="0" applyFont="1" applyFill="1" applyAlignment="1">
      <alignment horizontal="center" vertical="center" wrapText="1"/>
    </xf>
    <xf numFmtId="0" fontId="8" fillId="3" borderId="0" xfId="0" applyFont="1" applyFill="1" applyAlignment="1">
      <alignment horizontal="center" vertical="center" wrapText="1"/>
    </xf>
    <xf numFmtId="0" fontId="12" fillId="7" borderId="0" xfId="0" applyFont="1" applyFill="1" applyAlignment="1">
      <alignment horizontal="lef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18" xfId="0" applyFont="1" applyFill="1" applyBorder="1" applyAlignment="1">
      <alignment horizontal="center" vertical="center" wrapText="1"/>
    </xf>
    <xf numFmtId="0" fontId="16" fillId="3" borderId="123"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6" borderId="0" xfId="0" applyFont="1" applyFill="1" applyAlignment="1">
      <alignment horizontal="center" vertical="center" wrapText="1"/>
    </xf>
    <xf numFmtId="0" fontId="15" fillId="3" borderId="15" xfId="0" applyFont="1" applyFill="1" applyBorder="1" applyAlignment="1">
      <alignment horizontal="center" vertical="center" wrapText="1"/>
    </xf>
    <xf numFmtId="0" fontId="15" fillId="3" borderId="108" xfId="0" applyFont="1" applyFill="1" applyBorder="1" applyAlignment="1">
      <alignment horizontal="center" vertical="center" wrapText="1"/>
    </xf>
    <xf numFmtId="0" fontId="15" fillId="3" borderId="109"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69"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1" xfId="0" applyFont="1" applyFill="1" applyBorder="1" applyAlignment="1">
      <alignment horizontal="center" vertical="center" wrapText="1"/>
    </xf>
    <xf numFmtId="0" fontId="16" fillId="3" borderId="112" xfId="0" applyFont="1" applyFill="1" applyBorder="1" applyAlignment="1">
      <alignment horizontal="center" vertical="center" wrapText="1"/>
    </xf>
    <xf numFmtId="0" fontId="15" fillId="3" borderId="113" xfId="0" applyFont="1" applyFill="1" applyBorder="1" applyAlignment="1">
      <alignment horizontal="center" vertical="center" wrapText="1"/>
    </xf>
    <xf numFmtId="0" fontId="16" fillId="3" borderId="114"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11" borderId="40"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3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4" xfId="0" applyFont="1" applyFill="1" applyBorder="1" applyAlignment="1">
      <alignment horizontal="center" vertical="center" wrapText="1"/>
    </xf>
    <xf numFmtId="0" fontId="5" fillId="11" borderId="43"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23"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8" fillId="16" borderId="30" xfId="0" applyFont="1" applyFill="1" applyBorder="1" applyAlignment="1">
      <alignment horizontal="center" vertical="center" wrapText="1"/>
    </xf>
    <xf numFmtId="0" fontId="8" fillId="16" borderId="31" xfId="0" applyFont="1" applyFill="1" applyBorder="1" applyAlignment="1">
      <alignment horizontal="center" vertical="center" wrapText="1"/>
    </xf>
    <xf numFmtId="0" fontId="8" fillId="16" borderId="32"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1" borderId="42"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16" borderId="220" xfId="0" applyFont="1" applyFill="1" applyBorder="1" applyAlignment="1">
      <alignment horizontal="center" vertical="center" wrapText="1"/>
    </xf>
    <xf numFmtId="0" fontId="8" fillId="3" borderId="220" xfId="0" applyFont="1" applyFill="1" applyBorder="1" applyAlignment="1">
      <alignment horizontal="center" vertical="center" wrapText="1"/>
    </xf>
    <xf numFmtId="0" fontId="8" fillId="3" borderId="221" xfId="0" applyFont="1" applyFill="1" applyBorder="1" applyAlignment="1">
      <alignment horizontal="center" vertical="center" wrapText="1"/>
    </xf>
    <xf numFmtId="2" fontId="8" fillId="3" borderId="219" xfId="0" applyNumberFormat="1" applyFont="1" applyFill="1" applyBorder="1" applyAlignment="1">
      <alignment horizontal="center" vertical="center" wrapText="1"/>
    </xf>
    <xf numFmtId="2" fontId="8" fillId="3" borderId="217" xfId="0" applyNumberFormat="1" applyFont="1" applyFill="1" applyBorder="1" applyAlignment="1">
      <alignment horizontal="center" vertical="center" wrapText="1"/>
    </xf>
    <xf numFmtId="0" fontId="5" fillId="0" borderId="128" xfId="0" applyFont="1" applyBorder="1" applyAlignment="1">
      <alignment horizontal="center" vertical="center" wrapText="1"/>
    </xf>
    <xf numFmtId="0" fontId="5" fillId="0" borderId="87" xfId="0" applyFont="1" applyBorder="1" applyAlignment="1">
      <alignment horizontal="center" vertical="center" wrapText="1"/>
    </xf>
    <xf numFmtId="2" fontId="13" fillId="0" borderId="128" xfId="0" applyNumberFormat="1" applyFont="1" applyBorder="1" applyAlignment="1">
      <alignment horizontal="center" vertical="center" wrapText="1"/>
    </xf>
    <xf numFmtId="0" fontId="17" fillId="0" borderId="150" xfId="0" applyFont="1" applyBorder="1" applyAlignment="1">
      <alignment horizontal="center" vertical="center" wrapText="1"/>
    </xf>
    <xf numFmtId="0" fontId="41" fillId="6" borderId="153" xfId="0" applyFont="1" applyFill="1" applyBorder="1" applyAlignment="1">
      <alignment horizontal="center" vertical="center"/>
    </xf>
    <xf numFmtId="0" fontId="41" fillId="6" borderId="154" xfId="0" applyFont="1" applyFill="1" applyBorder="1" applyAlignment="1">
      <alignment horizontal="center" vertical="center"/>
    </xf>
    <xf numFmtId="0" fontId="41" fillId="6" borderId="155" xfId="0" applyFont="1" applyFill="1" applyBorder="1" applyAlignment="1">
      <alignment horizontal="center" vertical="center"/>
    </xf>
    <xf numFmtId="0" fontId="41" fillId="6" borderId="156" xfId="0" applyFont="1" applyFill="1" applyBorder="1" applyAlignment="1">
      <alignment horizontal="left" vertical="center"/>
    </xf>
    <xf numFmtId="0" fontId="41" fillId="6" borderId="154" xfId="0" applyFont="1" applyFill="1" applyBorder="1" applyAlignment="1">
      <alignment horizontal="left" vertical="center"/>
    </xf>
    <xf numFmtId="0" fontId="41" fillId="6" borderId="157" xfId="0" applyFont="1" applyFill="1" applyBorder="1" applyAlignment="1">
      <alignment horizontal="left" vertical="center"/>
    </xf>
    <xf numFmtId="0" fontId="5" fillId="0" borderId="133" xfId="0" applyFont="1" applyBorder="1" applyAlignment="1">
      <alignment horizontal="center" vertical="center" wrapText="1"/>
    </xf>
    <xf numFmtId="0" fontId="4" fillId="0" borderId="134" xfId="0" applyFont="1" applyBorder="1" applyAlignment="1">
      <alignment horizontal="center" vertical="center" wrapText="1"/>
    </xf>
    <xf numFmtId="0" fontId="4" fillId="0" borderId="131" xfId="0" applyFont="1" applyBorder="1" applyAlignment="1">
      <alignment horizontal="center" vertical="center" wrapText="1"/>
    </xf>
    <xf numFmtId="10" fontId="4" fillId="0" borderId="140" xfId="0" applyNumberFormat="1" applyFont="1" applyBorder="1" applyAlignment="1">
      <alignment horizontal="center" vertical="center" wrapText="1"/>
    </xf>
    <xf numFmtId="10" fontId="4" fillId="0" borderId="60" xfId="0" applyNumberFormat="1" applyFont="1" applyBorder="1" applyAlignment="1">
      <alignment horizontal="center" vertical="center" wrapText="1"/>
    </xf>
    <xf numFmtId="10" fontId="4" fillId="0" borderId="141"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0" fontId="5" fillId="0" borderId="145"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144" xfId="0" applyFont="1" applyBorder="1" applyAlignment="1">
      <alignment horizontal="center" vertical="center" wrapText="1"/>
    </xf>
    <xf numFmtId="0" fontId="34" fillId="6" borderId="146" xfId="0" applyFont="1" applyFill="1" applyBorder="1" applyAlignment="1">
      <alignment horizontal="center" vertical="center" wrapText="1"/>
    </xf>
    <xf numFmtId="0" fontId="34" fillId="6" borderId="147" xfId="0" applyFont="1" applyFill="1" applyBorder="1" applyAlignment="1">
      <alignment horizontal="center" vertical="center" wrapText="1"/>
    </xf>
    <xf numFmtId="0" fontId="34" fillId="6" borderId="148" xfId="0" applyFont="1" applyFill="1" applyBorder="1" applyAlignment="1">
      <alignment horizontal="center" vertical="center" wrapText="1"/>
    </xf>
    <xf numFmtId="0" fontId="5" fillId="6" borderId="87" xfId="0" applyFont="1" applyFill="1" applyBorder="1" applyAlignment="1">
      <alignment horizontal="center" vertical="center" wrapText="1"/>
    </xf>
    <xf numFmtId="0" fontId="21" fillId="0" borderId="135" xfId="0" applyFont="1" applyBorder="1" applyAlignment="1">
      <alignment horizontal="center" vertical="center"/>
    </xf>
    <xf numFmtId="0" fontId="21" fillId="0" borderId="65"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64" xfId="0" applyFont="1" applyBorder="1" applyAlignment="1">
      <alignment horizontal="center" vertical="center" wrapText="1"/>
    </xf>
    <xf numFmtId="0" fontId="5" fillId="0" borderId="127"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1" xfId="0" applyFont="1" applyBorder="1" applyAlignment="1">
      <alignment horizontal="center" vertical="center" wrapText="1"/>
    </xf>
    <xf numFmtId="0" fontId="21" fillId="0" borderId="136" xfId="0" applyFont="1" applyBorder="1" applyAlignment="1">
      <alignment horizontal="center" vertical="center"/>
    </xf>
    <xf numFmtId="0" fontId="21" fillId="0" borderId="106" xfId="0" applyFont="1" applyBorder="1" applyAlignment="1">
      <alignment horizontal="left" vertical="center" wrapText="1"/>
    </xf>
    <xf numFmtId="0" fontId="21" fillId="0" borderId="19" xfId="0" applyFont="1" applyBorder="1" applyAlignment="1">
      <alignment horizontal="left" vertical="center" wrapText="1"/>
    </xf>
    <xf numFmtId="0" fontId="5" fillId="0" borderId="162" xfId="0" applyFont="1" applyBorder="1" applyAlignment="1">
      <alignment horizontal="center" vertical="center" wrapText="1"/>
    </xf>
    <xf numFmtId="0" fontId="21" fillId="0" borderId="239" xfId="0" applyFont="1" applyBorder="1" applyAlignment="1">
      <alignment horizontal="center" vertical="center"/>
    </xf>
    <xf numFmtId="0" fontId="21" fillId="0" borderId="34"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35" xfId="0" applyFont="1" applyBorder="1" applyAlignment="1">
      <alignment horizontal="center" vertical="center" wrapText="1"/>
    </xf>
    <xf numFmtId="0" fontId="5" fillId="0" borderId="159" xfId="0" applyFont="1" applyBorder="1" applyAlignment="1">
      <alignment horizontal="center" vertical="center" wrapText="1"/>
    </xf>
    <xf numFmtId="0" fontId="4" fillId="0" borderId="161" xfId="0" applyFont="1" applyBorder="1" applyAlignment="1">
      <alignment horizontal="center" vertical="center" wrapText="1"/>
    </xf>
    <xf numFmtId="10" fontId="4" fillId="0" borderId="66" xfId="0" applyNumberFormat="1" applyFont="1" applyBorder="1" applyAlignment="1">
      <alignment horizontal="center" vertical="center" wrapText="1"/>
    </xf>
    <xf numFmtId="10" fontId="4" fillId="0" borderId="67" xfId="0" applyNumberFormat="1" applyFont="1" applyBorder="1" applyAlignment="1">
      <alignment horizontal="center" vertical="center" wrapText="1"/>
    </xf>
    <xf numFmtId="0" fontId="21" fillId="0" borderId="137" xfId="0" applyFont="1" applyBorder="1" applyAlignment="1">
      <alignment horizontal="center" vertical="center"/>
    </xf>
    <xf numFmtId="0" fontId="21" fillId="0" borderId="17" xfId="0" applyFont="1" applyBorder="1" applyAlignment="1">
      <alignment horizontal="left" vertical="center" wrapText="1"/>
    </xf>
    <xf numFmtId="0" fontId="21" fillId="0" borderId="17" xfId="0" applyFont="1" applyBorder="1" applyAlignment="1">
      <alignment horizontal="center" vertical="center" wrapText="1"/>
    </xf>
    <xf numFmtId="0" fontId="21" fillId="0" borderId="138" xfId="0" applyFont="1" applyBorder="1" applyAlignment="1">
      <alignment horizontal="center" vertical="center" wrapText="1"/>
    </xf>
    <xf numFmtId="0" fontId="34" fillId="14" borderId="146" xfId="0" applyFont="1" applyFill="1" applyBorder="1" applyAlignment="1">
      <alignment horizontal="center" vertical="center" wrapText="1"/>
    </xf>
    <xf numFmtId="0" fontId="34" fillId="14" borderId="147" xfId="0" applyFont="1" applyFill="1" applyBorder="1" applyAlignment="1">
      <alignment horizontal="center" vertical="center" wrapText="1"/>
    </xf>
    <xf numFmtId="0" fontId="34" fillId="14" borderId="148" xfId="0" applyFont="1" applyFill="1" applyBorder="1" applyAlignment="1">
      <alignment horizontal="center" vertical="center" wrapText="1"/>
    </xf>
    <xf numFmtId="0" fontId="5" fillId="14" borderId="87" xfId="0" applyFont="1" applyFill="1" applyBorder="1" applyAlignment="1">
      <alignment horizontal="center" vertical="center" wrapText="1"/>
    </xf>
    <xf numFmtId="0" fontId="17" fillId="0" borderId="26" xfId="0" applyFont="1" applyBorder="1" applyAlignment="1">
      <alignment horizontal="center" vertical="center" wrapText="1"/>
    </xf>
    <xf numFmtId="0" fontId="41" fillId="14" borderId="156" xfId="0" applyFont="1" applyFill="1" applyBorder="1" applyAlignment="1">
      <alignment horizontal="left" vertical="center"/>
    </xf>
    <xf numFmtId="0" fontId="41" fillId="14" borderId="154" xfId="0" applyFont="1" applyFill="1" applyBorder="1" applyAlignment="1">
      <alignment horizontal="left" vertical="center"/>
    </xf>
    <xf numFmtId="0" fontId="41" fillId="14" borderId="157" xfId="0" applyFont="1" applyFill="1" applyBorder="1" applyAlignment="1">
      <alignment horizontal="left" vertical="center"/>
    </xf>
    <xf numFmtId="0" fontId="5" fillId="0" borderId="163" xfId="0" applyFont="1" applyBorder="1" applyAlignment="1">
      <alignment horizontal="center" vertical="center" wrapText="1"/>
    </xf>
    <xf numFmtId="0" fontId="5" fillId="0" borderId="164" xfId="0" applyFont="1" applyBorder="1" applyAlignment="1">
      <alignment horizontal="center" vertical="center" wrapText="1"/>
    </xf>
    <xf numFmtId="0" fontId="4" fillId="0" borderId="139" xfId="0" applyFont="1" applyBorder="1" applyAlignment="1">
      <alignment horizontal="center" vertical="center" wrapText="1"/>
    </xf>
    <xf numFmtId="10" fontId="4" fillId="0" borderId="166" xfId="0" applyNumberFormat="1" applyFont="1" applyBorder="1" applyAlignment="1">
      <alignment horizontal="center" vertical="center" wrapText="1"/>
    </xf>
    <xf numFmtId="10" fontId="4" fillId="0" borderId="167" xfId="0" applyNumberFormat="1" applyFont="1" applyBorder="1" applyAlignment="1">
      <alignment horizontal="center" vertical="center" wrapText="1"/>
    </xf>
    <xf numFmtId="0" fontId="5" fillId="0" borderId="158" xfId="0" applyFont="1" applyBorder="1" applyAlignment="1">
      <alignment horizontal="center" vertical="center" wrapText="1"/>
    </xf>
    <xf numFmtId="0" fontId="5" fillId="0" borderId="160"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7" xfId="0" applyFont="1" applyBorder="1" applyAlignment="1">
      <alignment horizontal="center" vertical="center" wrapText="1"/>
    </xf>
    <xf numFmtId="0" fontId="34" fillId="0" borderId="148" xfId="0" applyFont="1" applyBorder="1" applyAlignment="1">
      <alignment horizontal="center" vertical="center" wrapText="1"/>
    </xf>
  </cellXfs>
  <cellStyles count="9">
    <cellStyle name="Hipervínculo 2" xfId="6" xr:uid="{9B2DF4A6-38D2-4790-A3FA-6F976BD07C66}"/>
    <cellStyle name="Normal" xfId="0" builtinId="0"/>
    <cellStyle name="Normal 2" xfId="1" xr:uid="{B6AAF7B6-352E-417C-BDE8-1A7747979DEA}"/>
    <cellStyle name="Normal 2 2" xfId="2" xr:uid="{FC950EF4-E1D2-45A2-A3AC-470B2034119D}"/>
    <cellStyle name="Normal 2 3" xfId="4" xr:uid="{D3AE237E-823B-4AD5-8263-863540B069D2}"/>
    <cellStyle name="Normal 3" xfId="3" xr:uid="{4C1FC975-3137-4AAD-964F-E182C4A35636}"/>
    <cellStyle name="Normal 4" xfId="5" xr:uid="{26FA77B1-C4C3-4F9C-B5FF-48678AA7B1C6}"/>
    <cellStyle name="Normal 4 2" xfId="8" xr:uid="{EB2BD7D2-AE60-461E-8FBC-324D3AAE69E6}"/>
    <cellStyle name="Porcentaje 2" xfId="7" xr:uid="{7FEC07E4-EF4D-431E-B2B4-0EED725F6778}"/>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B52259"/>
      <color rgb="FFF2F2F2"/>
      <color rgb="FFD990AB"/>
      <color rgb="FFFADD89"/>
      <color rgb="FFFA1800"/>
      <color rgb="FFDB457E"/>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8.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41919" y="501877"/>
          <a:ext cx="5722059"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87623" y="5567097"/>
          <a:ext cx="10224803" cy="311850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88993" y="4082911"/>
          <a:ext cx="6428459"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385827" y="5611655"/>
          <a:ext cx="3665015"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219429" y="4239110"/>
          <a:ext cx="11503840" cy="426630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08195" y="11428461"/>
          <a:ext cx="13433064"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375561" y="11428460"/>
          <a:ext cx="13432623"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0162279" y="11428461"/>
          <a:ext cx="6458691"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971328</xdr:colOff>
      <xdr:row>9</xdr:row>
      <xdr:rowOff>54573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400012</xdr:colOff>
      <xdr:row>9</xdr:row>
      <xdr:rowOff>60686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1</xdr:col>
      <xdr:colOff>374073</xdr:colOff>
      <xdr:row>54</xdr:row>
      <xdr:rowOff>138545</xdr:rowOff>
    </xdr:from>
    <xdr:ext cx="9001125" cy="2222500"/>
    <xdr:sp macro="" textlink="">
      <xdr:nvSpPr>
        <xdr:cNvPr id="2" name="CuadroTexto 1">
          <a:extLst>
            <a:ext uri="{FF2B5EF4-FFF2-40B4-BE49-F238E27FC236}">
              <a16:creationId xmlns:a16="http://schemas.microsoft.com/office/drawing/2014/main" id="{208D8520-E712-4731-B4AD-6D05B86EE3C8}"/>
            </a:ext>
          </a:extLst>
        </xdr:cNvPr>
        <xdr:cNvSpPr txBox="1"/>
      </xdr:nvSpPr>
      <xdr:spPr>
        <a:xfrm>
          <a:off x="1163782" y="81035236"/>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p>
        <a:p>
          <a:pPr algn="ctr"/>
          <a:r>
            <a:rPr lang="es-MX" sz="1600"/>
            <a:t>Zuleica Estefania Salazar Fregoso</a:t>
          </a:r>
          <a:br>
            <a:rPr lang="es-MX" sz="1600"/>
          </a:br>
          <a:r>
            <a:rPr lang="es-MX" sz="1600"/>
            <a:t>Coordinadora Administrativa</a:t>
          </a:r>
        </a:p>
      </xdr:txBody>
    </xdr:sp>
    <xdr:clientData/>
  </xdr:oneCellAnchor>
  <xdr:oneCellAnchor>
    <xdr:from>
      <xdr:col>5</xdr:col>
      <xdr:colOff>1634836</xdr:colOff>
      <xdr:row>57</xdr:row>
      <xdr:rowOff>0</xdr:rowOff>
    </xdr:from>
    <xdr:ext cx="7762875" cy="1873249"/>
    <xdr:sp macro="" textlink="">
      <xdr:nvSpPr>
        <xdr:cNvPr id="4" name="CuadroTexto 3">
          <a:extLst>
            <a:ext uri="{FF2B5EF4-FFF2-40B4-BE49-F238E27FC236}">
              <a16:creationId xmlns:a16="http://schemas.microsoft.com/office/drawing/2014/main" id="{CE7F2A47-5906-4E34-B39A-2BAC8E177132}"/>
            </a:ext>
          </a:extLst>
        </xdr:cNvPr>
        <xdr:cNvSpPr txBox="1"/>
      </xdr:nvSpPr>
      <xdr:spPr>
        <a:xfrm>
          <a:off x="9809018" y="8143701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12</xdr:col>
      <xdr:colOff>83128</xdr:colOff>
      <xdr:row>58</xdr:row>
      <xdr:rowOff>124691</xdr:rowOff>
    </xdr:from>
    <xdr:ext cx="7969251" cy="1532792"/>
    <xdr:sp macro="" textlink="">
      <xdr:nvSpPr>
        <xdr:cNvPr id="5" name="CuadroTexto 4">
          <a:extLst>
            <a:ext uri="{FF2B5EF4-FFF2-40B4-BE49-F238E27FC236}">
              <a16:creationId xmlns:a16="http://schemas.microsoft.com/office/drawing/2014/main" id="{EE9A0861-C9DD-41C3-A9ED-B6A37FB2DAF9}"/>
            </a:ext>
          </a:extLst>
        </xdr:cNvPr>
        <xdr:cNvSpPr txBox="1"/>
      </xdr:nvSpPr>
      <xdr:spPr>
        <a:xfrm>
          <a:off x="17997055" y="81741818"/>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242455</xdr:colOff>
      <xdr:row>89</xdr:row>
      <xdr:rowOff>2394758</xdr:rowOff>
    </xdr:from>
    <xdr:ext cx="9001125" cy="2222500"/>
    <xdr:sp macro="" textlink="">
      <xdr:nvSpPr>
        <xdr:cNvPr id="3" name="CuadroTexto 2">
          <a:extLst>
            <a:ext uri="{FF2B5EF4-FFF2-40B4-BE49-F238E27FC236}">
              <a16:creationId xmlns:a16="http://schemas.microsoft.com/office/drawing/2014/main" id="{B08558B9-FA24-4BD3-A336-B0EEF06E771C}"/>
            </a:ext>
          </a:extLst>
        </xdr:cNvPr>
        <xdr:cNvSpPr txBox="1"/>
      </xdr:nvSpPr>
      <xdr:spPr>
        <a:xfrm>
          <a:off x="242455" y="2008438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br>
            <a:rPr lang="es-MX" sz="1600"/>
          </a:br>
          <a:r>
            <a:rPr lang="es-MX" sz="1600"/>
            <a:t>Elaboró</a:t>
          </a:r>
          <a:r>
            <a:rPr lang="es-MX" sz="1600" baseline="0"/>
            <a:t>}</a:t>
          </a:r>
        </a:p>
        <a:p>
          <a:pPr algn="ctr"/>
          <a:endParaRPr lang="es-MX" sz="1600"/>
        </a:p>
        <a:p>
          <a:pPr algn="ctr"/>
          <a:r>
            <a:rPr lang="es-MX" sz="1600"/>
            <a:t>Zuleica Estefania Salazar Fregoso</a:t>
          </a:r>
          <a:br>
            <a:rPr lang="es-MX" sz="1600"/>
          </a:br>
          <a:r>
            <a:rPr lang="es-MX" sz="1600"/>
            <a:t>Coordinadora Administrativa</a:t>
          </a:r>
        </a:p>
      </xdr:txBody>
    </xdr:sp>
    <xdr:clientData/>
  </xdr:oneCellAnchor>
  <xdr:oneCellAnchor>
    <xdr:from>
      <xdr:col>4</xdr:col>
      <xdr:colOff>609600</xdr:colOff>
      <xdr:row>91</xdr:row>
      <xdr:rowOff>95250</xdr:rowOff>
    </xdr:from>
    <xdr:ext cx="7762875" cy="1873249"/>
    <xdr:sp macro="" textlink="">
      <xdr:nvSpPr>
        <xdr:cNvPr id="4" name="CuadroTexto 3">
          <a:extLst>
            <a:ext uri="{FF2B5EF4-FFF2-40B4-BE49-F238E27FC236}">
              <a16:creationId xmlns:a16="http://schemas.microsoft.com/office/drawing/2014/main" id="{BA458F9F-C038-4B6A-B22A-80C54E598472}"/>
            </a:ext>
          </a:extLst>
        </xdr:cNvPr>
        <xdr:cNvSpPr txBox="1"/>
      </xdr:nvSpPr>
      <xdr:spPr>
        <a:xfrm>
          <a:off x="7105650" y="189738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7</xdr:col>
      <xdr:colOff>666750</xdr:colOff>
      <xdr:row>92</xdr:row>
      <xdr:rowOff>133350</xdr:rowOff>
    </xdr:from>
    <xdr:ext cx="7969251" cy="1532792"/>
    <xdr:sp macro="" textlink="">
      <xdr:nvSpPr>
        <xdr:cNvPr id="5" name="CuadroTexto 4">
          <a:extLst>
            <a:ext uri="{FF2B5EF4-FFF2-40B4-BE49-F238E27FC236}">
              <a16:creationId xmlns:a16="http://schemas.microsoft.com/office/drawing/2014/main" id="{D35ECC39-6E68-4043-957A-F6DE3AF18084}"/>
            </a:ext>
          </a:extLst>
        </xdr:cNvPr>
        <xdr:cNvSpPr txBox="1"/>
      </xdr:nvSpPr>
      <xdr:spPr>
        <a:xfrm>
          <a:off x="14020800" y="19202400"/>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4967462"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973898"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90167" y="5499426"/>
          <a:ext cx="10166799"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33533" y="4030503"/>
          <a:ext cx="6380629"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175687" y="5543474"/>
          <a:ext cx="3665015"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116139" y="4184158"/>
          <a:ext cx="1139699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10739" y="11439655"/>
          <a:ext cx="13352163"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289572" y="11439654"/>
          <a:ext cx="13323736"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959771" y="11439655"/>
          <a:ext cx="6566138"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138657</xdr:colOff>
      <xdr:row>83</xdr:row>
      <xdr:rowOff>3412127</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591470" y="15457387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a:t>
          </a:r>
        </a:p>
        <a:p>
          <a:pPr algn="ctr"/>
          <a:r>
            <a:rPr lang="es-MX" sz="1600"/>
            <a:t>Zuleica</a:t>
          </a:r>
          <a:r>
            <a:rPr lang="es-MX" sz="1600" baseline="0"/>
            <a:t> Estefania Salazar Fregoso</a:t>
          </a:r>
          <a:br>
            <a:rPr lang="es-MX" sz="1600" baseline="0"/>
          </a:br>
          <a:r>
            <a:rPr lang="es-MX" sz="1600" baseline="0"/>
            <a:t>Coordinadora Administrativa</a:t>
          </a:r>
          <a:endParaRPr lang="es-MX" sz="1600"/>
        </a:p>
      </xdr:txBody>
    </xdr:sp>
    <xdr:clientData/>
  </xdr:oneCellAnchor>
  <xdr:oneCellAnchor>
    <xdr:from>
      <xdr:col>7</xdr:col>
      <xdr:colOff>2619375</xdr:colOff>
      <xdr:row>84</xdr:row>
      <xdr:rowOff>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br>
            <a:rPr lang="es-MX" sz="1600"/>
          </a:br>
          <a:r>
            <a:rPr lang="es-MX" sz="1600"/>
            <a:t>José</a:t>
          </a:r>
          <a:r>
            <a:rPr lang="es-MX" sz="1600" baseline="0"/>
            <a:t> Fernando Diaz Nuñez</a:t>
          </a:r>
          <a:endParaRPr lang="es-MX" sz="1600"/>
        </a:p>
        <a:p>
          <a:pPr algn="ctr"/>
          <a:r>
            <a:rPr lang="es-MX" sz="1600"/>
            <a:t>Director de Planeación de la DGPM</a:t>
          </a:r>
        </a:p>
      </xdr:txBody>
    </xdr:sp>
    <xdr:clientData/>
  </xdr:oneCellAnchor>
  <xdr:oneCellAnchor>
    <xdr:from>
      <xdr:col>11</xdr:col>
      <xdr:colOff>2527300</xdr:colOff>
      <xdr:row>85</xdr:row>
      <xdr:rowOff>126248</xdr:rowOff>
    </xdr:from>
    <xdr:ext cx="7969251" cy="178330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639157" y="135490105"/>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br>
            <a:rPr lang="es-MX" sz="1600"/>
          </a:br>
          <a:endParaRPr lang="es-MX" sz="1600"/>
        </a:p>
        <a:p>
          <a:pPr algn="ctr"/>
          <a:endParaRPr lang="es-MX" sz="1600"/>
        </a:p>
      </xdr:txBody>
    </xdr:sp>
    <xdr:clientData/>
  </xdr:oneCellAnchor>
  <xdr:twoCellAnchor editAs="oneCell">
    <xdr:from>
      <xdr:col>1</xdr:col>
      <xdr:colOff>116159</xdr:colOff>
      <xdr:row>3</xdr:row>
      <xdr:rowOff>116159</xdr:rowOff>
    </xdr:from>
    <xdr:to>
      <xdr:col>1</xdr:col>
      <xdr:colOff>1259159</xdr:colOff>
      <xdr:row>7</xdr:row>
      <xdr:rowOff>92483</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twoCellAnchor editAs="oneCell">
    <xdr:from>
      <xdr:col>8</xdr:col>
      <xdr:colOff>40838</xdr:colOff>
      <xdr:row>45</xdr:row>
      <xdr:rowOff>955893</xdr:rowOff>
    </xdr:from>
    <xdr:to>
      <xdr:col>8</xdr:col>
      <xdr:colOff>3401484</xdr:colOff>
      <xdr:row>45</xdr:row>
      <xdr:rowOff>3563747</xdr:rowOff>
    </xdr:to>
    <xdr:pic>
      <xdr:nvPicPr>
        <xdr:cNvPr id="6" name="Imagen 5">
          <a:extLst>
            <a:ext uri="{FF2B5EF4-FFF2-40B4-BE49-F238E27FC236}">
              <a16:creationId xmlns:a16="http://schemas.microsoft.com/office/drawing/2014/main" id="{2F3E9A48-DB1F-574A-91C9-65809EE93F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61963" y="14052768"/>
          <a:ext cx="3356836" cy="2607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83</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p>
        <a:p>
          <a:pPr algn="ctr"/>
          <a:r>
            <a:rPr lang="es-MX" sz="1600"/>
            <a:t>Zuleica Estefania Salazar Fregoso</a:t>
          </a:r>
          <a:br>
            <a:rPr lang="es-MX" sz="1600"/>
          </a:br>
          <a:r>
            <a:rPr lang="es-MX" sz="1600"/>
            <a:t>Coordinadora Administrativa</a:t>
          </a:r>
        </a:p>
      </xdr:txBody>
    </xdr:sp>
    <xdr:clientData/>
  </xdr:oneCellAnchor>
  <xdr:oneCellAnchor>
    <xdr:from>
      <xdr:col>7</xdr:col>
      <xdr:colOff>2619375</xdr:colOff>
      <xdr:row>84</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11</xdr:col>
      <xdr:colOff>2603500</xdr:colOff>
      <xdr:row>85</xdr:row>
      <xdr:rowOff>120880</xdr:rowOff>
    </xdr:from>
    <xdr:ext cx="7969251" cy="1532792"/>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8990471" y="130041880"/>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37</xdr:row>
      <xdr:rowOff>95597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165100</xdr:colOff>
      <xdr:row>2</xdr:row>
      <xdr:rowOff>139700</xdr:rowOff>
    </xdr:from>
    <xdr:to>
      <xdr:col>1</xdr:col>
      <xdr:colOff>1315720</xdr:colOff>
      <xdr:row>6</xdr:row>
      <xdr:rowOff>249603</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twoCellAnchor editAs="oneCell">
    <xdr:from>
      <xdr:col>8</xdr:col>
      <xdr:colOff>27847</xdr:colOff>
      <xdr:row>44</xdr:row>
      <xdr:rowOff>218980</xdr:rowOff>
    </xdr:from>
    <xdr:to>
      <xdr:col>8</xdr:col>
      <xdr:colOff>4210693</xdr:colOff>
      <xdr:row>44</xdr:row>
      <xdr:rowOff>2836817</xdr:rowOff>
    </xdr:to>
    <xdr:pic>
      <xdr:nvPicPr>
        <xdr:cNvPr id="6" name="Imagen 5">
          <a:extLst>
            <a:ext uri="{FF2B5EF4-FFF2-40B4-BE49-F238E27FC236}">
              <a16:creationId xmlns:a16="http://schemas.microsoft.com/office/drawing/2014/main" id="{B217AFF3-BC8C-1B44-9655-A6836AD388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64733" y="12835523"/>
          <a:ext cx="4175226" cy="263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16384" width="9.08984375" style="136"/>
  </cols>
  <sheetData>
    <row r="1" spans="1:55"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row>
    <row r="2" spans="1:55" ht="103.5" customHeight="1" x14ac:dyDescent="0.3">
      <c r="A2" s="466" t="s">
        <v>137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R2" s="467" t="s">
        <v>138</v>
      </c>
      <c r="AS2" s="467"/>
      <c r="AT2" s="467"/>
      <c r="AU2" s="467"/>
      <c r="AV2" s="467"/>
      <c r="AW2" s="467"/>
      <c r="AX2" s="467"/>
      <c r="AY2" s="467"/>
      <c r="AZ2" s="467"/>
      <c r="BA2" s="467"/>
      <c r="BB2" s="467"/>
      <c r="BC2" s="467"/>
    </row>
    <row r="3" spans="1:55"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R3" s="467"/>
      <c r="AS3" s="467"/>
      <c r="AT3" s="467"/>
      <c r="AU3" s="467"/>
      <c r="AV3" s="467"/>
      <c r="AW3" s="467"/>
      <c r="AX3" s="467"/>
      <c r="AY3" s="467"/>
      <c r="AZ3" s="467"/>
      <c r="BA3" s="467"/>
      <c r="BB3" s="467"/>
      <c r="BC3" s="467"/>
    </row>
    <row r="4" spans="1:55"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R4" s="467"/>
      <c r="AS4" s="467"/>
      <c r="AT4" s="467"/>
      <c r="AU4" s="467"/>
      <c r="AV4" s="467"/>
      <c r="AW4" s="467"/>
      <c r="AX4" s="467"/>
      <c r="AY4" s="467"/>
      <c r="AZ4" s="467"/>
      <c r="BA4" s="467"/>
      <c r="BB4" s="467"/>
      <c r="BC4" s="467"/>
    </row>
    <row r="5" spans="1:55"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R5" s="467"/>
      <c r="AS5" s="467"/>
      <c r="AT5" s="467"/>
      <c r="AU5" s="467"/>
      <c r="AV5" s="467"/>
      <c r="AW5" s="467"/>
      <c r="AX5" s="467"/>
      <c r="AY5" s="467"/>
      <c r="AZ5" s="467"/>
      <c r="BA5" s="467"/>
      <c r="BB5" s="467"/>
      <c r="BC5" s="467"/>
    </row>
    <row r="6" spans="1:55" s="141" customFormat="1" ht="21" x14ac:dyDescent="0.35">
      <c r="B6" s="142"/>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R6" s="467"/>
      <c r="AS6" s="467"/>
      <c r="AT6" s="467"/>
      <c r="AU6" s="467"/>
      <c r="AV6" s="467"/>
      <c r="AW6" s="467"/>
      <c r="AX6" s="467"/>
      <c r="AY6" s="467"/>
      <c r="AZ6" s="467"/>
      <c r="BA6" s="467"/>
      <c r="BB6" s="467"/>
      <c r="BC6" s="467"/>
    </row>
    <row r="7" spans="1:55" s="141" customFormat="1" ht="21" x14ac:dyDescent="0.3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R7" s="467"/>
      <c r="AS7" s="467"/>
      <c r="AT7" s="467"/>
      <c r="AU7" s="467"/>
      <c r="AV7" s="467"/>
      <c r="AW7" s="467"/>
      <c r="AX7" s="467"/>
      <c r="AY7" s="467"/>
      <c r="AZ7" s="467"/>
      <c r="BA7" s="467"/>
      <c r="BB7" s="467"/>
      <c r="BC7" s="467"/>
    </row>
    <row r="8" spans="1:55" s="141" customFormat="1" ht="21.5" thickBot="1" x14ac:dyDescent="0.4">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R8" s="467"/>
      <c r="AS8" s="467"/>
      <c r="AT8" s="467"/>
      <c r="AU8" s="467"/>
      <c r="AV8" s="467"/>
      <c r="AW8" s="467"/>
      <c r="AX8" s="467"/>
      <c r="AY8" s="467"/>
      <c r="AZ8" s="467"/>
      <c r="BA8" s="467"/>
      <c r="BB8" s="467"/>
      <c r="BC8" s="467"/>
    </row>
    <row r="9" spans="1:55" s="141" customFormat="1" ht="21" x14ac:dyDescent="0.35">
      <c r="B9" s="142"/>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468" t="s">
        <v>139</v>
      </c>
      <c r="AS9" s="468"/>
      <c r="AT9" s="468"/>
      <c r="AU9" s="468"/>
      <c r="AV9" s="468"/>
      <c r="AW9" s="468"/>
      <c r="AX9" s="468"/>
      <c r="AY9" s="468"/>
      <c r="AZ9" s="468"/>
      <c r="BA9" s="468"/>
      <c r="BB9" s="468"/>
      <c r="BC9" s="468"/>
    </row>
    <row r="10" spans="1:55" s="141" customFormat="1" ht="21" x14ac:dyDescent="0.35">
      <c r="B10" s="142"/>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467"/>
      <c r="AS10" s="467"/>
      <c r="AT10" s="467"/>
      <c r="AU10" s="467"/>
      <c r="AV10" s="467"/>
      <c r="AW10" s="467"/>
      <c r="AX10" s="467"/>
      <c r="AY10" s="467"/>
      <c r="AZ10" s="467"/>
      <c r="BA10" s="467"/>
      <c r="BB10" s="467"/>
      <c r="BC10" s="467"/>
    </row>
    <row r="11" spans="1:55" s="141" customFormat="1" ht="21" x14ac:dyDescent="0.35">
      <c r="B11" s="142"/>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467"/>
      <c r="AS11" s="467"/>
      <c r="AT11" s="467"/>
      <c r="AU11" s="467"/>
      <c r="AV11" s="467"/>
      <c r="AW11" s="467"/>
      <c r="AX11" s="467"/>
      <c r="AY11" s="467"/>
      <c r="AZ11" s="467"/>
      <c r="BA11" s="467"/>
      <c r="BB11" s="467"/>
      <c r="BC11" s="467"/>
    </row>
    <row r="12" spans="1:55" s="141" customFormat="1" ht="21" x14ac:dyDescent="0.35">
      <c r="B12" s="142"/>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467"/>
      <c r="AS12" s="467"/>
      <c r="AT12" s="467"/>
      <c r="AU12" s="467"/>
      <c r="AV12" s="467"/>
      <c r="AW12" s="467"/>
      <c r="AX12" s="467"/>
      <c r="AY12" s="467"/>
      <c r="AZ12" s="467"/>
      <c r="BA12" s="467"/>
      <c r="BB12" s="467"/>
      <c r="BC12" s="467"/>
    </row>
    <row r="13" spans="1:55" s="141" customFormat="1" ht="21" customHeight="1" x14ac:dyDescent="0.35">
      <c r="B13" s="142"/>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467"/>
      <c r="AS13" s="467"/>
      <c r="AT13" s="467"/>
      <c r="AU13" s="467"/>
      <c r="AV13" s="467"/>
      <c r="AW13" s="467"/>
      <c r="AX13" s="467"/>
      <c r="AY13" s="467"/>
      <c r="AZ13" s="467"/>
      <c r="BA13" s="467"/>
      <c r="BB13" s="467"/>
      <c r="BC13" s="467"/>
    </row>
    <row r="14" spans="1:55" s="141" customFormat="1" ht="21" x14ac:dyDescent="0.35">
      <c r="B14" s="142"/>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467"/>
      <c r="AS14" s="467"/>
      <c r="AT14" s="467"/>
      <c r="AU14" s="467"/>
      <c r="AV14" s="467"/>
      <c r="AW14" s="467"/>
      <c r="AX14" s="467"/>
      <c r="AY14" s="467"/>
      <c r="AZ14" s="467"/>
      <c r="BA14" s="467"/>
      <c r="BB14" s="467"/>
      <c r="BC14" s="467"/>
    </row>
    <row r="15" spans="1:55" s="141" customFormat="1" ht="21" x14ac:dyDescent="0.35">
      <c r="B15" s="142"/>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467"/>
      <c r="AS15" s="467"/>
      <c r="AT15" s="467"/>
      <c r="AU15" s="467"/>
      <c r="AV15" s="467"/>
      <c r="AW15" s="467"/>
      <c r="AX15" s="467"/>
      <c r="AY15" s="467"/>
      <c r="AZ15" s="467"/>
      <c r="BA15" s="467"/>
      <c r="BB15" s="467"/>
      <c r="BC15" s="467"/>
    </row>
    <row r="16" spans="1:55" s="141" customFormat="1" ht="21" x14ac:dyDescent="0.35">
      <c r="B16" s="142"/>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467"/>
      <c r="AS16" s="467"/>
      <c r="AT16" s="467"/>
      <c r="AU16" s="467"/>
      <c r="AV16" s="467"/>
      <c r="AW16" s="467"/>
      <c r="AX16" s="467"/>
      <c r="AY16" s="467"/>
      <c r="AZ16" s="467"/>
      <c r="BA16" s="467"/>
      <c r="BB16" s="467"/>
      <c r="BC16" s="467"/>
    </row>
    <row r="17" spans="2:55" s="141" customFormat="1" ht="21" x14ac:dyDescent="0.35">
      <c r="B17" s="142"/>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467"/>
      <c r="AS17" s="467"/>
      <c r="AT17" s="467"/>
      <c r="AU17" s="467"/>
      <c r="AV17" s="467"/>
      <c r="AW17" s="467"/>
      <c r="AX17" s="467"/>
      <c r="AY17" s="467"/>
      <c r="AZ17" s="467"/>
      <c r="BA17" s="467"/>
      <c r="BB17" s="467"/>
      <c r="BC17" s="467"/>
    </row>
    <row r="18" spans="2:55" ht="13.5" customHeight="1" x14ac:dyDescent="0.3">
      <c r="AR18" s="467"/>
      <c r="AS18" s="467"/>
      <c r="AT18" s="467"/>
      <c r="AU18" s="467"/>
      <c r="AV18" s="467"/>
      <c r="AW18" s="467"/>
      <c r="AX18" s="467"/>
      <c r="AY18" s="467"/>
      <c r="AZ18" s="467"/>
      <c r="BA18" s="467"/>
      <c r="BB18" s="467"/>
      <c r="BC18" s="467"/>
    </row>
    <row r="19" spans="2:55" ht="13.5" customHeight="1" x14ac:dyDescent="0.3">
      <c r="B19" s="469" t="s">
        <v>140</v>
      </c>
      <c r="D19" s="145"/>
      <c r="E19" s="146"/>
      <c r="G19" s="145"/>
      <c r="H19" s="146"/>
      <c r="J19" s="145"/>
      <c r="K19" s="146"/>
      <c r="M19" s="145"/>
      <c r="N19" s="146"/>
      <c r="AR19" s="467"/>
      <c r="AS19" s="467"/>
      <c r="AT19" s="467"/>
      <c r="AU19" s="467"/>
      <c r="AV19" s="467"/>
      <c r="AW19" s="467"/>
      <c r="AX19" s="467"/>
      <c r="AY19" s="467"/>
      <c r="AZ19" s="467"/>
      <c r="BA19" s="467"/>
      <c r="BB19" s="467"/>
      <c r="BC19" s="467"/>
    </row>
    <row r="20" spans="2:55" ht="13.5" customHeight="1" x14ac:dyDescent="0.3">
      <c r="B20" s="470"/>
      <c r="D20" s="146"/>
      <c r="E20" s="146"/>
      <c r="G20" s="146"/>
      <c r="H20" s="146"/>
      <c r="J20" s="146"/>
      <c r="K20" s="146"/>
      <c r="M20" s="146"/>
      <c r="N20" s="146"/>
      <c r="AR20" s="467"/>
      <c r="AS20" s="467"/>
      <c r="AT20" s="467"/>
      <c r="AU20" s="467"/>
      <c r="AV20" s="467"/>
      <c r="AW20" s="467"/>
      <c r="AX20" s="467"/>
      <c r="AY20" s="467"/>
      <c r="AZ20" s="467"/>
      <c r="BA20" s="467"/>
      <c r="BB20" s="467"/>
      <c r="BC20" s="467"/>
    </row>
    <row r="21" spans="2:55" ht="13.5" customHeight="1" x14ac:dyDescent="0.3">
      <c r="B21" s="470"/>
      <c r="D21" s="146"/>
      <c r="E21" s="146"/>
      <c r="G21" s="146"/>
      <c r="H21" s="146"/>
      <c r="J21" s="146"/>
      <c r="K21" s="146"/>
      <c r="M21" s="146"/>
      <c r="N21" s="146"/>
      <c r="AR21" s="467"/>
      <c r="AS21" s="467"/>
      <c r="AT21" s="467"/>
      <c r="AU21" s="467"/>
      <c r="AV21" s="467"/>
      <c r="AW21" s="467"/>
      <c r="AX21" s="467"/>
      <c r="AY21" s="467"/>
      <c r="AZ21" s="467"/>
      <c r="BA21" s="467"/>
      <c r="BB21" s="467"/>
      <c r="BC21" s="467"/>
    </row>
    <row r="22" spans="2:55" ht="13.5" customHeight="1" x14ac:dyDescent="0.3">
      <c r="B22" s="470"/>
      <c r="D22" s="146"/>
      <c r="E22" s="146"/>
      <c r="G22" s="146"/>
      <c r="H22" s="146"/>
      <c r="J22" s="146"/>
      <c r="K22" s="146"/>
      <c r="M22" s="146"/>
      <c r="N22" s="146"/>
      <c r="AR22" s="467"/>
      <c r="AS22" s="467"/>
      <c r="AT22" s="467"/>
      <c r="AU22" s="467"/>
      <c r="AV22" s="467"/>
      <c r="AW22" s="467"/>
      <c r="AX22" s="467"/>
      <c r="AY22" s="467"/>
      <c r="AZ22" s="467"/>
      <c r="BA22" s="467"/>
      <c r="BB22" s="467"/>
      <c r="BC22" s="467"/>
    </row>
    <row r="23" spans="2:55" ht="13.5" customHeight="1" x14ac:dyDescent="0.3">
      <c r="B23" s="470"/>
      <c r="D23" s="146"/>
      <c r="E23" s="146"/>
      <c r="G23" s="146"/>
      <c r="H23" s="146"/>
      <c r="J23" s="146"/>
      <c r="K23" s="146"/>
      <c r="M23" s="146"/>
      <c r="N23" s="146"/>
      <c r="AR23" s="467"/>
      <c r="AS23" s="467"/>
      <c r="AT23" s="467"/>
      <c r="AU23" s="467"/>
      <c r="AV23" s="467"/>
      <c r="AW23" s="467"/>
      <c r="AX23" s="467"/>
      <c r="AY23" s="467"/>
      <c r="AZ23" s="467"/>
      <c r="BA23" s="467"/>
      <c r="BB23" s="467"/>
      <c r="BC23" s="467"/>
    </row>
    <row r="24" spans="2:55" ht="13.5" customHeight="1" x14ac:dyDescent="0.3">
      <c r="B24" s="470"/>
      <c r="AR24" s="467"/>
      <c r="AS24" s="467"/>
      <c r="AT24" s="467"/>
      <c r="AU24" s="467"/>
      <c r="AV24" s="467"/>
      <c r="AW24" s="467"/>
      <c r="AX24" s="467"/>
      <c r="AY24" s="467"/>
      <c r="AZ24" s="467"/>
      <c r="BA24" s="467"/>
      <c r="BB24" s="467"/>
      <c r="BC24" s="467"/>
    </row>
    <row r="25" spans="2:55" ht="13.5" customHeight="1" x14ac:dyDescent="0.3">
      <c r="B25" s="470"/>
      <c r="D25" s="145"/>
      <c r="E25" s="146"/>
      <c r="G25" s="147"/>
      <c r="H25" s="146"/>
      <c r="J25" s="146"/>
      <c r="K25" s="146"/>
      <c r="M25" s="145"/>
      <c r="N25" s="146"/>
      <c r="AR25" s="467"/>
      <c r="AS25" s="467"/>
      <c r="AT25" s="467"/>
      <c r="AU25" s="467"/>
      <c r="AV25" s="467"/>
      <c r="AW25" s="467"/>
      <c r="AX25" s="467"/>
      <c r="AY25" s="467"/>
      <c r="AZ25" s="467"/>
      <c r="BA25" s="467"/>
      <c r="BB25" s="467"/>
      <c r="BC25" s="467"/>
    </row>
    <row r="26" spans="2:55" ht="13.5" customHeight="1" x14ac:dyDescent="0.3">
      <c r="B26" s="470"/>
      <c r="D26" s="146"/>
      <c r="E26" s="148"/>
      <c r="F26" s="148"/>
      <c r="G26" s="149"/>
      <c r="H26" s="149"/>
      <c r="I26" s="149"/>
      <c r="J26" s="148"/>
      <c r="K26" s="149"/>
      <c r="L26" s="148"/>
      <c r="M26" s="150"/>
      <c r="N26" s="150"/>
      <c r="AR26" s="467"/>
      <c r="AS26" s="467"/>
      <c r="AT26" s="467"/>
      <c r="AU26" s="467"/>
      <c r="AV26" s="467"/>
      <c r="AW26" s="467"/>
      <c r="AX26" s="467"/>
      <c r="AY26" s="467"/>
      <c r="AZ26" s="467"/>
      <c r="BA26" s="467"/>
      <c r="BB26" s="467"/>
      <c r="BC26" s="467"/>
    </row>
    <row r="27" spans="2:55" ht="13.5" customHeight="1" thickBot="1" x14ac:dyDescent="0.35">
      <c r="B27" s="471"/>
      <c r="D27" s="146"/>
      <c r="E27" s="148"/>
      <c r="F27" s="148"/>
      <c r="G27" s="151"/>
      <c r="H27" s="149"/>
      <c r="I27" s="149"/>
      <c r="J27" s="148"/>
      <c r="K27" s="149"/>
      <c r="L27" s="148"/>
      <c r="M27" s="150"/>
      <c r="N27" s="150"/>
      <c r="AR27" s="152"/>
      <c r="AS27" s="152"/>
      <c r="AT27" s="152"/>
      <c r="AU27" s="152"/>
      <c r="AV27" s="152"/>
      <c r="AW27" s="152"/>
      <c r="AX27" s="152"/>
      <c r="AY27" s="152"/>
      <c r="AZ27" s="152"/>
      <c r="BA27" s="152"/>
      <c r="BB27" s="152"/>
      <c r="BC27" s="152"/>
    </row>
    <row r="28" spans="2:55" ht="21" customHeight="1" x14ac:dyDescent="0.3">
      <c r="B28" s="143"/>
      <c r="D28" s="146"/>
      <c r="E28" s="153"/>
      <c r="F28" s="153"/>
      <c r="G28" s="149"/>
      <c r="H28" s="149"/>
      <c r="I28" s="149"/>
      <c r="J28" s="148"/>
      <c r="K28" s="149"/>
      <c r="L28" s="148"/>
      <c r="M28" s="150"/>
      <c r="N28" s="150"/>
      <c r="AR28" s="472" t="s">
        <v>141</v>
      </c>
      <c r="AS28" s="472"/>
      <c r="AT28" s="472"/>
      <c r="AU28" s="472"/>
      <c r="AV28" s="472"/>
      <c r="AW28" s="472"/>
      <c r="AX28" s="472"/>
      <c r="AY28" s="472"/>
      <c r="AZ28" s="472"/>
      <c r="BA28" s="472"/>
      <c r="BB28" s="472"/>
      <c r="BC28" s="472"/>
    </row>
    <row r="29" spans="2:55" ht="21" x14ac:dyDescent="0.3">
      <c r="B29" s="143"/>
      <c r="D29" s="146"/>
      <c r="E29" s="153"/>
      <c r="F29" s="153"/>
      <c r="G29" s="149"/>
      <c r="H29" s="149"/>
      <c r="I29" s="149"/>
      <c r="J29" s="148"/>
      <c r="K29" s="149"/>
      <c r="L29" s="148"/>
      <c r="M29" s="150"/>
      <c r="N29" s="150"/>
      <c r="AR29" s="467"/>
      <c r="AS29" s="467"/>
      <c r="AT29" s="467"/>
      <c r="AU29" s="467"/>
      <c r="AV29" s="467"/>
      <c r="AW29" s="467"/>
      <c r="AX29" s="467"/>
      <c r="AY29" s="467"/>
      <c r="AZ29" s="467"/>
      <c r="BA29" s="467"/>
      <c r="BB29" s="467"/>
      <c r="BC29" s="467"/>
    </row>
    <row r="30" spans="2:55" ht="21" x14ac:dyDescent="0.3">
      <c r="B30" s="143"/>
      <c r="D30" s="146"/>
      <c r="E30" s="153"/>
      <c r="F30" s="153"/>
      <c r="G30" s="149"/>
      <c r="H30" s="149"/>
      <c r="I30" s="149"/>
      <c r="J30" s="148"/>
      <c r="K30" s="149"/>
      <c r="L30" s="148"/>
      <c r="M30" s="150"/>
      <c r="N30" s="150"/>
      <c r="AR30" s="467"/>
      <c r="AS30" s="467"/>
      <c r="AT30" s="467"/>
      <c r="AU30" s="467"/>
      <c r="AV30" s="467"/>
      <c r="AW30" s="467"/>
      <c r="AX30" s="467"/>
      <c r="AY30" s="467"/>
      <c r="AZ30" s="467"/>
      <c r="BA30" s="467"/>
      <c r="BB30" s="467"/>
      <c r="BC30" s="467"/>
    </row>
    <row r="31" spans="2:55" ht="21" x14ac:dyDescent="0.3">
      <c r="B31" s="143"/>
      <c r="D31" s="146"/>
      <c r="E31" s="148"/>
      <c r="F31" s="148"/>
      <c r="G31" s="154"/>
      <c r="H31" s="149"/>
      <c r="I31" s="149"/>
      <c r="J31" s="149"/>
      <c r="K31" s="149"/>
      <c r="L31" s="154"/>
      <c r="M31" s="155"/>
      <c r="N31" s="150"/>
      <c r="AR31" s="467"/>
      <c r="AS31" s="467"/>
      <c r="AT31" s="467"/>
      <c r="AU31" s="467"/>
      <c r="AV31" s="467"/>
      <c r="AW31" s="467"/>
      <c r="AX31" s="467"/>
      <c r="AY31" s="467"/>
      <c r="AZ31" s="467"/>
      <c r="BA31" s="467"/>
      <c r="BB31" s="467"/>
      <c r="BC31" s="467"/>
    </row>
    <row r="32" spans="2:55" ht="21.5" thickBot="1" x14ac:dyDescent="0.55000000000000004">
      <c r="B32" s="156"/>
      <c r="AR32" s="467"/>
      <c r="AS32" s="467"/>
      <c r="AT32" s="467"/>
      <c r="AU32" s="467"/>
      <c r="AV32" s="467"/>
      <c r="AW32" s="467"/>
      <c r="AX32" s="467"/>
      <c r="AY32" s="467"/>
      <c r="AZ32" s="467"/>
      <c r="BA32" s="467"/>
      <c r="BB32" s="467"/>
      <c r="BC32" s="467"/>
    </row>
    <row r="33" spans="2:55" ht="18.75" customHeight="1" x14ac:dyDescent="0.3">
      <c r="B33" s="473" t="s">
        <v>142</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R33" s="467"/>
      <c r="AS33" s="467"/>
      <c r="AT33" s="467"/>
      <c r="AU33" s="467"/>
      <c r="AV33" s="467"/>
      <c r="AW33" s="467"/>
      <c r="AX33" s="467"/>
      <c r="AY33" s="467"/>
      <c r="AZ33" s="467"/>
      <c r="BA33" s="467"/>
      <c r="BB33" s="467"/>
      <c r="BC33" s="467"/>
    </row>
    <row r="34" spans="2:55"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R34" s="467"/>
      <c r="AS34" s="467"/>
      <c r="AT34" s="467"/>
      <c r="AU34" s="467"/>
      <c r="AV34" s="467"/>
      <c r="AW34" s="467"/>
      <c r="AX34" s="467"/>
      <c r="AY34" s="467"/>
      <c r="AZ34" s="467"/>
      <c r="BA34" s="467"/>
      <c r="BB34" s="467"/>
      <c r="BC34" s="467"/>
    </row>
    <row r="35" spans="2:55"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R35" s="467"/>
      <c r="AS35" s="467"/>
      <c r="AT35" s="467"/>
      <c r="AU35" s="467"/>
      <c r="AV35" s="467"/>
      <c r="AW35" s="467"/>
      <c r="AX35" s="467"/>
      <c r="AY35" s="467"/>
      <c r="AZ35" s="467"/>
      <c r="BA35" s="467"/>
      <c r="BB35" s="467"/>
      <c r="BC35" s="467"/>
    </row>
    <row r="36" spans="2:55"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R36" s="467"/>
      <c r="AS36" s="467"/>
      <c r="AT36" s="467"/>
      <c r="AU36" s="467"/>
      <c r="AV36" s="467"/>
      <c r="AW36" s="467"/>
      <c r="AX36" s="467"/>
      <c r="AY36" s="467"/>
      <c r="AZ36" s="467"/>
      <c r="BA36" s="467"/>
      <c r="BB36" s="467"/>
      <c r="BC36" s="467"/>
    </row>
    <row r="37" spans="2:55"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R37" s="467"/>
      <c r="AS37" s="467"/>
      <c r="AT37" s="467"/>
      <c r="AU37" s="467"/>
      <c r="AV37" s="467"/>
      <c r="AW37" s="467"/>
      <c r="AX37" s="467"/>
      <c r="AY37" s="467"/>
      <c r="AZ37" s="467"/>
      <c r="BA37" s="467"/>
      <c r="BB37" s="467"/>
      <c r="BC37" s="467"/>
    </row>
    <row r="38" spans="2:55"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R38" s="467"/>
      <c r="AS38" s="467"/>
      <c r="AT38" s="467"/>
      <c r="AU38" s="467"/>
      <c r="AV38" s="467"/>
      <c r="AW38" s="467"/>
      <c r="AX38" s="467"/>
      <c r="AY38" s="467"/>
      <c r="AZ38" s="467"/>
      <c r="BA38" s="467"/>
      <c r="BB38" s="467"/>
      <c r="BC38" s="467"/>
    </row>
    <row r="39" spans="2:55"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R39" s="467"/>
      <c r="AS39" s="467"/>
      <c r="AT39" s="467"/>
      <c r="AU39" s="467"/>
      <c r="AV39" s="467"/>
      <c r="AW39" s="467"/>
      <c r="AX39" s="467"/>
      <c r="AY39" s="467"/>
      <c r="AZ39" s="467"/>
      <c r="BA39" s="467"/>
      <c r="BB39" s="467"/>
      <c r="BC39" s="467"/>
    </row>
    <row r="40" spans="2:55"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R40" s="467"/>
      <c r="AS40" s="467"/>
      <c r="AT40" s="467"/>
      <c r="AU40" s="467"/>
      <c r="AV40" s="467"/>
      <c r="AW40" s="467"/>
      <c r="AX40" s="467"/>
      <c r="AY40" s="467"/>
      <c r="AZ40" s="467"/>
      <c r="BA40" s="467"/>
      <c r="BB40" s="467"/>
      <c r="BC40" s="467"/>
    </row>
    <row r="41" spans="2:55"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R41" s="467"/>
      <c r="AS41" s="467"/>
      <c r="AT41" s="467"/>
      <c r="AU41" s="467"/>
      <c r="AV41" s="467"/>
      <c r="AW41" s="467"/>
      <c r="AX41" s="467"/>
      <c r="AY41" s="467"/>
      <c r="AZ41" s="467"/>
      <c r="BA41" s="467"/>
      <c r="BB41" s="467"/>
      <c r="BC41" s="467"/>
    </row>
    <row r="42" spans="2:55"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R42" s="467"/>
      <c r="AS42" s="467"/>
      <c r="AT42" s="467"/>
      <c r="AU42" s="467"/>
      <c r="AV42" s="467"/>
      <c r="AW42" s="467"/>
      <c r="AX42" s="467"/>
      <c r="AY42" s="467"/>
      <c r="AZ42" s="467"/>
      <c r="BA42" s="467"/>
      <c r="BB42" s="467"/>
      <c r="BC42" s="467"/>
    </row>
    <row r="43" spans="2:55" ht="21" x14ac:dyDescent="0.5">
      <c r="B43" s="156"/>
      <c r="AR43" s="467"/>
      <c r="AS43" s="467"/>
      <c r="AT43" s="467"/>
      <c r="AU43" s="467"/>
      <c r="AV43" s="467"/>
      <c r="AW43" s="467"/>
      <c r="AX43" s="467"/>
      <c r="AY43" s="467"/>
      <c r="AZ43" s="467"/>
      <c r="BA43" s="467"/>
      <c r="BB43" s="467"/>
      <c r="BC43" s="467"/>
    </row>
    <row r="44" spans="2:55" ht="13.5" customHeight="1" x14ac:dyDescent="0.3">
      <c r="B44" s="473" t="s">
        <v>143</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c r="AR44" s="467"/>
      <c r="AS44" s="467"/>
      <c r="AT44" s="467"/>
      <c r="AU44" s="467"/>
      <c r="AV44" s="467"/>
      <c r="AW44" s="467"/>
      <c r="AX44" s="467"/>
      <c r="AY44" s="467"/>
      <c r="AZ44" s="467"/>
      <c r="BA44" s="467"/>
      <c r="BB44" s="467"/>
      <c r="BC44" s="467"/>
    </row>
    <row r="45" spans="2:55" ht="13.5" customHeight="1" x14ac:dyDescent="0.3">
      <c r="B45" s="474"/>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c r="AR45" s="467"/>
      <c r="AS45" s="467"/>
      <c r="AT45" s="467"/>
      <c r="AU45" s="467"/>
      <c r="AV45" s="467"/>
      <c r="AW45" s="467"/>
      <c r="AX45" s="467"/>
      <c r="AY45" s="467"/>
      <c r="AZ45" s="467"/>
      <c r="BA45" s="467"/>
      <c r="BB45" s="467"/>
      <c r="BC45" s="467"/>
    </row>
    <row r="46" spans="2:55" ht="13.5" customHeight="1" thickBot="1" x14ac:dyDescent="0.35">
      <c r="B46" s="474"/>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c r="AR46" s="160"/>
      <c r="AS46" s="160"/>
      <c r="AT46" s="160"/>
      <c r="AU46" s="160"/>
      <c r="AV46" s="160"/>
      <c r="AW46" s="160"/>
      <c r="AX46" s="160"/>
      <c r="AY46" s="160"/>
      <c r="AZ46" s="160"/>
      <c r="BA46" s="160"/>
      <c r="BB46" s="160"/>
      <c r="BC46" s="160"/>
    </row>
    <row r="47" spans="2:55" ht="13.5" customHeight="1" x14ac:dyDescent="0.3">
      <c r="B47" s="474"/>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c r="AR47" s="472" t="s">
        <v>144</v>
      </c>
      <c r="AS47" s="472"/>
      <c r="AT47" s="472"/>
      <c r="AU47" s="472"/>
      <c r="AV47" s="472"/>
      <c r="AW47" s="472"/>
      <c r="AX47" s="472"/>
      <c r="AY47" s="472"/>
      <c r="AZ47" s="472"/>
      <c r="BA47" s="472"/>
      <c r="BB47" s="472"/>
      <c r="BC47" s="472"/>
    </row>
    <row r="48" spans="2:55" ht="13.5" customHeight="1" x14ac:dyDescent="0.3">
      <c r="B48" s="474"/>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c r="AR48" s="467"/>
      <c r="AS48" s="467"/>
      <c r="AT48" s="467"/>
      <c r="AU48" s="467"/>
      <c r="AV48" s="467"/>
      <c r="AW48" s="467"/>
      <c r="AX48" s="467"/>
      <c r="AY48" s="467"/>
      <c r="AZ48" s="467"/>
      <c r="BA48" s="467"/>
      <c r="BB48" s="467"/>
      <c r="BC48" s="467"/>
    </row>
    <row r="49" spans="2:55" ht="13.5" customHeight="1" x14ac:dyDescent="0.3">
      <c r="B49" s="474"/>
      <c r="D49" s="146"/>
      <c r="E49" s="146"/>
      <c r="F49" s="146"/>
      <c r="G49" s="146"/>
      <c r="H49" s="146"/>
      <c r="AR49" s="467"/>
      <c r="AS49" s="467"/>
      <c r="AT49" s="467"/>
      <c r="AU49" s="467"/>
      <c r="AV49" s="467"/>
      <c r="AW49" s="467"/>
      <c r="AX49" s="467"/>
      <c r="AY49" s="467"/>
      <c r="AZ49" s="467"/>
      <c r="BA49" s="467"/>
      <c r="BB49" s="467"/>
      <c r="BC49" s="467"/>
    </row>
    <row r="50" spans="2:55" ht="13.5" customHeight="1" x14ac:dyDescent="0.3">
      <c r="B50" s="474"/>
      <c r="D50" s="146"/>
      <c r="E50" s="146"/>
      <c r="F50" s="146"/>
      <c r="G50" s="146"/>
      <c r="H50" s="146"/>
      <c r="J50" s="145"/>
      <c r="K50" s="146"/>
      <c r="M50" s="145"/>
      <c r="N50" s="146"/>
      <c r="AR50" s="467"/>
      <c r="AS50" s="467"/>
      <c r="AT50" s="467"/>
      <c r="AU50" s="467"/>
      <c r="AV50" s="467"/>
      <c r="AW50" s="467"/>
      <c r="AX50" s="467"/>
      <c r="AY50" s="467"/>
      <c r="AZ50" s="467"/>
      <c r="BA50" s="467"/>
      <c r="BB50" s="467"/>
      <c r="BC50" s="467"/>
    </row>
    <row r="51" spans="2:55" ht="13.5" customHeight="1" x14ac:dyDescent="0.3">
      <c r="B51" s="474"/>
      <c r="D51" s="146"/>
      <c r="E51" s="146"/>
      <c r="F51" s="146"/>
      <c r="G51" s="146"/>
      <c r="H51" s="146"/>
      <c r="J51" s="146"/>
      <c r="K51" s="146"/>
      <c r="M51" s="146"/>
      <c r="N51" s="146"/>
      <c r="AR51" s="467"/>
      <c r="AS51" s="467"/>
      <c r="AT51" s="467"/>
      <c r="AU51" s="467"/>
      <c r="AV51" s="467"/>
      <c r="AW51" s="467"/>
      <c r="AX51" s="467"/>
      <c r="AY51" s="467"/>
      <c r="AZ51" s="467"/>
      <c r="BA51" s="467"/>
      <c r="BB51" s="467"/>
      <c r="BC51" s="467"/>
    </row>
    <row r="52" spans="2:55" ht="13.5" customHeight="1" x14ac:dyDescent="0.3">
      <c r="B52" s="474"/>
      <c r="D52" s="146"/>
      <c r="E52" s="146"/>
      <c r="F52" s="146"/>
      <c r="G52" s="146"/>
      <c r="H52" s="146"/>
      <c r="J52" s="146"/>
      <c r="K52" s="146"/>
      <c r="M52" s="146"/>
      <c r="N52" s="146"/>
      <c r="AR52" s="467"/>
      <c r="AS52" s="467"/>
      <c r="AT52" s="467"/>
      <c r="AU52" s="467"/>
      <c r="AV52" s="467"/>
      <c r="AW52" s="467"/>
      <c r="AX52" s="467"/>
      <c r="AY52" s="467"/>
      <c r="AZ52" s="467"/>
      <c r="BA52" s="467"/>
      <c r="BB52" s="467"/>
      <c r="BC52" s="467"/>
    </row>
    <row r="53" spans="2:55" ht="13.5" customHeight="1" x14ac:dyDescent="0.3">
      <c r="B53" s="474"/>
      <c r="D53" s="146"/>
      <c r="E53" s="146"/>
      <c r="F53" s="146"/>
      <c r="G53" s="146"/>
      <c r="H53" s="146"/>
      <c r="J53" s="146"/>
      <c r="K53" s="146"/>
      <c r="M53" s="146"/>
      <c r="N53" s="146"/>
      <c r="AR53" s="467"/>
      <c r="AS53" s="467"/>
      <c r="AT53" s="467"/>
      <c r="AU53" s="467"/>
      <c r="AV53" s="467"/>
      <c r="AW53" s="467"/>
      <c r="AX53" s="467"/>
      <c r="AY53" s="467"/>
      <c r="AZ53" s="467"/>
      <c r="BA53" s="467"/>
      <c r="BB53" s="467"/>
      <c r="BC53" s="467"/>
    </row>
    <row r="54" spans="2:55" ht="13.5" customHeight="1" x14ac:dyDescent="0.3">
      <c r="B54" s="475"/>
      <c r="D54" s="146"/>
      <c r="E54" s="146"/>
      <c r="F54" s="146"/>
      <c r="G54" s="146"/>
      <c r="H54" s="146"/>
      <c r="J54" s="146"/>
      <c r="K54" s="146"/>
      <c r="M54" s="146"/>
      <c r="N54" s="146"/>
      <c r="AR54" s="467"/>
      <c r="AS54" s="467"/>
      <c r="AT54" s="467"/>
      <c r="AU54" s="467"/>
      <c r="AV54" s="467"/>
      <c r="AW54" s="467"/>
      <c r="AX54" s="467"/>
      <c r="AY54" s="467"/>
      <c r="AZ54" s="467"/>
      <c r="BA54" s="467"/>
      <c r="BB54" s="467"/>
      <c r="BC54" s="467"/>
    </row>
    <row r="55" spans="2:55" ht="13.5" customHeight="1" x14ac:dyDescent="0.5">
      <c r="B55" s="156"/>
      <c r="M55" s="145"/>
      <c r="AR55" s="467"/>
      <c r="AS55" s="467"/>
      <c r="AT55" s="467"/>
      <c r="AU55" s="467"/>
      <c r="AV55" s="467"/>
      <c r="AW55" s="467"/>
      <c r="AX55" s="467"/>
      <c r="AY55" s="467"/>
      <c r="AZ55" s="467"/>
      <c r="BA55" s="467"/>
      <c r="BB55" s="467"/>
      <c r="BC55" s="467"/>
    </row>
    <row r="56" spans="2:55" ht="13.5" customHeight="1" x14ac:dyDescent="0.3">
      <c r="B56" s="485" t="s">
        <v>145</v>
      </c>
      <c r="D56" s="145"/>
      <c r="E56" s="146"/>
      <c r="G56" s="145"/>
      <c r="H56" s="146"/>
      <c r="J56" s="145"/>
      <c r="K56" s="146"/>
      <c r="N56" s="146"/>
      <c r="AR56" s="467"/>
      <c r="AS56" s="467"/>
      <c r="AT56" s="467"/>
      <c r="AU56" s="467"/>
      <c r="AV56" s="467"/>
      <c r="AW56" s="467"/>
      <c r="AX56" s="467"/>
      <c r="AY56" s="467"/>
      <c r="AZ56" s="467"/>
      <c r="BA56" s="467"/>
      <c r="BB56" s="467"/>
      <c r="BC56" s="467"/>
    </row>
    <row r="57" spans="2:55" ht="13.5" customHeight="1" x14ac:dyDescent="0.3">
      <c r="B57" s="486"/>
      <c r="D57" s="146"/>
      <c r="E57" s="146"/>
      <c r="G57" s="146"/>
      <c r="H57" s="146"/>
      <c r="J57" s="146"/>
      <c r="K57" s="146"/>
      <c r="M57" s="146"/>
      <c r="N57" s="146"/>
      <c r="AR57" s="467"/>
      <c r="AS57" s="467"/>
      <c r="AT57" s="467"/>
      <c r="AU57" s="467"/>
      <c r="AV57" s="467"/>
      <c r="AW57" s="467"/>
      <c r="AX57" s="467"/>
      <c r="AY57" s="467"/>
      <c r="AZ57" s="467"/>
      <c r="BA57" s="467"/>
      <c r="BB57" s="467"/>
      <c r="BC57" s="467"/>
    </row>
    <row r="58" spans="2:55" ht="13.5" customHeight="1" x14ac:dyDescent="0.3">
      <c r="B58" s="486"/>
      <c r="D58" s="146"/>
      <c r="E58" s="146"/>
      <c r="F58" s="161"/>
      <c r="G58" s="146"/>
      <c r="H58" s="146"/>
      <c r="J58" s="146"/>
      <c r="K58" s="146"/>
      <c r="M58" s="146"/>
      <c r="N58" s="146"/>
      <c r="AR58" s="467"/>
      <c r="AS58" s="467"/>
      <c r="AT58" s="467"/>
      <c r="AU58" s="467"/>
      <c r="AV58" s="467"/>
      <c r="AW58" s="467"/>
      <c r="AX58" s="467"/>
      <c r="AY58" s="467"/>
      <c r="AZ58" s="467"/>
      <c r="BA58" s="467"/>
      <c r="BB58" s="467"/>
      <c r="BC58" s="467"/>
    </row>
    <row r="59" spans="2:55" ht="13.5" customHeight="1" x14ac:dyDescent="0.3">
      <c r="B59" s="486"/>
      <c r="D59" s="146"/>
      <c r="E59" s="146"/>
      <c r="G59" s="146"/>
      <c r="H59" s="146"/>
      <c r="J59" s="146"/>
      <c r="K59" s="146"/>
      <c r="M59" s="146"/>
      <c r="N59" s="146"/>
      <c r="AR59" s="467"/>
      <c r="AS59" s="467"/>
      <c r="AT59" s="467"/>
      <c r="AU59" s="467"/>
      <c r="AV59" s="467"/>
      <c r="AW59" s="467"/>
      <c r="AX59" s="467"/>
      <c r="AY59" s="467"/>
      <c r="AZ59" s="467"/>
      <c r="BA59" s="467"/>
      <c r="BB59" s="467"/>
      <c r="BC59" s="467"/>
    </row>
    <row r="60" spans="2:55" ht="13.5" customHeight="1" x14ac:dyDescent="0.3">
      <c r="B60" s="486"/>
      <c r="D60" s="146"/>
      <c r="E60" s="146"/>
      <c r="G60" s="146"/>
      <c r="H60" s="146"/>
      <c r="J60" s="146"/>
      <c r="K60" s="146"/>
      <c r="M60" s="146"/>
      <c r="N60" s="146"/>
      <c r="AR60" s="467"/>
      <c r="AS60" s="467"/>
      <c r="AT60" s="467"/>
      <c r="AU60" s="467"/>
      <c r="AV60" s="467"/>
      <c r="AW60" s="467"/>
      <c r="AX60" s="467"/>
      <c r="AY60" s="467"/>
      <c r="AZ60" s="467"/>
      <c r="BA60" s="467"/>
      <c r="BB60" s="467"/>
      <c r="BC60" s="467"/>
    </row>
    <row r="61" spans="2:55" ht="13.5" customHeight="1" x14ac:dyDescent="0.3">
      <c r="B61" s="486"/>
      <c r="AR61" s="467"/>
      <c r="AS61" s="467"/>
      <c r="AT61" s="467"/>
      <c r="AU61" s="467"/>
      <c r="AV61" s="467"/>
      <c r="AW61" s="467"/>
      <c r="AX61" s="467"/>
      <c r="AY61" s="467"/>
      <c r="AZ61" s="467"/>
      <c r="BA61" s="467"/>
      <c r="BB61" s="467"/>
      <c r="BC61" s="467"/>
    </row>
    <row r="62" spans="2:55" ht="13.5" customHeight="1" x14ac:dyDescent="0.3">
      <c r="B62" s="486"/>
      <c r="D62" s="145"/>
      <c r="E62" s="146"/>
      <c r="G62" s="145"/>
      <c r="H62" s="146"/>
      <c r="J62" s="145"/>
      <c r="K62" s="146"/>
      <c r="M62" s="145"/>
      <c r="N62" s="146"/>
      <c r="AR62" s="467"/>
      <c r="AS62" s="467"/>
      <c r="AT62" s="467"/>
      <c r="AU62" s="467"/>
      <c r="AV62" s="467"/>
      <c r="AW62" s="467"/>
      <c r="AX62" s="467"/>
      <c r="AY62" s="467"/>
      <c r="AZ62" s="467"/>
      <c r="BA62" s="467"/>
      <c r="BB62" s="467"/>
      <c r="BC62" s="467"/>
    </row>
    <row r="63" spans="2:55" ht="13.5" customHeight="1" x14ac:dyDescent="0.3">
      <c r="B63" s="486"/>
      <c r="D63" s="146"/>
      <c r="E63" s="146"/>
      <c r="G63" s="146"/>
      <c r="H63" s="146"/>
      <c r="J63" s="146"/>
      <c r="K63" s="146"/>
      <c r="M63" s="146"/>
      <c r="N63" s="146"/>
      <c r="AR63" s="467"/>
      <c r="AS63" s="467"/>
      <c r="AT63" s="467"/>
      <c r="AU63" s="467"/>
      <c r="AV63" s="467"/>
      <c r="AW63" s="467"/>
      <c r="AX63" s="467"/>
      <c r="AY63" s="467"/>
      <c r="AZ63" s="467"/>
      <c r="BA63" s="467"/>
      <c r="BB63" s="467"/>
      <c r="BC63" s="467"/>
    </row>
    <row r="64" spans="2:55" ht="13.5" customHeight="1" x14ac:dyDescent="0.3">
      <c r="B64" s="486"/>
      <c r="D64" s="146"/>
      <c r="E64" s="146"/>
      <c r="G64" s="146"/>
      <c r="H64" s="146"/>
      <c r="J64" s="146"/>
      <c r="K64" s="146"/>
      <c r="M64" s="146"/>
      <c r="N64" s="146"/>
      <c r="AR64" s="467"/>
      <c r="AS64" s="467"/>
      <c r="AT64" s="467"/>
      <c r="AU64" s="467"/>
      <c r="AV64" s="467"/>
      <c r="AW64" s="467"/>
      <c r="AX64" s="467"/>
      <c r="AY64" s="467"/>
      <c r="AZ64" s="467"/>
      <c r="BA64" s="467"/>
      <c r="BB64" s="467"/>
      <c r="BC64" s="467"/>
    </row>
    <row r="65" spans="2:55" ht="13.5" customHeight="1" x14ac:dyDescent="0.3">
      <c r="B65" s="486"/>
      <c r="D65" s="146"/>
      <c r="E65" s="146"/>
      <c r="G65" s="146"/>
      <c r="H65" s="146"/>
      <c r="J65" s="146"/>
      <c r="K65" s="146"/>
      <c r="M65" s="146"/>
      <c r="N65" s="146"/>
      <c r="AR65" s="467"/>
      <c r="AS65" s="467"/>
      <c r="AT65" s="467"/>
      <c r="AU65" s="467"/>
      <c r="AV65" s="467"/>
      <c r="AW65" s="467"/>
      <c r="AX65" s="467"/>
      <c r="AY65" s="467"/>
      <c r="AZ65" s="467"/>
      <c r="BA65" s="467"/>
      <c r="BB65" s="467"/>
      <c r="BC65" s="467"/>
    </row>
    <row r="66" spans="2:55" ht="13.5" customHeight="1" x14ac:dyDescent="0.3">
      <c r="B66" s="486"/>
      <c r="D66" s="146"/>
      <c r="E66" s="146"/>
      <c r="G66" s="146"/>
      <c r="H66" s="146"/>
      <c r="J66" s="146"/>
      <c r="K66" s="146"/>
      <c r="M66" s="146"/>
      <c r="N66" s="146"/>
      <c r="AR66" s="467"/>
      <c r="AS66" s="467"/>
      <c r="AT66" s="467"/>
      <c r="AU66" s="467"/>
      <c r="AV66" s="467"/>
      <c r="AW66" s="467"/>
      <c r="AX66" s="467"/>
      <c r="AY66" s="467"/>
      <c r="AZ66" s="467"/>
      <c r="BA66" s="467"/>
      <c r="BB66" s="467"/>
      <c r="BC66" s="467"/>
    </row>
    <row r="67" spans="2:55" ht="13.5" customHeight="1" x14ac:dyDescent="0.3">
      <c r="B67" s="486"/>
      <c r="AR67" s="467"/>
      <c r="AS67" s="467"/>
      <c r="AT67" s="467"/>
      <c r="AU67" s="467"/>
      <c r="AV67" s="467"/>
      <c r="AW67" s="467"/>
      <c r="AX67" s="467"/>
      <c r="AY67" s="467"/>
      <c r="AZ67" s="467"/>
      <c r="BA67" s="467"/>
      <c r="BB67" s="467"/>
      <c r="BC67" s="467"/>
    </row>
    <row r="68" spans="2:55" ht="13.5" customHeight="1" x14ac:dyDescent="0.3">
      <c r="B68" s="486"/>
      <c r="G68" s="148"/>
      <c r="H68" s="149"/>
      <c r="I68" s="149"/>
      <c r="J68" s="149"/>
      <c r="K68" s="149"/>
      <c r="L68" s="162"/>
      <c r="M68" s="155"/>
      <c r="AR68" s="467"/>
      <c r="AS68" s="467"/>
      <c r="AT68" s="467"/>
      <c r="AU68" s="467"/>
      <c r="AV68" s="467"/>
      <c r="AW68" s="467"/>
      <c r="AX68" s="467"/>
      <c r="AY68" s="467"/>
      <c r="AZ68" s="467"/>
      <c r="BA68" s="467"/>
      <c r="BB68" s="467"/>
      <c r="BC68" s="467"/>
    </row>
    <row r="69" spans="2:55" ht="13.5" customHeight="1" x14ac:dyDescent="0.3">
      <c r="B69" s="486"/>
      <c r="G69" s="153"/>
      <c r="H69" s="149"/>
      <c r="I69" s="149"/>
      <c r="J69" s="149"/>
      <c r="K69" s="149"/>
      <c r="L69" s="162"/>
      <c r="M69" s="155"/>
      <c r="AR69" s="467"/>
      <c r="AS69" s="467"/>
      <c r="AT69" s="467"/>
      <c r="AU69" s="467"/>
      <c r="AV69" s="467"/>
      <c r="AW69" s="467"/>
      <c r="AX69" s="467"/>
      <c r="AY69" s="467"/>
      <c r="AZ69" s="467"/>
      <c r="BA69" s="467"/>
      <c r="BB69" s="467"/>
      <c r="BC69" s="467"/>
    </row>
    <row r="70" spans="2:55" ht="13.5" customHeight="1" x14ac:dyDescent="0.3">
      <c r="B70" s="486"/>
      <c r="G70" s="153"/>
      <c r="H70" s="149"/>
      <c r="I70" s="149"/>
      <c r="J70" s="149"/>
      <c r="K70" s="149"/>
      <c r="L70" s="162"/>
      <c r="M70" s="155"/>
      <c r="AR70" s="467"/>
      <c r="AS70" s="467"/>
      <c r="AT70" s="467"/>
      <c r="AU70" s="467"/>
      <c r="AV70" s="467"/>
      <c r="AW70" s="467"/>
      <c r="AX70" s="467"/>
      <c r="AY70" s="467"/>
      <c r="AZ70" s="467"/>
      <c r="BA70" s="467"/>
      <c r="BB70" s="467"/>
      <c r="BC70" s="467"/>
    </row>
    <row r="71" spans="2:55" ht="13.5" customHeight="1" x14ac:dyDescent="0.3">
      <c r="B71" s="486"/>
      <c r="G71" s="161"/>
      <c r="AR71" s="467"/>
      <c r="AS71" s="467"/>
      <c r="AT71" s="467"/>
      <c r="AU71" s="467"/>
      <c r="AV71" s="467"/>
      <c r="AW71" s="467"/>
      <c r="AX71" s="467"/>
      <c r="AY71" s="467"/>
      <c r="AZ71" s="467"/>
      <c r="BA71" s="467"/>
      <c r="BB71" s="467"/>
      <c r="BC71" s="467"/>
    </row>
    <row r="72" spans="2:55" ht="13.5" customHeight="1" x14ac:dyDescent="0.3">
      <c r="B72" s="486"/>
      <c r="AR72" s="467"/>
      <c r="AS72" s="467"/>
      <c r="AT72" s="467"/>
      <c r="AU72" s="467"/>
      <c r="AV72" s="467"/>
      <c r="AW72" s="467"/>
      <c r="AX72" s="467"/>
      <c r="AY72" s="467"/>
      <c r="AZ72" s="467"/>
      <c r="BA72" s="467"/>
      <c r="BB72" s="467"/>
      <c r="BC72" s="467"/>
    </row>
    <row r="73" spans="2:55" ht="13.5" customHeight="1" x14ac:dyDescent="0.3">
      <c r="B73" s="486"/>
      <c r="AR73" s="152"/>
      <c r="AS73" s="152"/>
      <c r="AT73" s="152"/>
      <c r="AU73" s="152"/>
      <c r="AV73" s="152"/>
      <c r="AW73" s="152"/>
      <c r="AX73" s="152"/>
      <c r="AY73" s="152"/>
      <c r="AZ73" s="152"/>
      <c r="BA73" s="152"/>
      <c r="BB73" s="152"/>
      <c r="BC73" s="152"/>
    </row>
    <row r="74" spans="2:55" ht="13.5" customHeight="1" x14ac:dyDescent="0.3">
      <c r="B74" s="486"/>
      <c r="AR74" s="152"/>
      <c r="AS74" s="152"/>
      <c r="AT74" s="152"/>
      <c r="AU74" s="152"/>
      <c r="AV74" s="152"/>
      <c r="AW74" s="152"/>
      <c r="AX74" s="152"/>
      <c r="AY74" s="152"/>
      <c r="AZ74" s="152"/>
      <c r="BA74" s="152"/>
      <c r="BB74" s="152"/>
      <c r="BC74" s="152"/>
    </row>
    <row r="75" spans="2:55" ht="13.5" customHeight="1" x14ac:dyDescent="0.3">
      <c r="B75" s="486"/>
      <c r="AR75" s="152"/>
      <c r="AS75" s="152"/>
      <c r="AT75" s="152"/>
      <c r="AU75" s="152"/>
      <c r="AV75" s="152"/>
      <c r="AW75" s="152"/>
      <c r="AX75" s="152"/>
      <c r="AY75" s="152"/>
      <c r="AZ75" s="152"/>
      <c r="BA75" s="152"/>
      <c r="BB75" s="152"/>
      <c r="BC75" s="152"/>
    </row>
    <row r="76" spans="2:55" ht="13.5" customHeight="1" x14ac:dyDescent="0.3">
      <c r="B76" s="486"/>
      <c r="AR76" s="152"/>
      <c r="AS76" s="152"/>
      <c r="AT76" s="152"/>
      <c r="AU76" s="152"/>
      <c r="AV76" s="152"/>
      <c r="AW76" s="152"/>
      <c r="AX76" s="152"/>
      <c r="AY76" s="152"/>
      <c r="AZ76" s="152"/>
      <c r="BA76" s="152"/>
      <c r="BB76" s="152"/>
      <c r="BC76" s="152"/>
    </row>
    <row r="77" spans="2:55" ht="13.5" customHeight="1" x14ac:dyDescent="0.3">
      <c r="B77" s="486"/>
      <c r="AR77" s="152"/>
      <c r="AS77" s="152"/>
      <c r="AT77" s="152"/>
      <c r="AU77" s="152"/>
      <c r="AV77" s="152"/>
      <c r="AW77" s="152"/>
      <c r="AX77" s="152"/>
      <c r="AY77" s="152"/>
      <c r="AZ77" s="152"/>
      <c r="BA77" s="152"/>
      <c r="BB77" s="152"/>
      <c r="BC77" s="152"/>
    </row>
    <row r="78" spans="2:55" ht="13.5" customHeight="1" x14ac:dyDescent="0.3">
      <c r="B78" s="486"/>
      <c r="AR78" s="152"/>
      <c r="AS78" s="152"/>
      <c r="AT78" s="152"/>
      <c r="AU78" s="152"/>
      <c r="AV78" s="152"/>
      <c r="AW78" s="152"/>
      <c r="AX78" s="152"/>
      <c r="AY78" s="152"/>
      <c r="AZ78" s="152"/>
      <c r="BA78" s="152"/>
      <c r="BB78" s="152"/>
      <c r="BC78" s="152"/>
    </row>
    <row r="79" spans="2:55" ht="13.5" customHeight="1" x14ac:dyDescent="0.55000000000000004">
      <c r="B79" s="486"/>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R79" s="152"/>
      <c r="AS79" s="152"/>
      <c r="AT79" s="152"/>
      <c r="AU79" s="152"/>
      <c r="AV79" s="152"/>
      <c r="AW79" s="152"/>
      <c r="AX79" s="152"/>
      <c r="AY79" s="152"/>
      <c r="AZ79" s="152"/>
      <c r="BA79" s="152"/>
      <c r="BB79" s="152"/>
      <c r="BC79" s="152"/>
    </row>
    <row r="80" spans="2:55" ht="13.5" customHeight="1" x14ac:dyDescent="0.55000000000000004">
      <c r="B80" s="486"/>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R80" s="152"/>
      <c r="AS80" s="152"/>
      <c r="AT80" s="152"/>
      <c r="AU80" s="152"/>
      <c r="AV80" s="152"/>
      <c r="AW80" s="152"/>
      <c r="AX80" s="152"/>
      <c r="AY80" s="152"/>
      <c r="AZ80" s="152"/>
      <c r="BA80" s="152"/>
      <c r="BB80" s="152"/>
      <c r="BC80" s="152"/>
    </row>
    <row r="81" spans="2:55" ht="13.5" customHeight="1" x14ac:dyDescent="0.55000000000000004">
      <c r="B81" s="486"/>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R81" s="152"/>
      <c r="AS81" s="152"/>
      <c r="AT81" s="152"/>
      <c r="AU81" s="152"/>
      <c r="AV81" s="152"/>
      <c r="AW81" s="152"/>
      <c r="AX81" s="152"/>
      <c r="AY81" s="152"/>
      <c r="AZ81" s="152"/>
      <c r="BA81" s="152"/>
      <c r="BB81" s="152"/>
      <c r="BC81" s="152"/>
    </row>
    <row r="82" spans="2:55" ht="13.5" customHeight="1" x14ac:dyDescent="0.55000000000000004">
      <c r="B82" s="486"/>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R82" s="152"/>
      <c r="AS82" s="152"/>
      <c r="AT82" s="152"/>
      <c r="AU82" s="152"/>
      <c r="AV82" s="152"/>
      <c r="AW82" s="152"/>
      <c r="AX82" s="152"/>
      <c r="AY82" s="152"/>
      <c r="AZ82" s="152"/>
      <c r="BA82" s="152"/>
      <c r="BB82" s="152"/>
      <c r="BC82" s="152"/>
    </row>
    <row r="83" spans="2:55" ht="13.5" customHeight="1" x14ac:dyDescent="0.55000000000000004">
      <c r="B83" s="486"/>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R83" s="152"/>
      <c r="AS83" s="152"/>
      <c r="AT83" s="152"/>
      <c r="AU83" s="152"/>
      <c r="AV83" s="152"/>
      <c r="AW83" s="152"/>
      <c r="AX83" s="152"/>
      <c r="AY83" s="152"/>
      <c r="AZ83" s="152"/>
      <c r="BA83" s="152"/>
      <c r="BB83" s="152"/>
      <c r="BC83" s="152"/>
    </row>
    <row r="84" spans="2:55" ht="13.5" customHeight="1" x14ac:dyDescent="0.55000000000000004">
      <c r="B84" s="486"/>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R84" s="152"/>
      <c r="AS84" s="152"/>
      <c r="AT84" s="152"/>
      <c r="AU84" s="152"/>
      <c r="AV84" s="152"/>
      <c r="AW84" s="152"/>
      <c r="AX84" s="152"/>
      <c r="AY84" s="152"/>
      <c r="AZ84" s="152"/>
      <c r="BA84" s="152"/>
      <c r="BB84" s="152"/>
      <c r="BC84" s="152"/>
    </row>
    <row r="85" spans="2:55" ht="13.5" customHeight="1" x14ac:dyDescent="0.55000000000000004">
      <c r="B85" s="486"/>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R85" s="152"/>
      <c r="AS85" s="152"/>
      <c r="AT85" s="152"/>
      <c r="AU85" s="152"/>
      <c r="AV85" s="152"/>
      <c r="AW85" s="152"/>
      <c r="AX85" s="152"/>
      <c r="AY85" s="152"/>
      <c r="AZ85" s="152"/>
      <c r="BA85" s="152"/>
      <c r="BB85" s="152"/>
      <c r="BC85" s="152"/>
    </row>
    <row r="86" spans="2:55" ht="13.5" customHeight="1" x14ac:dyDescent="0.55000000000000004">
      <c r="B86" s="486"/>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R86" s="152"/>
      <c r="AS86" s="152"/>
      <c r="AT86" s="152"/>
      <c r="AU86" s="152"/>
      <c r="AV86" s="152"/>
      <c r="AW86" s="152"/>
      <c r="AX86" s="152"/>
      <c r="AY86" s="152"/>
      <c r="AZ86" s="152"/>
      <c r="BA86" s="152"/>
      <c r="BB86" s="152"/>
      <c r="BC86" s="152"/>
    </row>
    <row r="87" spans="2:55" ht="13.5" customHeight="1" x14ac:dyDescent="0.55000000000000004">
      <c r="B87" s="486"/>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R87" s="152"/>
      <c r="AS87" s="152"/>
      <c r="AT87" s="152"/>
      <c r="AU87" s="152"/>
      <c r="AV87" s="152"/>
      <c r="AW87" s="152"/>
      <c r="AX87" s="152"/>
      <c r="AY87" s="152"/>
      <c r="AZ87" s="152"/>
      <c r="BA87" s="152"/>
      <c r="BB87" s="152"/>
      <c r="BC87" s="152"/>
    </row>
    <row r="88" spans="2:55" ht="13.5" customHeight="1" x14ac:dyDescent="0.55000000000000004">
      <c r="B88" s="486"/>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R88" s="152"/>
      <c r="AS88" s="152"/>
      <c r="AT88" s="152"/>
      <c r="AU88" s="152"/>
      <c r="AV88" s="152"/>
      <c r="AW88" s="152"/>
      <c r="AX88" s="152"/>
      <c r="AY88" s="152"/>
      <c r="AZ88" s="152"/>
      <c r="BA88" s="152"/>
      <c r="BB88" s="152"/>
      <c r="BC88" s="152"/>
    </row>
    <row r="89" spans="2:55" ht="13.5" customHeight="1" x14ac:dyDescent="0.55000000000000004">
      <c r="B89" s="486"/>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R89" s="152"/>
      <c r="AS89" s="152"/>
      <c r="AT89" s="152"/>
      <c r="AU89" s="152"/>
      <c r="AV89" s="152"/>
      <c r="AW89" s="152"/>
      <c r="AX89" s="152"/>
      <c r="AY89" s="152"/>
      <c r="AZ89" s="152"/>
      <c r="BA89" s="152"/>
      <c r="BB89" s="152"/>
      <c r="BC89" s="152"/>
    </row>
    <row r="90" spans="2:55" ht="13.5" customHeight="1" x14ac:dyDescent="0.55000000000000004">
      <c r="B90" s="486"/>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R90" s="152"/>
      <c r="AS90" s="152"/>
      <c r="AT90" s="152"/>
      <c r="AU90" s="152"/>
      <c r="AV90" s="152"/>
      <c r="AW90" s="152"/>
      <c r="AX90" s="152"/>
      <c r="AY90" s="152"/>
      <c r="AZ90" s="152"/>
      <c r="BA90" s="152"/>
      <c r="BB90" s="152"/>
      <c r="BC90" s="152"/>
    </row>
    <row r="91" spans="2:55" ht="13.5" customHeight="1" x14ac:dyDescent="0.55000000000000004">
      <c r="B91" s="486"/>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R91" s="152"/>
      <c r="AS91" s="152"/>
      <c r="AT91" s="152"/>
      <c r="AU91" s="152"/>
      <c r="AV91" s="152"/>
      <c r="AW91" s="152"/>
      <c r="AX91" s="152"/>
      <c r="AY91" s="152"/>
      <c r="AZ91" s="152"/>
      <c r="BA91" s="152"/>
      <c r="BB91" s="152"/>
      <c r="BC91" s="152"/>
    </row>
    <row r="92" spans="2:55" ht="13.5" customHeight="1" x14ac:dyDescent="0.55000000000000004">
      <c r="B92" s="486"/>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R92" s="152"/>
      <c r="AS92" s="152"/>
      <c r="AT92" s="152"/>
      <c r="AU92" s="152"/>
      <c r="AV92" s="152"/>
      <c r="AW92" s="152"/>
      <c r="AX92" s="152"/>
      <c r="AY92" s="152"/>
      <c r="AZ92" s="152"/>
      <c r="BA92" s="152"/>
      <c r="BB92" s="152"/>
      <c r="BC92" s="152"/>
    </row>
    <row r="93" spans="2:55" ht="13.5" customHeight="1" x14ac:dyDescent="0.55000000000000004">
      <c r="B93" s="486"/>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R93" s="152"/>
      <c r="AS93" s="152"/>
      <c r="AT93" s="152"/>
      <c r="AU93" s="152"/>
      <c r="AV93" s="152"/>
      <c r="AW93" s="152"/>
      <c r="AX93" s="152"/>
      <c r="AY93" s="152"/>
      <c r="AZ93" s="152"/>
      <c r="BA93" s="152"/>
      <c r="BB93" s="152"/>
      <c r="BC93" s="152"/>
    </row>
    <row r="94" spans="2:55" ht="13.5" customHeight="1" x14ac:dyDescent="0.55000000000000004">
      <c r="B94" s="486"/>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R94" s="152"/>
      <c r="AS94" s="152"/>
      <c r="AT94" s="152"/>
      <c r="AU94" s="152"/>
      <c r="AV94" s="152"/>
      <c r="AW94" s="152"/>
      <c r="AX94" s="152"/>
      <c r="AY94" s="152"/>
      <c r="AZ94" s="152"/>
      <c r="BA94" s="152"/>
      <c r="BB94" s="152"/>
      <c r="BC94" s="152"/>
    </row>
    <row r="95" spans="2:55" ht="13.5" customHeight="1" x14ac:dyDescent="0.55000000000000004">
      <c r="B95" s="486"/>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R95" s="152"/>
      <c r="AS95" s="152"/>
      <c r="AT95" s="152"/>
      <c r="AU95" s="152"/>
      <c r="AV95" s="152"/>
      <c r="AW95" s="152"/>
      <c r="AX95" s="152"/>
      <c r="AY95" s="152"/>
      <c r="AZ95" s="152"/>
      <c r="BA95" s="152"/>
      <c r="BB95" s="152"/>
      <c r="BC95" s="152"/>
    </row>
    <row r="96" spans="2:55" ht="13.5" customHeight="1" x14ac:dyDescent="0.55000000000000004">
      <c r="B96" s="486"/>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R96" s="152"/>
      <c r="AS96" s="152"/>
      <c r="AT96" s="152"/>
      <c r="AU96" s="152"/>
      <c r="AV96" s="152"/>
      <c r="AW96" s="152"/>
      <c r="AX96" s="152"/>
      <c r="AY96" s="152"/>
      <c r="AZ96" s="152"/>
      <c r="BA96" s="152"/>
      <c r="BB96" s="152"/>
      <c r="BC96" s="152"/>
    </row>
    <row r="97" spans="2:55" ht="13.5" customHeight="1" x14ac:dyDescent="0.55000000000000004">
      <c r="B97" s="486"/>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R97" s="152"/>
      <c r="AS97" s="152"/>
      <c r="AT97" s="152"/>
      <c r="AU97" s="152"/>
      <c r="AV97" s="152"/>
      <c r="AW97" s="152"/>
      <c r="AX97" s="152"/>
      <c r="AY97" s="152"/>
      <c r="AZ97" s="152"/>
      <c r="BA97" s="152"/>
      <c r="BB97" s="152"/>
      <c r="BC97" s="152"/>
    </row>
    <row r="98" spans="2:55" ht="13.5" customHeight="1" x14ac:dyDescent="0.55000000000000004">
      <c r="B98" s="486"/>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R98" s="152"/>
      <c r="AS98" s="152"/>
      <c r="AT98" s="152"/>
      <c r="AU98" s="152"/>
      <c r="AV98" s="152"/>
      <c r="AW98" s="152"/>
      <c r="AX98" s="152"/>
      <c r="AY98" s="152"/>
      <c r="AZ98" s="152"/>
      <c r="BA98" s="152"/>
      <c r="BB98" s="152"/>
      <c r="BC98" s="152"/>
    </row>
    <row r="99" spans="2:55" ht="13.5" customHeight="1" x14ac:dyDescent="0.55000000000000004">
      <c r="B99" s="486"/>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R99" s="152"/>
      <c r="AS99" s="152"/>
      <c r="AT99" s="152"/>
      <c r="AU99" s="152"/>
      <c r="AV99" s="152"/>
      <c r="AW99" s="152"/>
      <c r="AX99" s="152"/>
      <c r="AY99" s="152"/>
      <c r="AZ99" s="152"/>
      <c r="BA99" s="152"/>
      <c r="BB99" s="152"/>
      <c r="BC99" s="152"/>
    </row>
    <row r="100" spans="2:55" ht="13.5" customHeight="1" x14ac:dyDescent="0.55000000000000004">
      <c r="B100" s="486"/>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R100" s="152"/>
      <c r="AS100" s="152"/>
      <c r="AT100" s="152"/>
      <c r="AU100" s="152"/>
      <c r="AV100" s="152"/>
      <c r="AW100" s="152"/>
      <c r="AX100" s="152"/>
      <c r="AY100" s="152"/>
      <c r="AZ100" s="152"/>
      <c r="BA100" s="152"/>
      <c r="BB100" s="152"/>
      <c r="BC100" s="152"/>
    </row>
    <row r="101" spans="2:55" ht="13.5" customHeight="1" x14ac:dyDescent="0.55000000000000004">
      <c r="B101" s="486"/>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R101" s="152"/>
      <c r="AS101" s="152"/>
      <c r="AT101" s="152"/>
      <c r="AU101" s="152"/>
      <c r="AV101" s="152"/>
      <c r="AW101" s="152"/>
      <c r="AX101" s="152"/>
      <c r="AY101" s="152"/>
      <c r="AZ101" s="152"/>
      <c r="BA101" s="152"/>
      <c r="BB101" s="152"/>
      <c r="BC101" s="152"/>
    </row>
    <row r="102" spans="2:55" ht="13.5" customHeight="1" x14ac:dyDescent="0.55000000000000004">
      <c r="B102" s="486"/>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R102" s="152"/>
      <c r="AS102" s="152"/>
      <c r="AT102" s="152"/>
      <c r="AU102" s="152"/>
      <c r="AV102" s="152"/>
      <c r="AW102" s="152"/>
      <c r="AX102" s="152"/>
      <c r="AY102" s="152"/>
      <c r="AZ102" s="152"/>
      <c r="BA102" s="152"/>
      <c r="BB102" s="152"/>
      <c r="BC102" s="152"/>
    </row>
    <row r="103" spans="2:55" ht="13.5" customHeight="1" x14ac:dyDescent="0.55000000000000004">
      <c r="B103" s="486"/>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R103" s="152"/>
      <c r="AS103" s="152"/>
      <c r="AT103" s="152"/>
      <c r="AU103" s="152"/>
      <c r="AV103" s="152"/>
      <c r="AW103" s="152"/>
      <c r="AX103" s="152"/>
      <c r="AY103" s="152"/>
      <c r="AZ103" s="152"/>
      <c r="BA103" s="152"/>
      <c r="BB103" s="152"/>
      <c r="BC103" s="152"/>
    </row>
    <row r="104" spans="2:55" ht="13.5" customHeight="1" x14ac:dyDescent="0.55000000000000004">
      <c r="B104" s="486"/>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R104" s="152"/>
      <c r="AS104" s="152"/>
      <c r="AT104" s="152"/>
      <c r="AU104" s="152"/>
      <c r="AV104" s="152"/>
      <c r="AW104" s="152"/>
      <c r="AX104" s="152"/>
      <c r="AY104" s="152"/>
      <c r="AZ104" s="152"/>
      <c r="BA104" s="152"/>
      <c r="BB104" s="152"/>
      <c r="BC104" s="152"/>
    </row>
    <row r="105" spans="2:55" ht="13.5" customHeight="1" x14ac:dyDescent="0.55000000000000004">
      <c r="B105" s="486"/>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R105" s="152"/>
      <c r="AS105" s="152"/>
      <c r="AT105" s="152"/>
      <c r="AU105" s="152"/>
      <c r="AV105" s="152"/>
      <c r="AW105" s="152"/>
      <c r="AX105" s="152"/>
      <c r="AY105" s="152"/>
      <c r="AZ105" s="152"/>
      <c r="BA105" s="152"/>
      <c r="BB105" s="152"/>
      <c r="BC105" s="152"/>
    </row>
    <row r="106" spans="2:55" ht="13.5" customHeight="1" x14ac:dyDescent="0.55000000000000004">
      <c r="B106" s="486"/>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R106" s="152"/>
      <c r="AS106" s="152"/>
      <c r="AT106" s="152"/>
      <c r="AU106" s="152"/>
      <c r="AV106" s="152"/>
      <c r="AW106" s="152"/>
      <c r="AX106" s="152"/>
      <c r="AY106" s="152"/>
      <c r="AZ106" s="152"/>
      <c r="BA106" s="152"/>
      <c r="BB106" s="152"/>
      <c r="BC106" s="152"/>
    </row>
    <row r="107" spans="2:55" ht="13.5" customHeight="1" x14ac:dyDescent="0.55000000000000004">
      <c r="B107" s="486"/>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R107" s="152"/>
      <c r="AS107" s="152"/>
      <c r="AT107" s="152"/>
      <c r="AU107" s="152"/>
      <c r="AV107" s="152"/>
      <c r="AW107" s="152"/>
      <c r="AX107" s="152"/>
      <c r="AY107" s="152"/>
      <c r="AZ107" s="152"/>
      <c r="BA107" s="152"/>
      <c r="BB107" s="152"/>
      <c r="BC107" s="152"/>
    </row>
    <row r="108" spans="2:55" ht="13.5" customHeight="1" x14ac:dyDescent="0.55000000000000004">
      <c r="B108" s="486"/>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R108" s="152"/>
      <c r="AS108" s="152"/>
      <c r="AT108" s="152"/>
      <c r="AU108" s="152"/>
      <c r="AV108" s="152"/>
      <c r="AW108" s="152"/>
      <c r="AX108" s="152"/>
      <c r="AY108" s="152"/>
      <c r="AZ108" s="152"/>
      <c r="BA108" s="152"/>
      <c r="BB108" s="152"/>
      <c r="BC108" s="152"/>
    </row>
    <row r="109" spans="2:55" ht="13.5" customHeight="1" x14ac:dyDescent="0.55000000000000004">
      <c r="B109" s="486"/>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R109" s="152"/>
      <c r="AS109" s="152"/>
      <c r="AT109" s="152"/>
      <c r="AU109" s="152"/>
      <c r="AV109" s="152"/>
      <c r="AW109" s="152"/>
      <c r="AX109" s="152"/>
      <c r="AY109" s="152"/>
      <c r="AZ109" s="152"/>
      <c r="BA109" s="152"/>
      <c r="BB109" s="152"/>
      <c r="BC109" s="152"/>
    </row>
    <row r="110" spans="2:55" ht="13.5" customHeight="1" x14ac:dyDescent="0.55000000000000004">
      <c r="B110" s="486"/>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R110" s="152"/>
      <c r="AS110" s="152"/>
      <c r="AT110" s="152"/>
      <c r="AU110" s="152"/>
      <c r="AV110" s="152"/>
      <c r="AW110" s="152"/>
      <c r="AX110" s="152"/>
      <c r="AY110" s="152"/>
      <c r="AZ110" s="152"/>
      <c r="BA110" s="152"/>
      <c r="BB110" s="152"/>
      <c r="BC110" s="152"/>
    </row>
    <row r="111" spans="2:55" ht="13.5" customHeight="1" x14ac:dyDescent="0.55000000000000004">
      <c r="B111" s="486"/>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R111" s="152"/>
      <c r="AS111" s="152"/>
      <c r="AT111" s="152"/>
      <c r="AU111" s="152"/>
      <c r="AV111" s="152"/>
      <c r="AW111" s="152"/>
      <c r="AX111" s="152"/>
      <c r="AY111" s="152"/>
      <c r="AZ111" s="152"/>
      <c r="BA111" s="152"/>
      <c r="BB111" s="152"/>
      <c r="BC111" s="152"/>
    </row>
    <row r="112" spans="2:55" ht="47.25" customHeight="1" x14ac:dyDescent="0.55000000000000004">
      <c r="B112" s="486"/>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R112" s="152"/>
      <c r="AS112" s="152"/>
      <c r="AT112" s="152"/>
      <c r="AU112" s="152"/>
      <c r="AV112" s="152"/>
      <c r="AW112" s="152"/>
      <c r="AX112" s="152"/>
      <c r="AY112" s="152"/>
      <c r="AZ112" s="152"/>
      <c r="BA112" s="152"/>
      <c r="BB112" s="152"/>
      <c r="BC112" s="152"/>
    </row>
    <row r="113" spans="2:55" ht="12.75" customHeight="1" x14ac:dyDescent="0.3">
      <c r="B113" s="486"/>
      <c r="AR113" s="152"/>
      <c r="AS113" s="152"/>
      <c r="AT113" s="152"/>
      <c r="AU113" s="152"/>
      <c r="AV113" s="152"/>
      <c r="AW113" s="152"/>
      <c r="AX113" s="152"/>
      <c r="AY113" s="152"/>
      <c r="AZ113" s="152"/>
      <c r="BA113" s="152"/>
      <c r="BB113" s="152"/>
      <c r="BC113" s="15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59"/>
  <sheetViews>
    <sheetView topLeftCell="A55" zoomScale="55" zoomScaleNormal="55" workbookViewId="0">
      <selection activeCell="D84" sqref="D84"/>
    </sheetView>
  </sheetViews>
  <sheetFormatPr baseColWidth="10" defaultColWidth="11.453125" defaultRowHeight="14.5" x14ac:dyDescent="0.35"/>
  <cols>
    <col min="1" max="2" width="11.453125" style="33"/>
    <col min="3" max="3" width="15.6328125" style="1" customWidth="1"/>
    <col min="4" max="4" width="53.6328125" style="33" customWidth="1"/>
    <col min="5" max="5" width="33.6328125" style="33" customWidth="1"/>
    <col min="6" max="8" width="11.453125" style="1"/>
    <col min="9" max="9" width="13.453125" style="33" customWidth="1"/>
    <col min="10" max="12" width="12.36328125" style="33" bestFit="1" customWidth="1"/>
    <col min="13" max="13" width="11.08984375" style="33" bestFit="1" customWidth="1"/>
    <col min="14" max="14" width="11.81640625" style="33" bestFit="1" customWidth="1"/>
    <col min="15" max="16" width="11.08984375" style="33" bestFit="1" customWidth="1"/>
    <col min="17" max="17" width="12.36328125" style="33" bestFit="1" customWidth="1"/>
    <col min="18" max="18" width="11.08984375" style="33" bestFit="1" customWidth="1"/>
    <col min="19" max="19" width="12.36328125" style="33" bestFit="1" customWidth="1"/>
    <col min="20" max="20" width="11.08984375" style="33" bestFit="1" customWidth="1"/>
    <col min="21" max="21" width="10.81640625" style="33" bestFit="1" customWidth="1"/>
    <col min="22" max="23" width="12" style="33" bestFit="1" customWidth="1"/>
    <col min="24" max="24" width="13.453125" style="33" bestFit="1" customWidth="1"/>
    <col min="25" max="16384" width="11.453125" style="33"/>
  </cols>
  <sheetData>
    <row r="4" spans="3:24" ht="15" thickBot="1" x14ac:dyDescent="0.4"/>
    <row r="5" spans="3:24" ht="15" customHeight="1" x14ac:dyDescent="0.35">
      <c r="C5" s="45"/>
      <c r="D5" s="620" t="s">
        <v>92</v>
      </c>
      <c r="E5" s="620"/>
      <c r="F5" s="620"/>
      <c r="G5" s="620"/>
      <c r="H5" s="620"/>
      <c r="I5" s="620"/>
      <c r="J5" s="620"/>
      <c r="K5" s="620"/>
      <c r="L5" s="620"/>
      <c r="M5" s="620"/>
      <c r="N5" s="620"/>
      <c r="O5" s="620"/>
      <c r="P5" s="620"/>
      <c r="Q5" s="620"/>
      <c r="R5" s="620"/>
      <c r="S5" s="620"/>
      <c r="T5" s="620"/>
      <c r="U5" s="620"/>
      <c r="V5" s="620"/>
      <c r="W5" s="620"/>
      <c r="X5" s="621"/>
    </row>
    <row r="6" spans="3:24" ht="15" customHeight="1" x14ac:dyDescent="0.35">
      <c r="C6" s="46"/>
      <c r="D6" s="622"/>
      <c r="E6" s="622"/>
      <c r="F6" s="622"/>
      <c r="G6" s="622"/>
      <c r="H6" s="622"/>
      <c r="I6" s="622"/>
      <c r="J6" s="622"/>
      <c r="K6" s="622"/>
      <c r="L6" s="622"/>
      <c r="M6" s="622"/>
      <c r="N6" s="622"/>
      <c r="O6" s="622"/>
      <c r="P6" s="622"/>
      <c r="Q6" s="622"/>
      <c r="R6" s="622"/>
      <c r="S6" s="622"/>
      <c r="T6" s="622"/>
      <c r="U6" s="622"/>
      <c r="V6" s="622"/>
      <c r="W6" s="622"/>
      <c r="X6" s="623"/>
    </row>
    <row r="7" spans="3:24" ht="26.25" customHeight="1" x14ac:dyDescent="0.35">
      <c r="C7" s="46"/>
      <c r="D7" s="622" t="s">
        <v>302</v>
      </c>
      <c r="E7" s="622"/>
      <c r="F7" s="622"/>
      <c r="G7" s="622"/>
      <c r="H7" s="622"/>
      <c r="I7" s="622"/>
      <c r="J7" s="622"/>
      <c r="K7" s="622"/>
      <c r="L7" s="622"/>
      <c r="M7" s="622"/>
      <c r="N7" s="622"/>
      <c r="O7" s="622"/>
      <c r="P7" s="622"/>
      <c r="Q7" s="622"/>
      <c r="R7" s="622"/>
      <c r="S7" s="622"/>
      <c r="T7" s="622"/>
      <c r="U7" s="622"/>
      <c r="V7" s="622"/>
      <c r="W7" s="622"/>
      <c r="X7" s="623"/>
    </row>
    <row r="8" spans="3:24" ht="26.25" customHeight="1" x14ac:dyDescent="0.35">
      <c r="C8" s="46"/>
      <c r="D8" s="622" t="s">
        <v>681</v>
      </c>
      <c r="E8" s="622"/>
      <c r="F8" s="622"/>
      <c r="G8" s="622"/>
      <c r="H8" s="622"/>
      <c r="I8" s="622"/>
      <c r="J8" s="622"/>
      <c r="K8" s="622"/>
      <c r="L8" s="622"/>
      <c r="M8" s="622"/>
      <c r="N8" s="622"/>
      <c r="O8" s="622"/>
      <c r="P8" s="622"/>
      <c r="Q8" s="622"/>
      <c r="R8" s="622"/>
      <c r="S8" s="622"/>
      <c r="T8" s="622"/>
      <c r="U8" s="622"/>
      <c r="V8" s="622"/>
      <c r="W8" s="622"/>
      <c r="X8" s="623"/>
    </row>
    <row r="9" spans="3:24" ht="26.25" customHeight="1" x14ac:dyDescent="0.35">
      <c r="C9" s="46"/>
      <c r="D9" s="622" t="s">
        <v>682</v>
      </c>
      <c r="E9" s="622"/>
      <c r="F9" s="622"/>
      <c r="G9" s="622"/>
      <c r="H9" s="622"/>
      <c r="I9" s="622"/>
      <c r="J9" s="622"/>
      <c r="K9" s="622"/>
      <c r="L9" s="622"/>
      <c r="M9" s="622"/>
      <c r="N9" s="622"/>
      <c r="O9" s="622"/>
      <c r="P9" s="622"/>
      <c r="Q9" s="622"/>
      <c r="R9" s="622"/>
      <c r="S9" s="622"/>
      <c r="T9" s="622"/>
      <c r="U9" s="622"/>
      <c r="V9" s="622"/>
      <c r="W9" s="622"/>
      <c r="X9" s="623"/>
    </row>
    <row r="10" spans="3:24" ht="26.5" thickBot="1" x14ac:dyDescent="0.4">
      <c r="C10" s="47"/>
      <c r="D10" s="622"/>
      <c r="E10" s="622"/>
      <c r="F10" s="622"/>
      <c r="G10" s="622"/>
      <c r="H10" s="622"/>
      <c r="I10" s="622"/>
      <c r="J10" s="622"/>
      <c r="K10" s="622"/>
      <c r="L10" s="622"/>
      <c r="M10" s="622"/>
      <c r="N10" s="622"/>
      <c r="O10" s="622"/>
      <c r="P10" s="622"/>
      <c r="Q10" s="622"/>
      <c r="R10" s="622"/>
      <c r="S10" s="622"/>
      <c r="T10" s="622"/>
      <c r="U10" s="622"/>
      <c r="V10" s="622"/>
      <c r="W10" s="622"/>
      <c r="X10" s="623"/>
    </row>
    <row r="11" spans="3:24" ht="15" customHeight="1" x14ac:dyDescent="0.35">
      <c r="C11" s="627" t="s">
        <v>243</v>
      </c>
      <c r="D11" s="620"/>
      <c r="E11" s="620"/>
      <c r="F11" s="620"/>
      <c r="G11" s="620"/>
      <c r="H11" s="620"/>
      <c r="I11" s="620"/>
      <c r="J11" s="620"/>
      <c r="K11" s="620"/>
      <c r="L11" s="620"/>
      <c r="M11" s="620"/>
      <c r="N11" s="620"/>
      <c r="O11" s="620"/>
      <c r="P11" s="620"/>
      <c r="Q11" s="620"/>
      <c r="R11" s="620"/>
      <c r="S11" s="620"/>
      <c r="T11" s="620"/>
      <c r="U11" s="620"/>
      <c r="V11" s="620"/>
      <c r="W11" s="620"/>
      <c r="X11" s="621"/>
    </row>
    <row r="12" spans="3:24" ht="15" customHeight="1" x14ac:dyDescent="0.35">
      <c r="C12" s="628"/>
      <c r="D12" s="622"/>
      <c r="E12" s="622"/>
      <c r="F12" s="622"/>
      <c r="G12" s="622"/>
      <c r="H12" s="622"/>
      <c r="I12" s="622"/>
      <c r="J12" s="622"/>
      <c r="K12" s="622"/>
      <c r="L12" s="622"/>
      <c r="M12" s="622"/>
      <c r="N12" s="622"/>
      <c r="O12" s="622"/>
      <c r="P12" s="622"/>
      <c r="Q12" s="622"/>
      <c r="R12" s="622"/>
      <c r="S12" s="622"/>
      <c r="T12" s="622"/>
      <c r="U12" s="622"/>
      <c r="V12" s="622"/>
      <c r="W12" s="622"/>
      <c r="X12" s="623"/>
    </row>
    <row r="13" spans="3:24" ht="15" customHeight="1" x14ac:dyDescent="0.35">
      <c r="C13" s="628"/>
      <c r="D13" s="622"/>
      <c r="E13" s="622"/>
      <c r="F13" s="622"/>
      <c r="G13" s="622"/>
      <c r="H13" s="622"/>
      <c r="I13" s="622"/>
      <c r="J13" s="622"/>
      <c r="K13" s="622"/>
      <c r="L13" s="622"/>
      <c r="M13" s="622"/>
      <c r="N13" s="622"/>
      <c r="O13" s="622"/>
      <c r="P13" s="622"/>
      <c r="Q13" s="622"/>
      <c r="R13" s="622"/>
      <c r="S13" s="622"/>
      <c r="T13" s="622"/>
      <c r="U13" s="622"/>
      <c r="V13" s="622"/>
      <c r="W13" s="622"/>
      <c r="X13" s="623"/>
    </row>
    <row r="14" spans="3:24" ht="15" customHeight="1" x14ac:dyDescent="0.35">
      <c r="C14" s="628"/>
      <c r="D14" s="622"/>
      <c r="E14" s="622"/>
      <c r="F14" s="622"/>
      <c r="G14" s="622"/>
      <c r="H14" s="622"/>
      <c r="I14" s="622"/>
      <c r="J14" s="622"/>
      <c r="K14" s="622"/>
      <c r="L14" s="622"/>
      <c r="M14" s="622"/>
      <c r="N14" s="622"/>
      <c r="O14" s="622"/>
      <c r="P14" s="622"/>
      <c r="Q14" s="622"/>
      <c r="R14" s="622"/>
      <c r="S14" s="622"/>
      <c r="T14" s="622"/>
      <c r="U14" s="622"/>
      <c r="V14" s="622"/>
      <c r="W14" s="622"/>
      <c r="X14" s="623"/>
    </row>
    <row r="15" spans="3:24" ht="15.75" customHeight="1" thickBot="1" x14ac:dyDescent="0.4">
      <c r="C15" s="629"/>
      <c r="D15" s="630"/>
      <c r="E15" s="630"/>
      <c r="F15" s="630"/>
      <c r="G15" s="630"/>
      <c r="H15" s="630"/>
      <c r="I15" s="630"/>
      <c r="J15" s="630"/>
      <c r="K15" s="630"/>
      <c r="L15" s="630"/>
      <c r="M15" s="630"/>
      <c r="N15" s="630"/>
      <c r="O15" s="630"/>
      <c r="P15" s="630"/>
      <c r="Q15" s="630"/>
      <c r="R15" s="630"/>
      <c r="S15" s="630"/>
      <c r="T15" s="630"/>
      <c r="U15" s="630"/>
      <c r="V15" s="630"/>
      <c r="W15" s="630"/>
      <c r="X15" s="631"/>
    </row>
    <row r="16" spans="3:24" ht="19.5" customHeight="1" thickBot="1" x14ac:dyDescent="0.4">
      <c r="C16" s="602" t="s">
        <v>244</v>
      </c>
      <c r="D16" s="603"/>
      <c r="E16" s="603"/>
      <c r="F16" s="603"/>
      <c r="G16" s="603"/>
      <c r="H16" s="603"/>
      <c r="I16" s="604"/>
      <c r="J16" s="632" t="s">
        <v>62</v>
      </c>
      <c r="K16" s="633"/>
      <c r="L16" s="633"/>
      <c r="M16" s="633"/>
      <c r="N16" s="633"/>
      <c r="O16" s="633"/>
      <c r="P16" s="633"/>
      <c r="Q16" s="633"/>
      <c r="R16" s="633"/>
      <c r="S16" s="633"/>
      <c r="T16" s="633"/>
      <c r="U16" s="633"/>
      <c r="V16" s="633"/>
      <c r="W16" s="633"/>
      <c r="X16" s="634"/>
    </row>
    <row r="17" spans="3:24" ht="19" thickBot="1" x14ac:dyDescent="0.4">
      <c r="C17" s="605"/>
      <c r="D17" s="606"/>
      <c r="E17" s="606"/>
      <c r="F17" s="606"/>
      <c r="G17" s="606"/>
      <c r="H17" s="606"/>
      <c r="I17" s="607"/>
      <c r="J17" s="635" t="s">
        <v>63</v>
      </c>
      <c r="K17" s="636"/>
      <c r="L17" s="637"/>
      <c r="M17" s="635" t="s">
        <v>64</v>
      </c>
      <c r="N17" s="636"/>
      <c r="O17" s="636"/>
      <c r="P17" s="636"/>
      <c r="Q17" s="636"/>
      <c r="R17" s="636"/>
      <c r="S17" s="636"/>
      <c r="T17" s="636"/>
      <c r="U17" s="636"/>
      <c r="V17" s="636"/>
      <c r="W17" s="636"/>
      <c r="X17" s="637"/>
    </row>
    <row r="18" spans="3:24" ht="30" customHeight="1" x14ac:dyDescent="0.35">
      <c r="C18" s="642" t="s">
        <v>76</v>
      </c>
      <c r="D18" s="608" t="s">
        <v>77</v>
      </c>
      <c r="E18" s="608" t="s">
        <v>1</v>
      </c>
      <c r="F18" s="616" t="s">
        <v>65</v>
      </c>
      <c r="G18" s="618" t="s">
        <v>66</v>
      </c>
      <c r="H18" s="618" t="s">
        <v>67</v>
      </c>
      <c r="I18" s="610" t="s">
        <v>68</v>
      </c>
      <c r="J18" s="612" t="s">
        <v>69</v>
      </c>
      <c r="K18" s="614" t="s">
        <v>70</v>
      </c>
      <c r="L18" s="644" t="s">
        <v>71</v>
      </c>
      <c r="M18" s="624">
        <v>2025</v>
      </c>
      <c r="N18" s="625"/>
      <c r="O18" s="625"/>
      <c r="P18" s="626"/>
      <c r="Q18" s="638">
        <v>2026</v>
      </c>
      <c r="R18" s="639"/>
      <c r="S18" s="639"/>
      <c r="T18" s="639"/>
      <c r="U18" s="640">
        <v>2027</v>
      </c>
      <c r="V18" s="640"/>
      <c r="W18" s="640"/>
      <c r="X18" s="641"/>
    </row>
    <row r="19" spans="3:24" ht="30" customHeight="1" thickBot="1" x14ac:dyDescent="0.4">
      <c r="C19" s="643"/>
      <c r="D19" s="609"/>
      <c r="E19" s="609"/>
      <c r="F19" s="617"/>
      <c r="G19" s="619"/>
      <c r="H19" s="619"/>
      <c r="I19" s="611"/>
      <c r="J19" s="613"/>
      <c r="K19" s="615"/>
      <c r="L19" s="645"/>
      <c r="M19" s="439" t="s">
        <v>72</v>
      </c>
      <c r="N19" s="440" t="s">
        <v>73</v>
      </c>
      <c r="O19" s="440" t="s">
        <v>74</v>
      </c>
      <c r="P19" s="440" t="s">
        <v>75</v>
      </c>
      <c r="Q19" s="437" t="s">
        <v>72</v>
      </c>
      <c r="R19" s="437" t="s">
        <v>73</v>
      </c>
      <c r="S19" s="437" t="s">
        <v>74</v>
      </c>
      <c r="T19" s="438" t="s">
        <v>75</v>
      </c>
      <c r="U19" s="440" t="s">
        <v>72</v>
      </c>
      <c r="V19" s="440" t="s">
        <v>73</v>
      </c>
      <c r="W19" s="440" t="s">
        <v>74</v>
      </c>
      <c r="X19" s="441" t="s">
        <v>75</v>
      </c>
    </row>
    <row r="20" spans="3:24" ht="119" x14ac:dyDescent="0.35">
      <c r="C20" s="250" t="str">
        <f>IF(ISBLANK('5. Pp (3 años)'!C46),"",'5. Pp (3 años)'!C46)</f>
        <v>Fin</v>
      </c>
      <c r="D20" s="235"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253" t="str">
        <f>IF(ISBLANK('5. Pp (3 años)'!E46),"",'5. Pp (3 años)'!E46)</f>
        <v>IGOB_HUM_R: Índice de Gobierno Humanista y de Resultados</v>
      </c>
      <c r="F20" s="250">
        <v>80.06</v>
      </c>
      <c r="G20" s="235">
        <v>80.06</v>
      </c>
      <c r="H20" s="454">
        <f>G20-F20</f>
        <v>0</v>
      </c>
      <c r="I20" s="399">
        <f>(G20/F20)-1</f>
        <v>0</v>
      </c>
      <c r="J20" s="334">
        <v>26.69</v>
      </c>
      <c r="K20" s="335">
        <v>26.69</v>
      </c>
      <c r="L20" s="336">
        <v>26.68</v>
      </c>
      <c r="M20" s="334">
        <v>6.67</v>
      </c>
      <c r="N20" s="337">
        <v>6.67</v>
      </c>
      <c r="O20" s="337">
        <v>6.67</v>
      </c>
      <c r="P20" s="337">
        <v>6.68</v>
      </c>
      <c r="Q20" s="335">
        <v>6.67</v>
      </c>
      <c r="R20" s="335">
        <v>6.67</v>
      </c>
      <c r="S20" s="335">
        <v>6.67</v>
      </c>
      <c r="T20" s="335">
        <v>6.68</v>
      </c>
      <c r="U20" s="337">
        <v>6.67</v>
      </c>
      <c r="V20" s="337">
        <v>6.67</v>
      </c>
      <c r="W20" s="337">
        <v>6.67</v>
      </c>
      <c r="X20" s="336">
        <v>6.67</v>
      </c>
    </row>
    <row r="21" spans="3:24" ht="153" x14ac:dyDescent="0.35">
      <c r="C21" s="290" t="str">
        <f>IF(ISBLANK('5. Pp (3 años)'!C47),"",'5. Pp (3 años)'!C47)</f>
        <v>Proposito</v>
      </c>
      <c r="D21" s="291"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21" s="292" t="str">
        <f>IF(ISBLANK('5. Pp (3 años)'!E47),"",'5. Pp (3 años)'!E47)</f>
        <v>PAVCySRC: Porcentaje de Acciones de Verificación, Cumplimiento y Seguimiento de la Rendición de Cuentas de las Dependencias y Entidades de la Administración Pública Municipal</v>
      </c>
      <c r="F21" s="290">
        <f>SUM(F23,F24,F26:F27,F29:F35,F36,F39,F40,F42:F45,F47:F49,F51:F52,F53:F58)</f>
        <v>106066</v>
      </c>
      <c r="G21" s="291">
        <f>SUM(J21:L21)</f>
        <v>110856</v>
      </c>
      <c r="H21" s="449">
        <f t="shared" ref="H21" si="0">G21-F21</f>
        <v>4790</v>
      </c>
      <c r="I21" s="442">
        <f t="shared" ref="I21" si="1">(G21/F21)-1</f>
        <v>4.5160560405784977E-2</v>
      </c>
      <c r="J21" s="356">
        <f>SUM(M21:P21)</f>
        <v>36064</v>
      </c>
      <c r="K21" s="354">
        <f>SUM(Q21:T21)</f>
        <v>37040</v>
      </c>
      <c r="L21" s="355">
        <f>SUM(U21:X21)</f>
        <v>37752</v>
      </c>
      <c r="M21" s="353">
        <f>SUM(M23,M24,M26:M27,M29:M35,M36,M39,M40,M42:M45,M47:M49,M51:M52,M53:M58)</f>
        <v>6378</v>
      </c>
      <c r="N21" s="356">
        <f t="shared" ref="N21:X21" si="2">SUM(N23,N24,N26:N27,N29:N35,N36,N39,N40,N42:N45,N47:N49,N51:N52,N53:N58)</f>
        <v>17278</v>
      </c>
      <c r="O21" s="356">
        <f t="shared" si="2"/>
        <v>7188</v>
      </c>
      <c r="P21" s="356">
        <f t="shared" si="2"/>
        <v>5220</v>
      </c>
      <c r="Q21" s="354">
        <f>SUM(Q23,Q24,Q26:Q27,Q29:Q35,Q36,Q39,Q40,Q42:Q45,Q47:Q49,Q51:Q52,Q53:Q58)</f>
        <v>6702</v>
      </c>
      <c r="R21" s="354">
        <f t="shared" si="2"/>
        <v>17464</v>
      </c>
      <c r="S21" s="354">
        <f t="shared" si="2"/>
        <v>7503</v>
      </c>
      <c r="T21" s="354">
        <f>SUM(T23,T24,T26:T27,T29:T35,T36,T39,T40,T42:T45,T47:T49,T51:T52,T53:T58)</f>
        <v>5371</v>
      </c>
      <c r="U21" s="356">
        <f t="shared" si="2"/>
        <v>6798</v>
      </c>
      <c r="V21" s="356">
        <f t="shared" si="2"/>
        <v>17754</v>
      </c>
      <c r="W21" s="356">
        <f t="shared" si="2"/>
        <v>7633</v>
      </c>
      <c r="X21" s="355">
        <f t="shared" si="2"/>
        <v>5567</v>
      </c>
    </row>
    <row r="22" spans="3:24" ht="119" x14ac:dyDescent="0.35">
      <c r="C22" s="299" t="str">
        <f>IF(ISBLANK('5. Pp (3 años)'!C48),"",'5. Pp (3 años)'!C48)</f>
        <v>Componente</v>
      </c>
      <c r="D22" s="300"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22" s="301" t="str">
        <f>IF(ISBLANK('5. Pp (3 años)'!E48),"",'5. Pp (3 años)'!E48)</f>
        <v xml:space="preserve">PAOPC: Porcentaje de Acciones de Obra Pública y Construcción </v>
      </c>
      <c r="F22" s="299">
        <v>1647</v>
      </c>
      <c r="G22" s="300">
        <f t="shared" ref="G22:G58" si="3">SUM(J22:L22)</f>
        <v>2040</v>
      </c>
      <c r="H22" s="450">
        <f t="shared" ref="H22" si="4">G22-F22</f>
        <v>393</v>
      </c>
      <c r="I22" s="443">
        <f t="shared" ref="I22" si="5">(G22/F22)-1</f>
        <v>0.23861566484517294</v>
      </c>
      <c r="J22" s="353">
        <f>SUM(M22:P22)</f>
        <v>680</v>
      </c>
      <c r="K22" s="354">
        <f t="shared" ref="K22:K58" si="6">SUM(Q22:T22)</f>
        <v>680</v>
      </c>
      <c r="L22" s="355">
        <f t="shared" ref="L22:L58" si="7">SUM(U22:X22)</f>
        <v>680</v>
      </c>
      <c r="M22" s="353">
        <f>SUM(M23:M24)</f>
        <v>118</v>
      </c>
      <c r="N22" s="356">
        <f>SUM(N23:N24)</f>
        <v>185</v>
      </c>
      <c r="O22" s="356">
        <f t="shared" ref="O22:X22" si="8">SUM(O23:O24)</f>
        <v>184</v>
      </c>
      <c r="P22" s="356">
        <f t="shared" si="8"/>
        <v>193</v>
      </c>
      <c r="Q22" s="354">
        <f t="shared" si="8"/>
        <v>123</v>
      </c>
      <c r="R22" s="354">
        <f t="shared" si="8"/>
        <v>170</v>
      </c>
      <c r="S22" s="354">
        <f t="shared" si="8"/>
        <v>227</v>
      </c>
      <c r="T22" s="354">
        <f t="shared" si="8"/>
        <v>160</v>
      </c>
      <c r="U22" s="356">
        <f t="shared" si="8"/>
        <v>123</v>
      </c>
      <c r="V22" s="356">
        <f t="shared" si="8"/>
        <v>170</v>
      </c>
      <c r="W22" s="356">
        <f t="shared" si="8"/>
        <v>227</v>
      </c>
      <c r="X22" s="355">
        <f t="shared" si="8"/>
        <v>160</v>
      </c>
    </row>
    <row r="23" spans="3:24" ht="85" x14ac:dyDescent="0.35">
      <c r="C23" s="387" t="str">
        <f>IF(ISBLANK('5. Pp (3 años)'!C49),"",'5. Pp (3 años)'!C49)</f>
        <v>Actividad</v>
      </c>
      <c r="D23" s="244" t="str">
        <f>IF(ISBLANK('5. Pp (3 años)'!D49),"",'5. Pp (3 años)'!D49)</f>
        <v>1.1.1.1.1.1. Realización de auditorías y revisiones a la obra pública, adquisiciones y servicios relacionados.</v>
      </c>
      <c r="E23" s="388" t="str">
        <f>IF(ISBLANK('5. Pp (3 años)'!E49),"",'5. Pp (3 años)'!E49)</f>
        <v>PAROPASR: Porcentaje de Acciones de seguimiento, Auditorías y Revisiones a la Obra Pública, Adquisiciones y Servicios Relacionados</v>
      </c>
      <c r="F23" s="387">
        <v>1503</v>
      </c>
      <c r="G23" s="244">
        <f t="shared" si="3"/>
        <v>1824</v>
      </c>
      <c r="H23" s="451">
        <f t="shared" ref="H23" si="9">G23-F23</f>
        <v>321</v>
      </c>
      <c r="I23" s="444">
        <f t="shared" ref="I23" si="10">(G23/F23)-1</f>
        <v>0.21357285429141726</v>
      </c>
      <c r="J23" s="353">
        <f t="shared" ref="J23:J58" si="11">SUM(M23:P23)</f>
        <v>608</v>
      </c>
      <c r="K23" s="354">
        <f t="shared" si="6"/>
        <v>608</v>
      </c>
      <c r="L23" s="355">
        <f t="shared" si="7"/>
        <v>608</v>
      </c>
      <c r="M23" s="353">
        <v>100</v>
      </c>
      <c r="N23" s="356">
        <v>167</v>
      </c>
      <c r="O23" s="356">
        <v>166</v>
      </c>
      <c r="P23" s="356">
        <v>175</v>
      </c>
      <c r="Q23" s="354">
        <v>105</v>
      </c>
      <c r="R23" s="354">
        <v>152</v>
      </c>
      <c r="S23" s="354">
        <v>209</v>
      </c>
      <c r="T23" s="354">
        <v>142</v>
      </c>
      <c r="U23" s="356">
        <v>105</v>
      </c>
      <c r="V23" s="356">
        <v>152</v>
      </c>
      <c r="W23" s="356">
        <v>209</v>
      </c>
      <c r="X23" s="355">
        <v>142</v>
      </c>
    </row>
    <row r="24" spans="3:24" ht="51" x14ac:dyDescent="0.35">
      <c r="C24" s="387" t="str">
        <f>IF(ISBLANK('5. Pp (3 años)'!C50),"",'5. Pp (3 años)'!C50)</f>
        <v>Actividad</v>
      </c>
      <c r="D24" s="244" t="str">
        <f>IF(ISBLANK('5. Pp (3 años)'!D50),"",'5. Pp (3 años)'!D50)</f>
        <v>1.1.1.1.1.2. Verificación de licencias y autorizaciones en materia de construcción.</v>
      </c>
      <c r="E24" s="388" t="str">
        <f>IF(ISBLANK('5. Pp (3 años)'!E50),"",'5. Pp (3 años)'!E50)</f>
        <v xml:space="preserve"> PVMC: Porcentaje de Verificaciones en Materia de Construcción</v>
      </c>
      <c r="F24" s="387">
        <v>198</v>
      </c>
      <c r="G24" s="244">
        <f t="shared" si="3"/>
        <v>216</v>
      </c>
      <c r="H24" s="451">
        <f t="shared" ref="H24:H35" si="12">G24-F24</f>
        <v>18</v>
      </c>
      <c r="I24" s="444">
        <f t="shared" ref="I24:I35" si="13">(G24/F24)-1</f>
        <v>9.0909090909090828E-2</v>
      </c>
      <c r="J24" s="353">
        <f t="shared" si="11"/>
        <v>72</v>
      </c>
      <c r="K24" s="354">
        <f t="shared" si="6"/>
        <v>72</v>
      </c>
      <c r="L24" s="355">
        <f t="shared" si="7"/>
        <v>72</v>
      </c>
      <c r="M24" s="353">
        <v>18</v>
      </c>
      <c r="N24" s="356">
        <v>18</v>
      </c>
      <c r="O24" s="356">
        <v>18</v>
      </c>
      <c r="P24" s="356">
        <v>18</v>
      </c>
      <c r="Q24" s="354">
        <v>18</v>
      </c>
      <c r="R24" s="354">
        <v>18</v>
      </c>
      <c r="S24" s="354">
        <v>18</v>
      </c>
      <c r="T24" s="354">
        <v>18</v>
      </c>
      <c r="U24" s="356">
        <v>18</v>
      </c>
      <c r="V24" s="356">
        <v>18</v>
      </c>
      <c r="W24" s="356">
        <v>18</v>
      </c>
      <c r="X24" s="355">
        <v>18</v>
      </c>
    </row>
    <row r="25" spans="3:24" ht="102" x14ac:dyDescent="0.35">
      <c r="C25" s="380" t="str">
        <f>IF(ISBLANK('5. Pp (3 años)'!C51),"",'5. Pp (3 años)'!C51)</f>
        <v>Componente</v>
      </c>
      <c r="D25" s="381"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5" s="382" t="str">
        <f>IF(ISBLANK('5. Pp (3 años)'!E51),"",'5. Pp (3 años)'!E51)</f>
        <v>PACSIE: Porcentaje de Acciones de Control y Seguimiento al Ingreso y Egreso</v>
      </c>
      <c r="F25" s="380">
        <v>38847</v>
      </c>
      <c r="G25" s="381">
        <f t="shared" si="3"/>
        <v>40585</v>
      </c>
      <c r="H25" s="400">
        <f t="shared" si="12"/>
        <v>1738</v>
      </c>
      <c r="I25" s="445">
        <f t="shared" si="13"/>
        <v>4.4739619533039843E-2</v>
      </c>
      <c r="J25" s="353">
        <f t="shared" si="11"/>
        <v>13315</v>
      </c>
      <c r="K25" s="354">
        <f t="shared" si="6"/>
        <v>13515</v>
      </c>
      <c r="L25" s="355">
        <f t="shared" si="7"/>
        <v>13755</v>
      </c>
      <c r="M25" s="353">
        <f>SUM(M26:M27)</f>
        <v>3425</v>
      </c>
      <c r="N25" s="356">
        <f t="shared" ref="N25:X25" si="14">SUM(N26:N27)</f>
        <v>4130</v>
      </c>
      <c r="O25" s="356">
        <f t="shared" si="14"/>
        <v>3730</v>
      </c>
      <c r="P25" s="356">
        <f t="shared" si="14"/>
        <v>2030</v>
      </c>
      <c r="Q25" s="354">
        <f t="shared" si="14"/>
        <v>3475</v>
      </c>
      <c r="R25" s="354">
        <f t="shared" si="14"/>
        <v>4180</v>
      </c>
      <c r="S25" s="354">
        <f t="shared" si="14"/>
        <v>3780</v>
      </c>
      <c r="T25" s="354">
        <f t="shared" si="14"/>
        <v>2080</v>
      </c>
      <c r="U25" s="356">
        <f t="shared" si="14"/>
        <v>3525</v>
      </c>
      <c r="V25" s="356">
        <f t="shared" si="14"/>
        <v>4240</v>
      </c>
      <c r="W25" s="356">
        <f t="shared" si="14"/>
        <v>3840</v>
      </c>
      <c r="X25" s="355">
        <f t="shared" si="14"/>
        <v>2150</v>
      </c>
    </row>
    <row r="26" spans="3:24" ht="68" x14ac:dyDescent="0.35">
      <c r="C26" s="252" t="str">
        <f>IF(ISBLANK('5. Pp (3 años)'!C52),"",'5. Pp (3 años)'!C52)</f>
        <v>Actividad</v>
      </c>
      <c r="D26" s="48" t="str">
        <f>IF(ISBLANK('5. Pp (3 años)'!D52),"",'5. Pp (3 años)'!D52)</f>
        <v>1.1.1.1.2.1. Realización de acciones de control y seguimiento a la cuenta pública   de la Administración Pública Municipal Centralizada.</v>
      </c>
      <c r="E26" s="112" t="str">
        <f>IF(ISBLANK('5. Pp (3 años)'!E52),"",'5. Pp (3 años)'!E52)</f>
        <v>PACSCP: Porcentaje de  Acciones de Control y Seguimiento a la Cuenta Pública.</v>
      </c>
      <c r="F26" s="252">
        <v>38425</v>
      </c>
      <c r="G26" s="48">
        <f t="shared" si="3"/>
        <v>40200</v>
      </c>
      <c r="H26" s="401">
        <f t="shared" si="12"/>
        <v>1775</v>
      </c>
      <c r="I26" s="446">
        <f t="shared" si="13"/>
        <v>4.6193884189980494E-2</v>
      </c>
      <c r="J26" s="353">
        <f t="shared" si="11"/>
        <v>13200</v>
      </c>
      <c r="K26" s="354">
        <f t="shared" si="6"/>
        <v>13400</v>
      </c>
      <c r="L26" s="355">
        <f t="shared" si="7"/>
        <v>13600</v>
      </c>
      <c r="M26" s="353">
        <v>3400</v>
      </c>
      <c r="N26" s="356">
        <v>4100</v>
      </c>
      <c r="O26" s="356">
        <v>3700</v>
      </c>
      <c r="P26" s="356">
        <v>2000</v>
      </c>
      <c r="Q26" s="354">
        <v>3450</v>
      </c>
      <c r="R26" s="354">
        <v>4150</v>
      </c>
      <c r="S26" s="354">
        <v>3750</v>
      </c>
      <c r="T26" s="354">
        <v>2050</v>
      </c>
      <c r="U26" s="356">
        <v>3500</v>
      </c>
      <c r="V26" s="356">
        <v>4200</v>
      </c>
      <c r="W26" s="356">
        <v>3800</v>
      </c>
      <c r="X26" s="355">
        <v>2100</v>
      </c>
    </row>
    <row r="27" spans="3:24" ht="51" x14ac:dyDescent="0.35">
      <c r="C27" s="252" t="str">
        <f>IF(ISBLANK('5. Pp (3 años)'!C53),"",'5. Pp (3 años)'!C53)</f>
        <v>Actividad</v>
      </c>
      <c r="D27" s="48" t="str">
        <f>IF(ISBLANK('5. Pp (3 años)'!D53),"",'5. Pp (3 años)'!D53)</f>
        <v>1.1.1.1.2.2. Realización de auditorías, revisiones y arqueos a las Dependencias y Entidades de la Administración Pública Municipal.</v>
      </c>
      <c r="E27" s="112" t="str">
        <f>IF(ISBLANK('5. Pp (3 años)'!E53),"",'5. Pp (3 años)'!E53)</f>
        <v>PARA: Porcentaje de  Auditorías, Revisiones y Arqueos</v>
      </c>
      <c r="F27" s="252">
        <v>422</v>
      </c>
      <c r="G27" s="48">
        <f t="shared" si="3"/>
        <v>385</v>
      </c>
      <c r="H27" s="401">
        <f t="shared" si="12"/>
        <v>-37</v>
      </c>
      <c r="I27" s="446">
        <f t="shared" si="13"/>
        <v>-8.7677725118483374E-2</v>
      </c>
      <c r="J27" s="353">
        <f t="shared" si="11"/>
        <v>115</v>
      </c>
      <c r="K27" s="354">
        <f t="shared" si="6"/>
        <v>115</v>
      </c>
      <c r="L27" s="355">
        <f t="shared" si="7"/>
        <v>155</v>
      </c>
      <c r="M27" s="353">
        <v>25</v>
      </c>
      <c r="N27" s="356">
        <v>30</v>
      </c>
      <c r="O27" s="356">
        <v>30</v>
      </c>
      <c r="P27" s="356">
        <v>30</v>
      </c>
      <c r="Q27" s="354">
        <v>25</v>
      </c>
      <c r="R27" s="354">
        <v>30</v>
      </c>
      <c r="S27" s="354">
        <v>30</v>
      </c>
      <c r="T27" s="354">
        <v>30</v>
      </c>
      <c r="U27" s="356">
        <v>25</v>
      </c>
      <c r="V27" s="356">
        <v>40</v>
      </c>
      <c r="W27" s="356">
        <v>40</v>
      </c>
      <c r="X27" s="355">
        <v>50</v>
      </c>
    </row>
    <row r="28" spans="3:24" ht="51" x14ac:dyDescent="0.35">
      <c r="C28" s="380" t="str">
        <f>IF(ISBLANK('5. Pp (3 años)'!C54),"",'5. Pp (3 años)'!C54)</f>
        <v xml:space="preserve">Componente  </v>
      </c>
      <c r="D28" s="381" t="str">
        <f>IF(ISBLANK('5. Pp (3 años)'!D54),"",'5. Pp (3 años)'!D54)</f>
        <v>1.1.1.1.3 Actividades de Combate a la Corrupción Implementadas</v>
      </c>
      <c r="E28" s="382" t="str">
        <f>IF(ISBLANK('5. Pp (3 años)'!E54),"",'5. Pp (3 años)'!E54)</f>
        <v>PACCI: Porcentaje de Actividades de Combate a la Corrupción Implementadas</v>
      </c>
      <c r="F28" s="380">
        <v>41911</v>
      </c>
      <c r="G28" s="381">
        <f t="shared" si="3"/>
        <v>40620</v>
      </c>
      <c r="H28" s="400">
        <f t="shared" si="12"/>
        <v>-1291</v>
      </c>
      <c r="I28" s="445">
        <f t="shared" si="13"/>
        <v>-3.0803369043926443E-2</v>
      </c>
      <c r="J28" s="353">
        <f t="shared" si="11"/>
        <v>13575</v>
      </c>
      <c r="K28" s="354">
        <f t="shared" si="6"/>
        <v>13548</v>
      </c>
      <c r="L28" s="355">
        <f t="shared" si="7"/>
        <v>13497</v>
      </c>
      <c r="M28" s="353">
        <v>1203</v>
      </c>
      <c r="N28" s="356">
        <v>9851</v>
      </c>
      <c r="O28" s="356">
        <v>1216</v>
      </c>
      <c r="P28" s="356">
        <v>1305</v>
      </c>
      <c r="Q28" s="354">
        <v>1203</v>
      </c>
      <c r="R28" s="354">
        <v>9824</v>
      </c>
      <c r="S28" s="354">
        <v>1216</v>
      </c>
      <c r="T28" s="354">
        <v>1305</v>
      </c>
      <c r="U28" s="356">
        <v>1152</v>
      </c>
      <c r="V28" s="356">
        <v>9824</v>
      </c>
      <c r="W28" s="356">
        <v>1216</v>
      </c>
      <c r="X28" s="355">
        <v>1305</v>
      </c>
    </row>
    <row r="29" spans="3:24" ht="85" x14ac:dyDescent="0.35">
      <c r="C29" s="251" t="str">
        <f>IF(ISBLANK('5. Pp (3 años)'!C55),"",'5. Pp (3 años)'!C55)</f>
        <v>Actividad</v>
      </c>
      <c r="D29" s="395" t="str">
        <f>IF(ISBLANK('5. Pp (3 años)'!D55),"",'5. Pp (3 años)'!D55)</f>
        <v>1.1.1.1.3.1 Evaluación y seguimiento al Programa Municipal de Acreditación "Calidad  Servicio con CUENTAS CLARAS"</v>
      </c>
      <c r="E29" s="388" t="str">
        <f>IF(ISBLANK('5. Pp (3 años)'!E55),"",'5. Pp (3 años)'!E55)</f>
        <v>PESPACSCC:  Porcentaje de Evaluación y Seguimiento al Programa Municipal de Acreditación "Calidad y Servicio con CUENTAS CLARAS"</v>
      </c>
      <c r="F29" s="251">
        <v>135</v>
      </c>
      <c r="G29" s="395">
        <f t="shared" si="3"/>
        <v>450</v>
      </c>
      <c r="H29" s="451">
        <f t="shared" si="12"/>
        <v>315</v>
      </c>
      <c r="I29" s="447">
        <f t="shared" si="13"/>
        <v>2.3333333333333335</v>
      </c>
      <c r="J29" s="353">
        <f t="shared" si="11"/>
        <v>150</v>
      </c>
      <c r="K29" s="354">
        <f t="shared" si="6"/>
        <v>150</v>
      </c>
      <c r="L29" s="355">
        <f t="shared" si="7"/>
        <v>150</v>
      </c>
      <c r="M29" s="353">
        <v>75</v>
      </c>
      <c r="N29" s="356">
        <v>0</v>
      </c>
      <c r="O29" s="356">
        <v>56</v>
      </c>
      <c r="P29" s="356">
        <v>19</v>
      </c>
      <c r="Q29" s="354">
        <v>75</v>
      </c>
      <c r="R29" s="354">
        <v>0</v>
      </c>
      <c r="S29" s="354">
        <v>56</v>
      </c>
      <c r="T29" s="354">
        <v>19</v>
      </c>
      <c r="U29" s="356">
        <v>75</v>
      </c>
      <c r="V29" s="356">
        <v>0</v>
      </c>
      <c r="W29" s="356">
        <v>56</v>
      </c>
      <c r="X29" s="355">
        <v>19</v>
      </c>
    </row>
    <row r="30" spans="3:24" ht="85" x14ac:dyDescent="0.35">
      <c r="C30" s="251" t="str">
        <f>IF(ISBLANK('5. Pp (3 años)'!C56),"",'5. Pp (3 años)'!C56)</f>
        <v>Actividad</v>
      </c>
      <c r="D30" s="244" t="str">
        <f>IF(ISBLANK('5. Pp (3 años)'!D56),"",'5. Pp (3 años)'!D56)</f>
        <v>1.1.1.1.3.2 Seguimiento a Actividades de Difusión a servidores publicos y ciudadanía sobre el Protocolo de Atención Ciudadana para trámites y servicios</v>
      </c>
      <c r="E30" s="388" t="str">
        <f>IF(ISBLANK('5. Pp (3 años)'!E56),"",'5. Pp (3 años)'!E56)</f>
        <v>PADPACTS: Porcentaje de Actividades de Difusión sobre el Protocolo de Atención Ciudadana para trámites y servicios</v>
      </c>
      <c r="F30" s="251">
        <v>21</v>
      </c>
      <c r="G30" s="244">
        <f t="shared" si="3"/>
        <v>180</v>
      </c>
      <c r="H30" s="451">
        <f t="shared" si="12"/>
        <v>159</v>
      </c>
      <c r="I30" s="447">
        <f t="shared" si="13"/>
        <v>7.5714285714285712</v>
      </c>
      <c r="J30" s="353">
        <f t="shared" si="11"/>
        <v>60</v>
      </c>
      <c r="K30" s="354">
        <f t="shared" si="6"/>
        <v>60</v>
      </c>
      <c r="L30" s="355">
        <f t="shared" si="7"/>
        <v>60</v>
      </c>
      <c r="M30" s="353">
        <v>15</v>
      </c>
      <c r="N30" s="356">
        <v>15</v>
      </c>
      <c r="O30" s="356">
        <v>15</v>
      </c>
      <c r="P30" s="356">
        <v>15</v>
      </c>
      <c r="Q30" s="354">
        <v>15</v>
      </c>
      <c r="R30" s="354">
        <v>15</v>
      </c>
      <c r="S30" s="354">
        <v>15</v>
      </c>
      <c r="T30" s="354">
        <v>15</v>
      </c>
      <c r="U30" s="356">
        <v>15</v>
      </c>
      <c r="V30" s="356">
        <v>15</v>
      </c>
      <c r="W30" s="356">
        <v>15</v>
      </c>
      <c r="X30" s="355">
        <v>15</v>
      </c>
    </row>
    <row r="31" spans="3:24" ht="51" x14ac:dyDescent="0.35">
      <c r="C31" s="251" t="str">
        <f>IF(ISBLANK('5. Pp (3 años)'!C57),"",'5. Pp (3 años)'!C57)</f>
        <v>Actividad</v>
      </c>
      <c r="D31" s="244" t="str">
        <f>IF(ISBLANK('5. Pp (3 años)'!D57),"",'5. Pp (3 años)'!D57)</f>
        <v>1.1.1.1.3.3 Intervención en el proceso de Entrega y Recepción de los servidores públicos, conforme a la normatividad vigente.</v>
      </c>
      <c r="E31" s="388" t="str">
        <f>IF(ISBLANK('5. Pp (3 años)'!E57),"",'5. Pp (3 años)'!E57)</f>
        <v xml:space="preserve">PAERC: Porcentaje de Actas de Entrega y Recepción Concluidas     </v>
      </c>
      <c r="F31" s="251">
        <v>640</v>
      </c>
      <c r="G31" s="244">
        <f t="shared" si="3"/>
        <v>600</v>
      </c>
      <c r="H31" s="451">
        <f t="shared" si="12"/>
        <v>-40</v>
      </c>
      <c r="I31" s="447">
        <f t="shared" si="13"/>
        <v>-6.25E-2</v>
      </c>
      <c r="J31" s="353">
        <f t="shared" si="11"/>
        <v>200</v>
      </c>
      <c r="K31" s="354">
        <f t="shared" si="6"/>
        <v>200</v>
      </c>
      <c r="L31" s="355">
        <f t="shared" si="7"/>
        <v>200</v>
      </c>
      <c r="M31" s="353">
        <v>15</v>
      </c>
      <c r="N31" s="356">
        <v>50</v>
      </c>
      <c r="O31" s="356">
        <v>15</v>
      </c>
      <c r="P31" s="356">
        <v>120</v>
      </c>
      <c r="Q31" s="354">
        <v>15</v>
      </c>
      <c r="R31" s="354">
        <v>50</v>
      </c>
      <c r="S31" s="354">
        <v>15</v>
      </c>
      <c r="T31" s="354">
        <v>120</v>
      </c>
      <c r="U31" s="356">
        <v>15</v>
      </c>
      <c r="V31" s="356">
        <v>50</v>
      </c>
      <c r="W31" s="356">
        <v>15</v>
      </c>
      <c r="X31" s="355">
        <v>120</v>
      </c>
    </row>
    <row r="32" spans="3:24" ht="68" x14ac:dyDescent="0.35">
      <c r="C32" s="252" t="str">
        <f>IF(ISBLANK('5. Pp (3 años)'!C58),"",'5. Pp (3 años)'!C58)</f>
        <v>Actividad</v>
      </c>
      <c r="D32" s="48" t="str">
        <f>IF(ISBLANK('5. Pp (3 años)'!D58),"",'5. Pp (3 años)'!D58)</f>
        <v>1.1.1.1.3.4 Recepción, Control y Resguardo de las Declaraciones de Situación Patrimonial y de Conflicto de  Interés de todos los servidores públicos  de la Administración Pública Municipal.</v>
      </c>
      <c r="E32" s="112" t="str">
        <f>IF(ISBLANK('5. Pp (3 años)'!E58),"",'5. Pp (3 años)'!E58)</f>
        <v xml:space="preserve">PCDPISO:  Porcentaje de Cumplimiento en Declaraciones Patrimoniales y de Conflicto de  Interés  de sujetos obligados                             </v>
      </c>
      <c r="F32" s="252">
        <v>29394</v>
      </c>
      <c r="G32" s="48">
        <f t="shared" si="3"/>
        <v>29342</v>
      </c>
      <c r="H32" s="401">
        <f t="shared" si="12"/>
        <v>-52</v>
      </c>
      <c r="I32" s="446">
        <f t="shared" si="13"/>
        <v>-1.7690685173844534E-3</v>
      </c>
      <c r="J32" s="353">
        <f t="shared" si="11"/>
        <v>9782</v>
      </c>
      <c r="K32" s="354">
        <f t="shared" si="6"/>
        <v>9780</v>
      </c>
      <c r="L32" s="355">
        <f t="shared" si="7"/>
        <v>9780</v>
      </c>
      <c r="M32" s="353">
        <v>270</v>
      </c>
      <c r="N32" s="356">
        <v>8902</v>
      </c>
      <c r="O32" s="356">
        <v>320</v>
      </c>
      <c r="P32" s="356">
        <v>290</v>
      </c>
      <c r="Q32" s="354">
        <v>270</v>
      </c>
      <c r="R32" s="354">
        <v>8900</v>
      </c>
      <c r="S32" s="354">
        <v>320</v>
      </c>
      <c r="T32" s="354">
        <v>290</v>
      </c>
      <c r="U32" s="356">
        <v>270</v>
      </c>
      <c r="V32" s="356">
        <v>8900</v>
      </c>
      <c r="W32" s="356">
        <v>320</v>
      </c>
      <c r="X32" s="355">
        <v>290</v>
      </c>
    </row>
    <row r="33" spans="3:24" ht="68" x14ac:dyDescent="0.35">
      <c r="C33" s="252" t="str">
        <f>IF(ISBLANK('5. Pp (3 años)'!C59),"",'5. Pp (3 años)'!C59)</f>
        <v>Actividad</v>
      </c>
      <c r="D33" s="48" t="str">
        <f>IF(ISBLANK('5. Pp (3 años)'!D59),"",'5. Pp (3 años)'!D59)</f>
        <v>1.1.1.1.3.5  Registro y Control en el  Sistema Municipal de Inspectores</v>
      </c>
      <c r="E33" s="112" t="str">
        <f>IF(ISBLANK('5. Pp (3 años)'!E59),"",'5. Pp (3 años)'!E59)</f>
        <v>PRPSMI: Porcentaje de Registros del Padrón en el Sistema Municipal de Inspectores</v>
      </c>
      <c r="F33" s="252">
        <v>4596</v>
      </c>
      <c r="G33" s="48">
        <f t="shared" si="3"/>
        <v>4750</v>
      </c>
      <c r="H33" s="401">
        <f t="shared" si="12"/>
        <v>154</v>
      </c>
      <c r="I33" s="446">
        <f t="shared" si="13"/>
        <v>3.3507397737162714E-2</v>
      </c>
      <c r="J33" s="353">
        <f t="shared" si="11"/>
        <v>1600</v>
      </c>
      <c r="K33" s="354">
        <f t="shared" si="6"/>
        <v>1575</v>
      </c>
      <c r="L33" s="355">
        <f t="shared" si="7"/>
        <v>1575</v>
      </c>
      <c r="M33" s="353">
        <v>375</v>
      </c>
      <c r="N33" s="356">
        <v>425</v>
      </c>
      <c r="O33" s="356">
        <v>350</v>
      </c>
      <c r="P33" s="356">
        <v>450</v>
      </c>
      <c r="Q33" s="354">
        <v>375</v>
      </c>
      <c r="R33" s="354">
        <v>400</v>
      </c>
      <c r="S33" s="354">
        <v>350</v>
      </c>
      <c r="T33" s="354">
        <v>450</v>
      </c>
      <c r="U33" s="356">
        <v>375</v>
      </c>
      <c r="V33" s="356">
        <v>400</v>
      </c>
      <c r="W33" s="356">
        <v>350</v>
      </c>
      <c r="X33" s="355">
        <v>450</v>
      </c>
    </row>
    <row r="34" spans="3:24" ht="68" x14ac:dyDescent="0.35">
      <c r="C34" s="252" t="str">
        <f>IF(ISBLANK('5. Pp (3 años)'!C60),"",'5. Pp (3 años)'!C60)</f>
        <v>Actividad</v>
      </c>
      <c r="D34" s="48" t="str">
        <f>IF(ISBLANK('5. Pp (3 años)'!D60),"",'5. Pp (3 años)'!D60)</f>
        <v>1.1.1.1.3.6  Monitoreo de la satisfacción ciudadana sobre servicios recibidos mediante la Contraloría Itinerante</v>
      </c>
      <c r="E34" s="112" t="str">
        <f>IF(ISBLANK('5. Pp (3 años)'!E60),"",'5. Pp (3 años)'!E60)</f>
        <v>PEADSUTYS:  Porcentaje de evaluaciones aplicadas para detectar la satisfacción de los usuarios en Trámites y Servicios.</v>
      </c>
      <c r="F34" s="252">
        <v>7384</v>
      </c>
      <c r="G34" s="48">
        <f t="shared" si="3"/>
        <v>5200</v>
      </c>
      <c r="H34" s="401">
        <f t="shared" si="12"/>
        <v>-2184</v>
      </c>
      <c r="I34" s="446">
        <f t="shared" si="13"/>
        <v>-0.29577464788732399</v>
      </c>
      <c r="J34" s="353">
        <f t="shared" si="11"/>
        <v>1750</v>
      </c>
      <c r="K34" s="354">
        <f t="shared" si="6"/>
        <v>1750</v>
      </c>
      <c r="L34" s="355">
        <f t="shared" si="7"/>
        <v>1700</v>
      </c>
      <c r="M34" s="353">
        <v>450</v>
      </c>
      <c r="N34" s="356">
        <v>450</v>
      </c>
      <c r="O34" s="356">
        <v>450</v>
      </c>
      <c r="P34" s="356">
        <v>400</v>
      </c>
      <c r="Q34" s="354">
        <v>450</v>
      </c>
      <c r="R34" s="354">
        <v>450</v>
      </c>
      <c r="S34" s="354">
        <v>450</v>
      </c>
      <c r="T34" s="354">
        <v>400</v>
      </c>
      <c r="U34" s="356">
        <v>400</v>
      </c>
      <c r="V34" s="356">
        <v>450</v>
      </c>
      <c r="W34" s="356">
        <v>450</v>
      </c>
      <c r="X34" s="355">
        <v>400</v>
      </c>
    </row>
    <row r="35" spans="3:24" ht="68" x14ac:dyDescent="0.35">
      <c r="C35" s="251" t="str">
        <f>IF(ISBLANK('5. Pp (3 años)'!C61),"",'5. Pp (3 años)'!C61)</f>
        <v>Actividad</v>
      </c>
      <c r="D35" s="395" t="str">
        <f>IF(ISBLANK('5. Pp (3 años)'!D61),"",'5. Pp (3 años)'!D61)</f>
        <v>1.1.1.1.3.7  Supervisión y Auditoría a Programas y/o recursos asignados para estímulos económicos y programas sociales.</v>
      </c>
      <c r="E35" s="254" t="str">
        <f>IF(ISBLANK('5. Pp (3 años)'!E61),"",'5. Pp (3 años)'!E61)</f>
        <v>PCAAAPS: Porcentaje de cumplimiento en la aplicación de Auditorías Administrativas a Programas Sociales.</v>
      </c>
      <c r="F35" s="251">
        <v>6</v>
      </c>
      <c r="G35" s="395">
        <f t="shared" si="3"/>
        <v>6</v>
      </c>
      <c r="H35" s="452">
        <f t="shared" si="12"/>
        <v>0</v>
      </c>
      <c r="I35" s="447">
        <f t="shared" si="13"/>
        <v>0</v>
      </c>
      <c r="J35" s="353">
        <f t="shared" si="11"/>
        <v>2</v>
      </c>
      <c r="K35" s="354">
        <f t="shared" si="6"/>
        <v>2</v>
      </c>
      <c r="L35" s="355">
        <f t="shared" si="7"/>
        <v>2</v>
      </c>
      <c r="M35" s="353">
        <v>0</v>
      </c>
      <c r="N35" s="356">
        <v>1</v>
      </c>
      <c r="O35" s="356">
        <v>0</v>
      </c>
      <c r="P35" s="356">
        <v>1</v>
      </c>
      <c r="Q35" s="354">
        <v>0</v>
      </c>
      <c r="R35" s="354">
        <v>1</v>
      </c>
      <c r="S35" s="354">
        <v>0</v>
      </c>
      <c r="T35" s="354">
        <v>1</v>
      </c>
      <c r="U35" s="356">
        <v>0</v>
      </c>
      <c r="V35" s="356">
        <v>1</v>
      </c>
      <c r="W35" s="356">
        <v>0</v>
      </c>
      <c r="X35" s="355">
        <v>1</v>
      </c>
    </row>
    <row r="36" spans="3:24" ht="51" x14ac:dyDescent="0.35">
      <c r="C36" s="251" t="str">
        <f>IF(ISBLANK('5. Pp (3 años)'!C62),"",'5. Pp (3 años)'!C62)</f>
        <v>Actividad</v>
      </c>
      <c r="D36" s="244" t="str">
        <f>IF(ISBLANK('5. Pp (3 años)'!D62),"",'5. Pp (3 años)'!D62)</f>
        <v>1.1.1.1.3.8 Supervisión de la Integración de Comités de Contraloría Social, que sean requeridos para el seguimiento de la Obra Pública Municipal.</v>
      </c>
      <c r="E36" s="388" t="str">
        <f>IF(ISBLANK('5. Pp (3 años)'!E62),"",'5. Pp (3 años)'!E62)</f>
        <v>PICCS: Porcentaje de Integración de Comités de Contraloría Social</v>
      </c>
      <c r="F36" s="251">
        <v>175</v>
      </c>
      <c r="G36" s="244">
        <f t="shared" si="3"/>
        <v>92</v>
      </c>
      <c r="H36" s="451">
        <f t="shared" ref="H36:H52" si="15">G36-F36</f>
        <v>-83</v>
      </c>
      <c r="I36" s="447">
        <f t="shared" ref="I36:I52" si="16">(G36/F36)-1</f>
        <v>-0.47428571428571431</v>
      </c>
      <c r="J36" s="353">
        <f t="shared" si="11"/>
        <v>31</v>
      </c>
      <c r="K36" s="354">
        <f t="shared" si="6"/>
        <v>31</v>
      </c>
      <c r="L36" s="355">
        <f t="shared" si="7"/>
        <v>30</v>
      </c>
      <c r="M36" s="353">
        <v>3</v>
      </c>
      <c r="N36" s="356">
        <v>8</v>
      </c>
      <c r="O36" s="356">
        <v>10</v>
      </c>
      <c r="P36" s="356">
        <v>10</v>
      </c>
      <c r="Q36" s="354">
        <v>3</v>
      </c>
      <c r="R36" s="354">
        <v>8</v>
      </c>
      <c r="S36" s="354">
        <v>10</v>
      </c>
      <c r="T36" s="354">
        <v>10</v>
      </c>
      <c r="U36" s="356">
        <v>2</v>
      </c>
      <c r="V36" s="356">
        <v>8</v>
      </c>
      <c r="W36" s="356">
        <v>10</v>
      </c>
      <c r="X36" s="355">
        <v>10</v>
      </c>
    </row>
    <row r="37" spans="3:24" ht="68" x14ac:dyDescent="0.35">
      <c r="C37" s="299" t="str">
        <f>IF(ISBLANK('5. Pp (3 años)'!C63),"",'5. Pp (3 años)'!C63)</f>
        <v>Componente</v>
      </c>
      <c r="D37" s="321" t="str">
        <f>IF(ISBLANK('5. Pp (3 años)'!D63),"",'5. Pp (3 años)'!D63)</f>
        <v>1.1.1.1.4. Actos de investigación de los hechos denunciados en contra de Servidores Públicos y/o Particulares a fin de determinar la falta administrativa como grave o no grave.</v>
      </c>
      <c r="E37" s="320" t="str">
        <f>IF(ISBLANK('5. Pp (3 años)'!E63),"",'5. Pp (3 años)'!E63)</f>
        <v>PIPRAR: Porcentaje de Informes de Presunta Responsabilidad Administrativa realizados</v>
      </c>
      <c r="F37" s="299">
        <v>188</v>
      </c>
      <c r="G37" s="321">
        <f t="shared" si="3"/>
        <v>252</v>
      </c>
      <c r="H37" s="453">
        <f t="shared" si="15"/>
        <v>64</v>
      </c>
      <c r="I37" s="443">
        <f t="shared" si="16"/>
        <v>0.34042553191489366</v>
      </c>
      <c r="J37" s="353">
        <f t="shared" si="11"/>
        <v>84</v>
      </c>
      <c r="K37" s="354">
        <f t="shared" si="6"/>
        <v>84</v>
      </c>
      <c r="L37" s="355">
        <f t="shared" si="7"/>
        <v>84</v>
      </c>
      <c r="M37" s="353">
        <v>21</v>
      </c>
      <c r="N37" s="356">
        <v>21</v>
      </c>
      <c r="O37" s="356">
        <v>21</v>
      </c>
      <c r="P37" s="356">
        <v>21</v>
      </c>
      <c r="Q37" s="354">
        <v>21</v>
      </c>
      <c r="R37" s="354">
        <v>21</v>
      </c>
      <c r="S37" s="354">
        <v>21</v>
      </c>
      <c r="T37" s="354">
        <v>21</v>
      </c>
      <c r="U37" s="356">
        <v>21</v>
      </c>
      <c r="V37" s="356">
        <v>21</v>
      </c>
      <c r="W37" s="356">
        <v>21</v>
      </c>
      <c r="X37" s="355">
        <v>21</v>
      </c>
    </row>
    <row r="38" spans="3:24" ht="68" x14ac:dyDescent="0.35">
      <c r="C38" s="380" t="str">
        <f>IF(ISBLANK('5. Pp (3 años)'!C64),"",'5. Pp (3 años)'!C64)</f>
        <v>Componente</v>
      </c>
      <c r="D38" s="381" t="str">
        <f>IF(ISBLANK('5. Pp (3 años)'!D64),"",'5. Pp (3 años)'!D64)</f>
        <v>1.1.1.1.4. Actos de investigación de los hechos denunciados en contra de Servidores Públicos y/o Particulares a fin de determinar la falta administrativa como grave o no grave.</v>
      </c>
      <c r="E38" s="382" t="str">
        <f>IF(ISBLANK('5. Pp (3 años)'!E64),"",'5. Pp (3 años)'!E64)</f>
        <v xml:space="preserve">PEC: Porcentaje de Expedientes Cerrados </v>
      </c>
      <c r="F38" s="380">
        <v>383</v>
      </c>
      <c r="G38" s="381">
        <f t="shared" si="3"/>
        <v>396</v>
      </c>
      <c r="H38" s="400">
        <f t="shared" si="15"/>
        <v>13</v>
      </c>
      <c r="I38" s="445">
        <f t="shared" si="16"/>
        <v>3.3942558746736351E-2</v>
      </c>
      <c r="J38" s="353">
        <f t="shared" si="11"/>
        <v>132</v>
      </c>
      <c r="K38" s="354">
        <f t="shared" si="6"/>
        <v>132</v>
      </c>
      <c r="L38" s="355">
        <f t="shared" si="7"/>
        <v>132</v>
      </c>
      <c r="M38" s="353">
        <v>33</v>
      </c>
      <c r="N38" s="356">
        <v>33</v>
      </c>
      <c r="O38" s="356">
        <v>33</v>
      </c>
      <c r="P38" s="356">
        <v>33</v>
      </c>
      <c r="Q38" s="354">
        <v>33</v>
      </c>
      <c r="R38" s="354">
        <v>33</v>
      </c>
      <c r="S38" s="354">
        <v>33</v>
      </c>
      <c r="T38" s="354">
        <v>33</v>
      </c>
      <c r="U38" s="356">
        <v>33</v>
      </c>
      <c r="V38" s="356">
        <v>33</v>
      </c>
      <c r="W38" s="356">
        <v>33</v>
      </c>
      <c r="X38" s="355">
        <v>33</v>
      </c>
    </row>
    <row r="39" spans="3:24" ht="51" x14ac:dyDescent="0.35">
      <c r="C39" s="252" t="str">
        <f>IF(ISBLANK('5. Pp (3 años)'!C65),"",'5. Pp (3 años)'!C65)</f>
        <v>Actividad</v>
      </c>
      <c r="D39" s="48" t="str">
        <f>IF(ISBLANK('5. Pp (3 años)'!D65),"",'5. Pp (3 años)'!D65)</f>
        <v>1.1.1.1.4.1 Integración de expedientes respecto a las quejas y/o denuncias presentadas por la ciudadanía.</v>
      </c>
      <c r="E39" s="112" t="str">
        <f>IF(ISBLANK('5. Pp (3 años)'!E65),"",'5. Pp (3 años)'!E65)</f>
        <v>TVQDR: Porcentaje  de Expedientes de Quejas y/o Denuncias Recibidas</v>
      </c>
      <c r="F39" s="252">
        <v>467</v>
      </c>
      <c r="G39" s="48">
        <f t="shared" si="3"/>
        <v>540</v>
      </c>
      <c r="H39" s="401">
        <f t="shared" si="15"/>
        <v>73</v>
      </c>
      <c r="I39" s="446">
        <f t="shared" si="16"/>
        <v>0.15631691648822277</v>
      </c>
      <c r="J39" s="353">
        <f t="shared" si="11"/>
        <v>180</v>
      </c>
      <c r="K39" s="354">
        <f t="shared" si="6"/>
        <v>180</v>
      </c>
      <c r="L39" s="355">
        <f t="shared" si="7"/>
        <v>180</v>
      </c>
      <c r="M39" s="353">
        <v>45</v>
      </c>
      <c r="N39" s="356">
        <v>45</v>
      </c>
      <c r="O39" s="356">
        <v>45</v>
      </c>
      <c r="P39" s="356">
        <v>45</v>
      </c>
      <c r="Q39" s="354">
        <v>45</v>
      </c>
      <c r="R39" s="354">
        <v>45</v>
      </c>
      <c r="S39" s="354">
        <v>45</v>
      </c>
      <c r="T39" s="354">
        <v>45</v>
      </c>
      <c r="U39" s="356">
        <v>45</v>
      </c>
      <c r="V39" s="356">
        <v>45</v>
      </c>
      <c r="W39" s="356">
        <v>45</v>
      </c>
      <c r="X39" s="355">
        <v>45</v>
      </c>
    </row>
    <row r="40" spans="3:24" ht="51" x14ac:dyDescent="0.35">
      <c r="C40" s="252" t="str">
        <f>IF(ISBLANK('5. Pp (3 años)'!C66),"",'5. Pp (3 años)'!C66)</f>
        <v>Actividad</v>
      </c>
      <c r="D40" s="48" t="str">
        <f>IF(ISBLANK('5. Pp (3 años)'!D66),"",'5. Pp (3 años)'!D66)</f>
        <v>1.1.1.1.4.2 Atención a la ciudadanía en materia de responsabilidad administrativa por los servidores públicos y/o particulares.</v>
      </c>
      <c r="E40" s="112" t="str">
        <f>IF(ISBLANK('5. Pp (3 años)'!E66),"",'5. Pp (3 años)'!E66)</f>
        <v>PPA: Porcentaje de personas atendidas por la contraloría municipal.</v>
      </c>
      <c r="F40" s="252">
        <v>418</v>
      </c>
      <c r="G40" s="48">
        <f t="shared" si="3"/>
        <v>720</v>
      </c>
      <c r="H40" s="401">
        <f t="shared" si="15"/>
        <v>302</v>
      </c>
      <c r="I40" s="446">
        <f t="shared" si="16"/>
        <v>0.72248803827751207</v>
      </c>
      <c r="J40" s="353">
        <f t="shared" si="11"/>
        <v>240</v>
      </c>
      <c r="K40" s="354">
        <f t="shared" si="6"/>
        <v>240</v>
      </c>
      <c r="L40" s="355">
        <f t="shared" si="7"/>
        <v>240</v>
      </c>
      <c r="M40" s="353">
        <v>60</v>
      </c>
      <c r="N40" s="356">
        <v>60</v>
      </c>
      <c r="O40" s="356">
        <v>60</v>
      </c>
      <c r="P40" s="356">
        <v>60</v>
      </c>
      <c r="Q40" s="354">
        <v>60</v>
      </c>
      <c r="R40" s="354">
        <v>60</v>
      </c>
      <c r="S40" s="354">
        <v>60</v>
      </c>
      <c r="T40" s="354">
        <v>60</v>
      </c>
      <c r="U40" s="356">
        <v>60</v>
      </c>
      <c r="V40" s="356">
        <v>60</v>
      </c>
      <c r="W40" s="356">
        <v>60</v>
      </c>
      <c r="X40" s="355">
        <v>60</v>
      </c>
    </row>
    <row r="41" spans="3:24" ht="102" x14ac:dyDescent="0.35">
      <c r="C41" s="299" t="str">
        <f>IF(ISBLANK('5. Pp (3 años)'!C67),"",'5. Pp (3 años)'!C67)</f>
        <v>Componente</v>
      </c>
      <c r="D41" s="321" t="str">
        <f>IF(ISBLANK('5. Pp (3 años)'!D67),"",'5. Pp (3 años)'!D67)</f>
        <v>1.1.1.1.5. Procedimientos de Responsabilidades Administrativaa de acuerdo con la Ley General de Responsabilidades Administrativas; en contra de los Servidores Públicos y/o Particulares, iniciados .</v>
      </c>
      <c r="E41" s="320" t="str">
        <f>IF(ISBLANK('5. Pp (3 años)'!E67),"",'5. Pp (3 años)'!E67)</f>
        <v xml:space="preserve">PPSRACSPP: Porcentaje de Procedimientos Substanciados de Responsabilidad Administrativa contra Servidores Públicos y/o Particulares </v>
      </c>
      <c r="F41" s="299">
        <v>134</v>
      </c>
      <c r="G41" s="321">
        <f t="shared" si="3"/>
        <v>148</v>
      </c>
      <c r="H41" s="453">
        <f t="shared" si="15"/>
        <v>14</v>
      </c>
      <c r="I41" s="443">
        <f t="shared" si="16"/>
        <v>0.10447761194029859</v>
      </c>
      <c r="J41" s="353">
        <f t="shared" si="11"/>
        <v>42</v>
      </c>
      <c r="K41" s="354">
        <f t="shared" si="6"/>
        <v>53</v>
      </c>
      <c r="L41" s="355">
        <f t="shared" si="7"/>
        <v>53</v>
      </c>
      <c r="M41" s="353">
        <v>10</v>
      </c>
      <c r="N41" s="356">
        <v>11</v>
      </c>
      <c r="O41" s="356">
        <v>11</v>
      </c>
      <c r="P41" s="356">
        <v>10</v>
      </c>
      <c r="Q41" s="354">
        <v>13</v>
      </c>
      <c r="R41" s="354">
        <v>13</v>
      </c>
      <c r="S41" s="354">
        <v>15</v>
      </c>
      <c r="T41" s="354">
        <v>12</v>
      </c>
      <c r="U41" s="356">
        <v>13</v>
      </c>
      <c r="V41" s="356">
        <v>13</v>
      </c>
      <c r="W41" s="356">
        <v>15</v>
      </c>
      <c r="X41" s="355">
        <v>12</v>
      </c>
    </row>
    <row r="42" spans="3:24" ht="85" x14ac:dyDescent="0.35">
      <c r="C42" s="251" t="str">
        <f>IF(ISBLANK('5. Pp (3 años)'!C68),"",'5. Pp (3 años)'!C68)</f>
        <v>Actividad</v>
      </c>
      <c r="D42" s="244" t="str">
        <f>IF(ISBLANK('5. Pp (3 años)'!D68),"",'5. Pp (3 años)'!D68)</f>
        <v>1.1.1.1.5.1. Emisión de Acuerdos de notificación e integración a los Servidores Públicos y/o Particulares en el seguimiento a los  Procedimientos de Responsabilidad Administrativa.</v>
      </c>
      <c r="E42" s="388" t="str">
        <f>IF(ISBLANK('5. Pp (3 años)'!E68),"",'5. Pp (3 años)'!E68)</f>
        <v>PANIPRA: Porcentaje de Acuerdos de Notificación e Integración de los Procedimientos de Responsabilidad Administrativa</v>
      </c>
      <c r="F42" s="251">
        <v>6185</v>
      </c>
      <c r="G42" s="244">
        <f t="shared" si="3"/>
        <v>6300</v>
      </c>
      <c r="H42" s="451">
        <f t="shared" si="15"/>
        <v>115</v>
      </c>
      <c r="I42" s="447">
        <f t="shared" si="16"/>
        <v>1.8593371059013819E-2</v>
      </c>
      <c r="J42" s="353">
        <f t="shared" si="11"/>
        <v>1700</v>
      </c>
      <c r="K42" s="354">
        <f t="shared" si="6"/>
        <v>2150</v>
      </c>
      <c r="L42" s="355">
        <f t="shared" si="7"/>
        <v>2450</v>
      </c>
      <c r="M42" s="353">
        <v>300</v>
      </c>
      <c r="N42" s="356">
        <v>500</v>
      </c>
      <c r="O42" s="356">
        <v>550</v>
      </c>
      <c r="P42" s="356">
        <v>350</v>
      </c>
      <c r="Q42" s="354">
        <v>532</v>
      </c>
      <c r="R42" s="354">
        <v>543</v>
      </c>
      <c r="S42" s="354">
        <v>622</v>
      </c>
      <c r="T42" s="354">
        <v>453</v>
      </c>
      <c r="U42" s="356">
        <v>594</v>
      </c>
      <c r="V42" s="356">
        <v>641</v>
      </c>
      <c r="W42" s="356">
        <v>672</v>
      </c>
      <c r="X42" s="355">
        <v>543</v>
      </c>
    </row>
    <row r="43" spans="3:24" ht="51" x14ac:dyDescent="0.35">
      <c r="C43" s="252" t="str">
        <f>IF(ISBLANK('5. Pp (3 años)'!C69),"",'5. Pp (3 años)'!C69)</f>
        <v>Actividad</v>
      </c>
      <c r="D43" s="48" t="str">
        <f>IF(ISBLANK('5. Pp (3 años)'!D69),"",'5. Pp (3 años)'!D69)</f>
        <v>1.1.1.1.5.2 Emisión de resoluciones de Responsabilidad Administrativa</v>
      </c>
      <c r="E43" s="112" t="str">
        <f>IF(ISBLANK('5. Pp (3 años)'!E69),"",'5. Pp (3 años)'!E69)</f>
        <v>PRSPP: Porcentaje de Resoluciones a Servidores Públicos y/o particulares</v>
      </c>
      <c r="F43" s="252">
        <v>114</v>
      </c>
      <c r="G43" s="48">
        <f t="shared" si="3"/>
        <v>123</v>
      </c>
      <c r="H43" s="401">
        <f t="shared" si="15"/>
        <v>9</v>
      </c>
      <c r="I43" s="446">
        <f t="shared" si="16"/>
        <v>7.8947368421052655E-2</v>
      </c>
      <c r="J43" s="353">
        <f t="shared" si="11"/>
        <v>38</v>
      </c>
      <c r="K43" s="354">
        <f t="shared" si="6"/>
        <v>40</v>
      </c>
      <c r="L43" s="355">
        <f t="shared" si="7"/>
        <v>45</v>
      </c>
      <c r="M43" s="353">
        <v>10</v>
      </c>
      <c r="N43" s="356">
        <v>11</v>
      </c>
      <c r="O43" s="356">
        <v>11</v>
      </c>
      <c r="P43" s="356">
        <v>6</v>
      </c>
      <c r="Q43" s="354">
        <v>10</v>
      </c>
      <c r="R43" s="354">
        <v>10</v>
      </c>
      <c r="S43" s="354">
        <v>12</v>
      </c>
      <c r="T43" s="354">
        <v>8</v>
      </c>
      <c r="U43" s="356">
        <v>12</v>
      </c>
      <c r="V43" s="356">
        <v>12</v>
      </c>
      <c r="W43" s="356">
        <v>12</v>
      </c>
      <c r="X43" s="355">
        <v>9</v>
      </c>
    </row>
    <row r="44" spans="3:24" ht="51" x14ac:dyDescent="0.35">
      <c r="C44" s="252" t="str">
        <f>IF(ISBLANK('5. Pp (3 años)'!C70),"",'5. Pp (3 años)'!C70)</f>
        <v>Actividad</v>
      </c>
      <c r="D44" s="48" t="str">
        <f>IF(ISBLANK('5. Pp (3 años)'!D70),"",'5. Pp (3 años)'!D70)</f>
        <v>1.1.1.1.5.2 Emisión de resoluciones de Responsabilidad Administrativa</v>
      </c>
      <c r="E44" s="112" t="str">
        <f>IF(ISBLANK('5. Pp (3 años)'!E70),"",'5. Pp (3 años)'!E70)</f>
        <v>PSISPP: Porcentaje de sanciones impuestas a servidores públicos y/o particulares</v>
      </c>
      <c r="F44" s="252">
        <v>101</v>
      </c>
      <c r="G44" s="48">
        <f t="shared" si="3"/>
        <v>105</v>
      </c>
      <c r="H44" s="401">
        <f t="shared" si="15"/>
        <v>4</v>
      </c>
      <c r="I44" s="446">
        <f t="shared" si="16"/>
        <v>3.9603960396039639E-2</v>
      </c>
      <c r="J44" s="353">
        <f t="shared" si="11"/>
        <v>35</v>
      </c>
      <c r="K44" s="354">
        <f t="shared" si="6"/>
        <v>35</v>
      </c>
      <c r="L44" s="355">
        <f t="shared" si="7"/>
        <v>35</v>
      </c>
      <c r="M44" s="353">
        <v>9</v>
      </c>
      <c r="N44" s="356">
        <v>9</v>
      </c>
      <c r="O44" s="356">
        <v>9</v>
      </c>
      <c r="P44" s="356">
        <v>8</v>
      </c>
      <c r="Q44" s="354">
        <v>8</v>
      </c>
      <c r="R44" s="354">
        <v>9</v>
      </c>
      <c r="S44" s="354">
        <v>9</v>
      </c>
      <c r="T44" s="354">
        <v>9</v>
      </c>
      <c r="U44" s="356">
        <v>9</v>
      </c>
      <c r="V44" s="356">
        <v>9</v>
      </c>
      <c r="W44" s="356">
        <v>9</v>
      </c>
      <c r="X44" s="355">
        <v>8</v>
      </c>
    </row>
    <row r="45" spans="3:24" ht="51" x14ac:dyDescent="0.35">
      <c r="C45" s="252" t="str">
        <f>IF(ISBLANK('5. Pp (3 años)'!C71),"",'5. Pp (3 años)'!C71)</f>
        <v>Actividad</v>
      </c>
      <c r="D45" s="48" t="str">
        <f>IF(ISBLANK('5. Pp (3 años)'!D71),"",'5. Pp (3 años)'!D71)</f>
        <v>1.1.1.1.5.3 Emisión de constancias de No Inhabilitación.</v>
      </c>
      <c r="E45" s="112" t="str">
        <f>IF(ISBLANK('5. Pp (3 años)'!E71),"",'5. Pp (3 años)'!E71)</f>
        <v>PCNIE: Porcentaje de Constancias de No Inhabilitación emitidas</v>
      </c>
      <c r="F45" s="252">
        <v>5444</v>
      </c>
      <c r="G45" s="48">
        <f t="shared" si="3"/>
        <v>5600</v>
      </c>
      <c r="H45" s="401">
        <f t="shared" si="15"/>
        <v>156</v>
      </c>
      <c r="I45" s="446">
        <f t="shared" si="16"/>
        <v>2.8655400440852352E-2</v>
      </c>
      <c r="J45" s="353">
        <f t="shared" si="11"/>
        <v>1700</v>
      </c>
      <c r="K45" s="354">
        <f t="shared" si="6"/>
        <v>1900</v>
      </c>
      <c r="L45" s="355">
        <f t="shared" si="7"/>
        <v>2000</v>
      </c>
      <c r="M45" s="353">
        <v>511</v>
      </c>
      <c r="N45" s="356">
        <v>426</v>
      </c>
      <c r="O45" s="356">
        <v>366</v>
      </c>
      <c r="P45" s="356">
        <v>397</v>
      </c>
      <c r="Q45" s="354">
        <v>511</v>
      </c>
      <c r="R45" s="354">
        <v>526</v>
      </c>
      <c r="S45" s="354">
        <v>466</v>
      </c>
      <c r="T45" s="354">
        <v>397</v>
      </c>
      <c r="U45" s="356">
        <v>511</v>
      </c>
      <c r="V45" s="356">
        <v>626</v>
      </c>
      <c r="W45" s="356">
        <v>466</v>
      </c>
      <c r="X45" s="355">
        <v>397</v>
      </c>
    </row>
    <row r="46" spans="3:24" ht="68" x14ac:dyDescent="0.35">
      <c r="C46" s="380" t="str">
        <f>IF(ISBLANK('5. Pp (3 años)'!C72),"",'5. Pp (3 años)'!C72)</f>
        <v>Componente</v>
      </c>
      <c r="D46" s="381" t="str">
        <f>IF(ISBLANK('5. Pp (3 años)'!D72),"",'5. Pp (3 años)'!D72)</f>
        <v>1.1.1.1.6 Acciones de control y vigilancia de las Contralorías Internas en las Secretarías y Entidades, para el desarrollo y evaluación de la gestión gubernamental del Municipio de Benito Juárez.</v>
      </c>
      <c r="E46" s="382" t="str">
        <f>IF(ISBLANK('5. Pp (3 años)'!E72),"",'5. Pp (3 años)'!E72)</f>
        <v>PAccCI: Porcentaje de Acciones de Control por las Contralorías Internas</v>
      </c>
      <c r="F46" s="380">
        <v>4977</v>
      </c>
      <c r="G46" s="381">
        <f t="shared" si="3"/>
        <v>9062</v>
      </c>
      <c r="H46" s="400">
        <f t="shared" si="15"/>
        <v>4085</v>
      </c>
      <c r="I46" s="445">
        <f t="shared" si="16"/>
        <v>0.82077556761101067</v>
      </c>
      <c r="J46" s="353">
        <f t="shared" si="11"/>
        <v>2878</v>
      </c>
      <c r="K46" s="354">
        <f t="shared" si="6"/>
        <v>3018</v>
      </c>
      <c r="L46" s="355">
        <f t="shared" si="7"/>
        <v>3166</v>
      </c>
      <c r="M46" s="353">
        <f>SUM(M47:M49)</f>
        <v>392</v>
      </c>
      <c r="N46" s="356">
        <f t="shared" ref="N46:X46" si="17">SUM(N47:N49)</f>
        <v>1556</v>
      </c>
      <c r="O46" s="356">
        <f t="shared" si="17"/>
        <v>515</v>
      </c>
      <c r="P46" s="356">
        <f t="shared" si="17"/>
        <v>415</v>
      </c>
      <c r="Q46" s="354">
        <f t="shared" si="17"/>
        <v>429</v>
      </c>
      <c r="R46" s="354">
        <f t="shared" si="17"/>
        <v>1589</v>
      </c>
      <c r="S46" s="354">
        <f t="shared" si="17"/>
        <v>548</v>
      </c>
      <c r="T46" s="354">
        <f t="shared" si="17"/>
        <v>452</v>
      </c>
      <c r="U46" s="356">
        <f t="shared" si="17"/>
        <v>468</v>
      </c>
      <c r="V46" s="356">
        <f t="shared" si="17"/>
        <v>1624</v>
      </c>
      <c r="W46" s="356">
        <f t="shared" si="17"/>
        <v>583</v>
      </c>
      <c r="X46" s="355">
        <f t="shared" si="17"/>
        <v>491</v>
      </c>
    </row>
    <row r="47" spans="3:24" ht="85" x14ac:dyDescent="0.35">
      <c r="C47" s="251" t="str">
        <f>IF(ISBLANK('5. Pp (3 años)'!C73),"",'5. Pp (3 años)'!C73)</f>
        <v>Actividad</v>
      </c>
      <c r="D47" s="395" t="str">
        <f>IF(ISBLANK('5. Pp (3 años)'!D73),"",'5. Pp (3 años)'!D73)</f>
        <v xml:space="preserve">1.1.1.1.6.1 Realización de acciones de control y seguimiento a las actividades realizadas en el Sistema DIF Municipal. </v>
      </c>
      <c r="E47" s="254" t="str">
        <f>IF(ISBLANK('5. Pp (3 años)'!E73),"",'5. Pp (3 años)'!E73)</f>
        <v>PAccCSCISDIFM: Porcentaje de Acciones de Control y Seguimiento de la Contraloria Interna del Sistema DIF Municipal</v>
      </c>
      <c r="F47" s="251">
        <v>2546</v>
      </c>
      <c r="G47" s="395">
        <f t="shared" si="3"/>
        <v>3084</v>
      </c>
      <c r="H47" s="452">
        <f t="shared" si="15"/>
        <v>538</v>
      </c>
      <c r="I47" s="447">
        <f t="shared" si="16"/>
        <v>0.21131186174391203</v>
      </c>
      <c r="J47" s="353">
        <f t="shared" si="11"/>
        <v>900</v>
      </c>
      <c r="K47" s="354">
        <f t="shared" si="6"/>
        <v>1028</v>
      </c>
      <c r="L47" s="355">
        <f t="shared" si="7"/>
        <v>1156</v>
      </c>
      <c r="M47" s="353">
        <v>190</v>
      </c>
      <c r="N47" s="356">
        <v>260</v>
      </c>
      <c r="O47" s="356">
        <v>260</v>
      </c>
      <c r="P47" s="356">
        <v>190</v>
      </c>
      <c r="Q47" s="354">
        <v>224</v>
      </c>
      <c r="R47" s="354">
        <v>290</v>
      </c>
      <c r="S47" s="354">
        <v>290</v>
      </c>
      <c r="T47" s="354">
        <v>224</v>
      </c>
      <c r="U47" s="356">
        <v>258</v>
      </c>
      <c r="V47" s="356">
        <v>320</v>
      </c>
      <c r="W47" s="356">
        <v>320</v>
      </c>
      <c r="X47" s="355">
        <v>258</v>
      </c>
    </row>
    <row r="48" spans="3:24" ht="68" x14ac:dyDescent="0.35">
      <c r="C48" s="251" t="str">
        <f>IF(ISBLANK('5. Pp (3 años)'!C74),"",'5. Pp (3 años)'!C74)</f>
        <v>Actividad</v>
      </c>
      <c r="D48" s="244" t="str">
        <f>IF(ISBLANK('5. Pp (3 años)'!D74),"",'5. Pp (3 años)'!D74)</f>
        <v>1.5.1.1.6.2 Realización de acciones de control y seguimiento a las actividades realizadas en la Secretaría Municipal de Obras Públicas y Servicios.</v>
      </c>
      <c r="E48" s="388" t="str">
        <f>IF(ISBLANK('5. Pp (3 años)'!E74),"",'5. Pp (3 años)'!E74)</f>
        <v>PAccCSCISMOPyS: Porcentaje de Acciones de Control y Seguimiento de la Contraloría Interna de la SMOPyS</v>
      </c>
      <c r="F48" s="251">
        <v>692</v>
      </c>
      <c r="G48" s="244">
        <f t="shared" si="3"/>
        <v>1169</v>
      </c>
      <c r="H48" s="451">
        <f t="shared" si="15"/>
        <v>477</v>
      </c>
      <c r="I48" s="447">
        <f t="shared" si="16"/>
        <v>0.68930635838150289</v>
      </c>
      <c r="J48" s="353">
        <f t="shared" si="11"/>
        <v>375</v>
      </c>
      <c r="K48" s="354">
        <f t="shared" si="6"/>
        <v>387</v>
      </c>
      <c r="L48" s="355">
        <f t="shared" si="7"/>
        <v>407</v>
      </c>
      <c r="M48" s="353">
        <v>75</v>
      </c>
      <c r="N48" s="356">
        <v>95</v>
      </c>
      <c r="O48" s="356">
        <v>115</v>
      </c>
      <c r="P48" s="356">
        <v>90</v>
      </c>
      <c r="Q48" s="354">
        <v>78</v>
      </c>
      <c r="R48" s="354">
        <v>98</v>
      </c>
      <c r="S48" s="354">
        <v>118</v>
      </c>
      <c r="T48" s="354">
        <v>93</v>
      </c>
      <c r="U48" s="356">
        <v>83</v>
      </c>
      <c r="V48" s="356">
        <v>103</v>
      </c>
      <c r="W48" s="356">
        <v>123</v>
      </c>
      <c r="X48" s="355">
        <v>98</v>
      </c>
    </row>
    <row r="49" spans="3:24" ht="68" x14ac:dyDescent="0.35">
      <c r="C49" s="251" t="str">
        <f>IF(ISBLANK('5. Pp (3 años)'!C75),"",'5. Pp (3 años)'!C75)</f>
        <v>Actividad</v>
      </c>
      <c r="D49" s="244" t="str">
        <f>IF(ISBLANK('5. Pp (3 años)'!D75),"",'5. Pp (3 años)'!D75)</f>
        <v>1.1.1.1.6.3 Realización de acciones de control y seguimiento a las actividades realizadas en la Secretaría Municipal de Seguridad Cidudadana y Tránsito.</v>
      </c>
      <c r="E49" s="388" t="str">
        <f>IF(ISBLANK('5. Pp (3 años)'!E75),"",'5. Pp (3 años)'!E75)</f>
        <v>PAccCSCISMSCyT: Porcentaje de Acciones de Control y Seguimiento de la Contraloría Interna de la SMSCyT</v>
      </c>
      <c r="F49" s="251">
        <v>2322</v>
      </c>
      <c r="G49" s="244">
        <f t="shared" si="3"/>
        <v>4809</v>
      </c>
      <c r="H49" s="451">
        <f t="shared" si="15"/>
        <v>2487</v>
      </c>
      <c r="I49" s="447">
        <f t="shared" si="16"/>
        <v>1.0710594315245476</v>
      </c>
      <c r="J49" s="353">
        <f t="shared" si="11"/>
        <v>1603</v>
      </c>
      <c r="K49" s="354">
        <f t="shared" si="6"/>
        <v>1603</v>
      </c>
      <c r="L49" s="355">
        <f t="shared" si="7"/>
        <v>1603</v>
      </c>
      <c r="M49" s="353">
        <v>127</v>
      </c>
      <c r="N49" s="356">
        <v>1201</v>
      </c>
      <c r="O49" s="356">
        <v>140</v>
      </c>
      <c r="P49" s="356">
        <v>135</v>
      </c>
      <c r="Q49" s="354">
        <v>127</v>
      </c>
      <c r="R49" s="354">
        <v>1201</v>
      </c>
      <c r="S49" s="354">
        <v>140</v>
      </c>
      <c r="T49" s="354">
        <v>135</v>
      </c>
      <c r="U49" s="356">
        <v>127</v>
      </c>
      <c r="V49" s="356">
        <v>1201</v>
      </c>
      <c r="W49" s="356">
        <v>140</v>
      </c>
      <c r="X49" s="355">
        <v>135</v>
      </c>
    </row>
    <row r="50" spans="3:24" ht="68" x14ac:dyDescent="0.35">
      <c r="C50" s="380" t="str">
        <f>IF(ISBLANK('5. Pp (3 años)'!C76),"",'5. Pp (3 años)'!C76)</f>
        <v>Componente</v>
      </c>
      <c r="D50" s="381" t="str">
        <f>IF(ISBLANK('5. Pp (3 años)'!D76),"",'5. Pp (3 años)'!D76)</f>
        <v>1.1.1.1.7  Actividades de administración, control y apoyo a las Dependencias y Entidades de la Administración Pública Municipal, por parte de la oficina de la Contraloría.</v>
      </c>
      <c r="E50" s="382" t="str">
        <f>IF(ISBLANK('5. Pp (3 años)'!E76),"",'5. Pp (3 años)'!E76)</f>
        <v>PAACA: Porcentaje de Actividades de Administración, Control y Apoyo por la oficina de la Contraloría</v>
      </c>
      <c r="F50" s="380">
        <v>2247</v>
      </c>
      <c r="G50" s="381">
        <f>SUM(G51:G58)</f>
        <v>5161</v>
      </c>
      <c r="H50" s="400">
        <f t="shared" si="15"/>
        <v>2914</v>
      </c>
      <c r="I50" s="445">
        <f t="shared" si="16"/>
        <v>1.2968402314196705</v>
      </c>
      <c r="J50" s="353">
        <f>SUM(M50:P50)</f>
        <v>1723</v>
      </c>
      <c r="K50" s="354">
        <f t="shared" si="6"/>
        <v>1734</v>
      </c>
      <c r="L50" s="355">
        <f t="shared" si="7"/>
        <v>1704</v>
      </c>
      <c r="M50" s="353">
        <f>SUM(M51:M58)</f>
        <v>305</v>
      </c>
      <c r="N50" s="356">
        <f t="shared" ref="N50:W50" si="18">SUM(N51:N58)</f>
        <v>505</v>
      </c>
      <c r="O50" s="356">
        <f t="shared" si="18"/>
        <v>502</v>
      </c>
      <c r="P50" s="356">
        <f t="shared" si="18"/>
        <v>411</v>
      </c>
      <c r="Q50" s="354">
        <f t="shared" si="18"/>
        <v>306</v>
      </c>
      <c r="R50" s="354">
        <f t="shared" si="18"/>
        <v>508</v>
      </c>
      <c r="S50" s="354">
        <f t="shared" si="18"/>
        <v>518</v>
      </c>
      <c r="T50" s="354">
        <f t="shared" si="18"/>
        <v>402</v>
      </c>
      <c r="U50" s="356">
        <f t="shared" si="18"/>
        <v>299</v>
      </c>
      <c r="V50" s="356">
        <f t="shared" si="18"/>
        <v>503</v>
      </c>
      <c r="W50" s="356">
        <f t="shared" si="18"/>
        <v>503</v>
      </c>
      <c r="X50" s="355">
        <f>SUM(X51:X58)</f>
        <v>399</v>
      </c>
    </row>
    <row r="51" spans="3:24" ht="85" x14ac:dyDescent="0.35">
      <c r="C51" s="252" t="str">
        <f>IF(ISBLANK('5. Pp (3 años)'!C77),"",'5. Pp (3 años)'!C77)</f>
        <v>Actividad</v>
      </c>
      <c r="D51" s="48"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E51" s="112" t="str">
        <f>IF(ISBLANK('5. Pp (3 años)'!E77),"",'5. Pp (3 años)'!E77)</f>
        <v>PINRyAJS: Porcentaje de Instrumentos normativos revisados y asesorías Juridicas  solicitadas.</v>
      </c>
      <c r="F51" s="252">
        <v>114</v>
      </c>
      <c r="G51" s="48">
        <f t="shared" si="3"/>
        <v>122</v>
      </c>
      <c r="H51" s="401">
        <f t="shared" si="15"/>
        <v>8</v>
      </c>
      <c r="I51" s="446">
        <f t="shared" si="16"/>
        <v>7.0175438596491224E-2</v>
      </c>
      <c r="J51" s="353">
        <f t="shared" si="11"/>
        <v>40</v>
      </c>
      <c r="K51" s="354">
        <f t="shared" si="6"/>
        <v>50</v>
      </c>
      <c r="L51" s="355">
        <f t="shared" si="7"/>
        <v>32</v>
      </c>
      <c r="M51" s="353">
        <v>10</v>
      </c>
      <c r="N51" s="356">
        <v>10</v>
      </c>
      <c r="O51" s="356">
        <v>10</v>
      </c>
      <c r="P51" s="356">
        <v>10</v>
      </c>
      <c r="Q51" s="354">
        <v>15</v>
      </c>
      <c r="R51" s="354">
        <v>10</v>
      </c>
      <c r="S51" s="354">
        <v>15</v>
      </c>
      <c r="T51" s="354">
        <v>10</v>
      </c>
      <c r="U51" s="356">
        <v>8</v>
      </c>
      <c r="V51" s="356">
        <v>8</v>
      </c>
      <c r="W51" s="356">
        <v>8</v>
      </c>
      <c r="X51" s="355">
        <v>8</v>
      </c>
    </row>
    <row r="52" spans="3:24" ht="102" x14ac:dyDescent="0.35">
      <c r="C52" s="252" t="str">
        <f>IF(ISBLANK('5. Pp (3 años)'!C78),"",'5. Pp (3 años)'!C78)</f>
        <v>Actividad</v>
      </c>
      <c r="D52" s="48"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E52" s="112" t="str">
        <f>IF(ISBLANK('5. Pp (3 años)'!E78),"",'5. Pp (3 años)'!E78)</f>
        <v xml:space="preserve">PAyCCIIMC: Porcentaje de Asesorías y Capacitaciones de Control Interno e Implementación del modelo COSO  en las Dependencias y Entidades </v>
      </c>
      <c r="F52" s="252">
        <v>109</v>
      </c>
      <c r="G52" s="48">
        <f t="shared" si="3"/>
        <v>159</v>
      </c>
      <c r="H52" s="401">
        <f t="shared" si="15"/>
        <v>50</v>
      </c>
      <c r="I52" s="446">
        <f t="shared" si="16"/>
        <v>0.45871559633027514</v>
      </c>
      <c r="J52" s="353">
        <f t="shared" si="11"/>
        <v>55</v>
      </c>
      <c r="K52" s="354">
        <f t="shared" si="6"/>
        <v>58</v>
      </c>
      <c r="L52" s="355">
        <f t="shared" si="7"/>
        <v>46</v>
      </c>
      <c r="M52" s="353">
        <v>14</v>
      </c>
      <c r="N52" s="356">
        <v>12</v>
      </c>
      <c r="O52" s="356">
        <v>10</v>
      </c>
      <c r="P52" s="356">
        <v>19</v>
      </c>
      <c r="Q52" s="354">
        <v>11</v>
      </c>
      <c r="R52" s="354">
        <v>16</v>
      </c>
      <c r="S52" s="354">
        <v>21</v>
      </c>
      <c r="T52" s="354">
        <v>10</v>
      </c>
      <c r="U52" s="356">
        <v>11</v>
      </c>
      <c r="V52" s="356">
        <v>13</v>
      </c>
      <c r="W52" s="356">
        <v>13</v>
      </c>
      <c r="X52" s="355">
        <v>9</v>
      </c>
    </row>
    <row r="53" spans="3:24" ht="102" x14ac:dyDescent="0.35">
      <c r="C53" s="251" t="str">
        <f>IF(ISBLANK('5. Pp (3 años)'!C79),"",'5. Pp (3 años)'!C79)</f>
        <v>Actividad</v>
      </c>
      <c r="D53" s="244"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E53" s="388" t="str">
        <f>IF(ISBLANK('5. Pp (3 años)'!E79),"",'5. Pp (3 años)'!E79)</f>
        <v>PE: Porcentaje de expedientes</v>
      </c>
      <c r="F53" s="251">
        <v>43</v>
      </c>
      <c r="G53" s="244">
        <f t="shared" si="3"/>
        <v>44</v>
      </c>
      <c r="H53" s="451">
        <f t="shared" ref="H53:H57" si="19">G53-F53</f>
        <v>1</v>
      </c>
      <c r="I53" s="447">
        <f t="shared" ref="I53:I58" si="20">(G53/F53)-1</f>
        <v>2.3255813953488413E-2</v>
      </c>
      <c r="J53" s="353">
        <f t="shared" si="11"/>
        <v>16</v>
      </c>
      <c r="K53" s="354">
        <f t="shared" si="6"/>
        <v>14</v>
      </c>
      <c r="L53" s="355">
        <f t="shared" si="7"/>
        <v>14</v>
      </c>
      <c r="M53" s="353">
        <v>4</v>
      </c>
      <c r="N53" s="356">
        <v>4</v>
      </c>
      <c r="O53" s="356">
        <v>4</v>
      </c>
      <c r="P53" s="356">
        <v>4</v>
      </c>
      <c r="Q53" s="354">
        <v>3</v>
      </c>
      <c r="R53" s="354">
        <v>3</v>
      </c>
      <c r="S53" s="354">
        <v>4</v>
      </c>
      <c r="T53" s="354">
        <v>4</v>
      </c>
      <c r="U53" s="356">
        <v>3</v>
      </c>
      <c r="V53" s="356">
        <v>3</v>
      </c>
      <c r="W53" s="356">
        <v>4</v>
      </c>
      <c r="X53" s="355">
        <v>4</v>
      </c>
    </row>
    <row r="54" spans="3:24" ht="68" x14ac:dyDescent="0.35">
      <c r="C54" s="251" t="str">
        <f>IF(ISBLANK('5. Pp (3 años)'!C80),"",'5. Pp (3 años)'!C80)</f>
        <v>Actividad</v>
      </c>
      <c r="D54" s="244" t="str">
        <f>IF(ISBLANK('5. Pp (3 años)'!D80),"",'5. Pp (3 años)'!D80)</f>
        <v>1.1.1.1.7.3 Administración eficiente de los recursos humanos, materiales,  servicios generales y  Patrimonio del Municipio asignado a la Contraloría Municipal.</v>
      </c>
      <c r="E54" s="388" t="str">
        <f>IF(ISBLANK('5. Pp (3 años)'!E80),"",'5. Pp (3 años)'!E80)</f>
        <v xml:space="preserve">PAAFCI: Porcentaje de actividades administrativas, financieras y de control interno de la Contraloría Municipal </v>
      </c>
      <c r="F54" s="251">
        <v>3194</v>
      </c>
      <c r="G54" s="244">
        <f t="shared" si="3"/>
        <v>3300</v>
      </c>
      <c r="H54" s="451">
        <f t="shared" si="19"/>
        <v>106</v>
      </c>
      <c r="I54" s="447">
        <f t="shared" si="20"/>
        <v>3.3187226048841501E-2</v>
      </c>
      <c r="J54" s="353">
        <f t="shared" si="11"/>
        <v>1100</v>
      </c>
      <c r="K54" s="354">
        <f t="shared" si="6"/>
        <v>1100</v>
      </c>
      <c r="L54" s="355">
        <f t="shared" si="7"/>
        <v>1100</v>
      </c>
      <c r="M54" s="353">
        <v>150</v>
      </c>
      <c r="N54" s="356">
        <v>350</v>
      </c>
      <c r="O54" s="356">
        <v>350</v>
      </c>
      <c r="P54" s="356">
        <v>250</v>
      </c>
      <c r="Q54" s="354">
        <v>150</v>
      </c>
      <c r="R54" s="354">
        <v>350</v>
      </c>
      <c r="S54" s="354">
        <v>350</v>
      </c>
      <c r="T54" s="354">
        <v>250</v>
      </c>
      <c r="U54" s="356">
        <v>150</v>
      </c>
      <c r="V54" s="356">
        <v>350</v>
      </c>
      <c r="W54" s="356">
        <v>350</v>
      </c>
      <c r="X54" s="355">
        <v>250</v>
      </c>
    </row>
    <row r="55" spans="3:24" ht="68" x14ac:dyDescent="0.35">
      <c r="C55" s="251" t="str">
        <f>IF(ISBLANK('5. Pp (3 años)'!C81),"",'5. Pp (3 años)'!C81)</f>
        <v>Actividad</v>
      </c>
      <c r="D55" s="244" t="str">
        <f>IF(ISBLANK('5. Pp (3 años)'!D81),"",'5. Pp (3 años)'!D81)</f>
        <v>1.1.1.1.7.3 Administración eficiente de los recursos humanos, materiales,  servicios generales y  Patrimonio del Municipio asignado a la Contraloría Municipal.</v>
      </c>
      <c r="E55" s="388" t="str">
        <f>IF(ISBLANK('5. Pp (3 años)'!E81),"",'5. Pp (3 años)'!E81)</f>
        <v>PAIBM: Porcentaje de actualización de inventarios de bienes muebles</v>
      </c>
      <c r="F55" s="251">
        <v>10</v>
      </c>
      <c r="G55" s="244">
        <f t="shared" si="3"/>
        <v>12</v>
      </c>
      <c r="H55" s="451">
        <f t="shared" si="19"/>
        <v>2</v>
      </c>
      <c r="I55" s="447">
        <f t="shared" si="20"/>
        <v>0.19999999999999996</v>
      </c>
      <c r="J55" s="353">
        <f t="shared" si="11"/>
        <v>4</v>
      </c>
      <c r="K55" s="354">
        <f t="shared" si="6"/>
        <v>4</v>
      </c>
      <c r="L55" s="355">
        <f t="shared" si="7"/>
        <v>4</v>
      </c>
      <c r="M55" s="353">
        <v>0</v>
      </c>
      <c r="N55" s="356">
        <v>2</v>
      </c>
      <c r="O55" s="356">
        <v>1</v>
      </c>
      <c r="P55" s="356">
        <v>1</v>
      </c>
      <c r="Q55" s="354">
        <v>0</v>
      </c>
      <c r="R55" s="354">
        <v>2</v>
      </c>
      <c r="S55" s="354">
        <v>1</v>
      </c>
      <c r="T55" s="354">
        <v>1</v>
      </c>
      <c r="U55" s="356">
        <v>0</v>
      </c>
      <c r="V55" s="356">
        <v>2</v>
      </c>
      <c r="W55" s="356">
        <v>1</v>
      </c>
      <c r="X55" s="355">
        <v>1</v>
      </c>
    </row>
    <row r="56" spans="3:24" ht="68" x14ac:dyDescent="0.35">
      <c r="C56" s="251" t="str">
        <f>IF(ISBLANK('5. Pp (3 años)'!C82),"",'5. Pp (3 años)'!C82)</f>
        <v>Actividad</v>
      </c>
      <c r="D56" s="244" t="str">
        <f>IF(ISBLANK('5. Pp (3 años)'!D82),"",'5. Pp (3 años)'!D82)</f>
        <v xml:space="preserve">1.1.1.1.7.4 Revisión factual de la gestión y cumplimiento normativo de los Organismos Descentralizados de la Administración Pública Municipal.   </v>
      </c>
      <c r="E56" s="388" t="str">
        <f>IF(ISBLANK('5. Pp (3 años)'!E82),"",'5. Pp (3 años)'!E82)</f>
        <v>PVSAOD: Porcentaje de Visitas de Supervisión y Asesorías a Organismos Descentralizados</v>
      </c>
      <c r="F56" s="251">
        <v>937</v>
      </c>
      <c r="G56" s="244">
        <f t="shared" si="3"/>
        <v>972</v>
      </c>
      <c r="H56" s="451">
        <f t="shared" si="19"/>
        <v>35</v>
      </c>
      <c r="I56" s="447">
        <f t="shared" si="20"/>
        <v>3.7353255069370261E-2</v>
      </c>
      <c r="J56" s="353">
        <f t="shared" si="11"/>
        <v>324</v>
      </c>
      <c r="K56" s="354">
        <f t="shared" si="6"/>
        <v>324</v>
      </c>
      <c r="L56" s="355">
        <f t="shared" si="7"/>
        <v>324</v>
      </c>
      <c r="M56" s="353">
        <v>81</v>
      </c>
      <c r="N56" s="356">
        <v>81</v>
      </c>
      <c r="O56" s="356">
        <v>81</v>
      </c>
      <c r="P56" s="356">
        <v>81</v>
      </c>
      <c r="Q56" s="354">
        <v>81</v>
      </c>
      <c r="R56" s="354">
        <v>81</v>
      </c>
      <c r="S56" s="354">
        <v>81</v>
      </c>
      <c r="T56" s="354">
        <v>81</v>
      </c>
      <c r="U56" s="356">
        <v>81</v>
      </c>
      <c r="V56" s="356">
        <v>81</v>
      </c>
      <c r="W56" s="356">
        <v>81</v>
      </c>
      <c r="X56" s="355">
        <v>81</v>
      </c>
    </row>
    <row r="57" spans="3:24" ht="68" x14ac:dyDescent="0.35">
      <c r="C57" s="252" t="str">
        <f>IF(ISBLANK('5. Pp (3 años)'!C83),"",'5. Pp (3 años)'!C83)</f>
        <v>Actividad</v>
      </c>
      <c r="D57" s="48" t="str">
        <f>IF(ISBLANK('5. Pp (3 años)'!D83),"",'5. Pp (3 años)'!D83)</f>
        <v xml:space="preserve">1.1.1.1.7.4 Revisión factual de la gestión y cumplimiento normativo de los Organismos Descentralizados de la Administración Pública Municipal.   </v>
      </c>
      <c r="E57" s="112" t="str">
        <f>IF(ISBLANK('5. Pp (3 años)'!E83),"",'5. Pp (3 años)'!E83)</f>
        <v>PCNOD: Promedio de Cumplimiento Normativo de Organismos Descentralizados</v>
      </c>
      <c r="F57" s="252">
        <v>459</v>
      </c>
      <c r="G57" s="48">
        <f t="shared" si="3"/>
        <v>540</v>
      </c>
      <c r="H57" s="401">
        <f t="shared" si="19"/>
        <v>81</v>
      </c>
      <c r="I57" s="446">
        <f t="shared" si="20"/>
        <v>0.17647058823529416</v>
      </c>
      <c r="J57" s="353">
        <f t="shared" si="11"/>
        <v>180</v>
      </c>
      <c r="K57" s="354">
        <f t="shared" si="6"/>
        <v>180</v>
      </c>
      <c r="L57" s="355">
        <f t="shared" si="7"/>
        <v>180</v>
      </c>
      <c r="M57" s="353">
        <v>45</v>
      </c>
      <c r="N57" s="356">
        <v>45</v>
      </c>
      <c r="O57" s="356">
        <v>45</v>
      </c>
      <c r="P57" s="356">
        <v>45</v>
      </c>
      <c r="Q57" s="354">
        <v>45</v>
      </c>
      <c r="R57" s="354">
        <v>45</v>
      </c>
      <c r="S57" s="354">
        <v>45</v>
      </c>
      <c r="T57" s="354">
        <v>45</v>
      </c>
      <c r="U57" s="356">
        <v>45</v>
      </c>
      <c r="V57" s="356">
        <v>45</v>
      </c>
      <c r="W57" s="356">
        <v>45</v>
      </c>
      <c r="X57" s="355">
        <v>45</v>
      </c>
    </row>
    <row r="58" spans="3:24" ht="68.5" thickBot="1" x14ac:dyDescent="0.4">
      <c r="C58" s="402" t="str">
        <f>IF(ISBLANK('5. Pp (3 años)'!C84),"",'5. Pp (3 años)'!C84)</f>
        <v>Actividad</v>
      </c>
      <c r="D58" s="403" t="str">
        <f>IF(ISBLANK('5. Pp (3 años)'!D84),"",'5. Pp (3 años)'!D84)</f>
        <v>1.1.1.1.7.5 Sistematización de la gestión que apoye el control y seguimiento para la mejora de la eficiencia operativa de las Dependencias de la Administración Pública Municipal.</v>
      </c>
      <c r="E58" s="404" t="str">
        <f>IF(ISBLANK('5. Pp (3 años)'!E84),"",'5. Pp (3 años)'!E84)</f>
        <v xml:space="preserve">PSI: Porcentaje de Sistemas Informáticos </v>
      </c>
      <c r="F58" s="402">
        <v>12</v>
      </c>
      <c r="G58" s="403">
        <f t="shared" si="3"/>
        <v>12</v>
      </c>
      <c r="H58" s="405">
        <v>0</v>
      </c>
      <c r="I58" s="448">
        <f t="shared" si="20"/>
        <v>0</v>
      </c>
      <c r="J58" s="406">
        <f t="shared" si="11"/>
        <v>4</v>
      </c>
      <c r="K58" s="407">
        <f t="shared" si="6"/>
        <v>4</v>
      </c>
      <c r="L58" s="408">
        <f t="shared" si="7"/>
        <v>4</v>
      </c>
      <c r="M58" s="406">
        <v>1</v>
      </c>
      <c r="N58" s="409">
        <v>1</v>
      </c>
      <c r="O58" s="409">
        <v>1</v>
      </c>
      <c r="P58" s="409">
        <v>1</v>
      </c>
      <c r="Q58" s="407">
        <v>1</v>
      </c>
      <c r="R58" s="407">
        <v>1</v>
      </c>
      <c r="S58" s="407">
        <v>1</v>
      </c>
      <c r="T58" s="407">
        <v>1</v>
      </c>
      <c r="U58" s="409">
        <v>1</v>
      </c>
      <c r="V58" s="409">
        <v>1</v>
      </c>
      <c r="W58" s="409">
        <v>1</v>
      </c>
      <c r="X58" s="408">
        <v>1</v>
      </c>
    </row>
    <row r="59" spans="3:24" x14ac:dyDescent="0.35">
      <c r="C59" s="326"/>
      <c r="D59" s="327"/>
      <c r="E59" s="327"/>
      <c r="F59" s="326"/>
      <c r="G59" s="326"/>
      <c r="H59" s="326"/>
      <c r="I59" s="327"/>
    </row>
  </sheetData>
  <protectedRanges>
    <protectedRange algorithmName="SHA-512" hashValue="TLChwAy5F5QjsbViU4WG5u3t4N35PxZTFvKLDgsW4OMWPzQ5bcS2rimhOEiVc5aiXLwzV7+3bDIGHBE8vmSZkA==" saltValue="//hxkz+qNtOdOoXsei1XuQ==" spinCount="100000" sqref="J21:X58" name="meta dispersion"/>
    <protectedRange algorithmName="SHA-512" hashValue="rAWoxk0y9jDh0PAo7oACEytrVxAQGOPMOZ1nBA9G9FN8vYqB9eAjjI1XaPMLpeKioM627dGhAI05V37ETnio4Q==" saltValue="hBf9aYPL5ACUZQys1sSgFA==" spinCount="100000" sqref="F20:G58" name="metas"/>
    <protectedRange algorithmName="SHA-512" hashValue="TLChwAy5F5QjsbViU4WG5u3t4N35PxZTFvKLDgsW4OMWPzQ5bcS2rimhOEiVc5aiXLwzV7+3bDIGHBE8vmSZkA==" saltValue="//hxkz+qNtOdOoXsei1XuQ==" spinCount="100000" sqref="J20:X20" name="meta dispersion_1"/>
  </protectedRanges>
  <autoFilter ref="C18:X58"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3">
    <mergeCell ref="M18:P18"/>
    <mergeCell ref="C11:X15"/>
    <mergeCell ref="J16:X16"/>
    <mergeCell ref="J17:L17"/>
    <mergeCell ref="M17:X17"/>
    <mergeCell ref="Q18:T18"/>
    <mergeCell ref="U18:X18"/>
    <mergeCell ref="C18:C19"/>
    <mergeCell ref="L18:L19"/>
    <mergeCell ref="D5:X6"/>
    <mergeCell ref="D7:X7"/>
    <mergeCell ref="D8:X8"/>
    <mergeCell ref="D9:X9"/>
    <mergeCell ref="D10:X10"/>
    <mergeCell ref="C16:I17"/>
    <mergeCell ref="D18:D19"/>
    <mergeCell ref="I18:I19"/>
    <mergeCell ref="J18:J19"/>
    <mergeCell ref="K18:K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53"/>
  <sheetViews>
    <sheetView view="pageBreakPreview" zoomScale="60" zoomScaleNormal="55" workbookViewId="0">
      <selection activeCell="Z58" sqref="Z58"/>
    </sheetView>
  </sheetViews>
  <sheetFormatPr baseColWidth="10" defaultColWidth="11.453125" defaultRowHeight="14.5" x14ac:dyDescent="0.35"/>
  <cols>
    <col min="1" max="2" width="11.453125" style="33"/>
    <col min="3" max="3" width="24" style="1" customWidth="1"/>
    <col min="4" max="4" width="18.453125" style="1" customWidth="1"/>
    <col min="5" max="5" width="53.6328125" style="33" customWidth="1"/>
    <col min="6" max="6" width="33.6328125" style="33" customWidth="1"/>
    <col min="7" max="7" width="33.6328125" style="1" customWidth="1"/>
    <col min="8" max="8" width="34.81640625" style="33" customWidth="1"/>
    <col min="9" max="9" width="9.453125" style="1" bestFit="1" customWidth="1"/>
    <col min="10" max="11" width="10" style="1" customWidth="1"/>
    <col min="12" max="13" width="10" style="33" customWidth="1"/>
    <col min="14" max="14" width="11.08984375" style="33" customWidth="1"/>
    <col min="15" max="17" width="11.08984375" style="33" hidden="1" customWidth="1"/>
    <col min="18" max="18" width="19.453125" style="33" bestFit="1" customWidth="1"/>
    <col min="19" max="21" width="19.36328125" style="33" hidden="1" customWidth="1"/>
    <col min="22" max="22" width="16.453125" style="33" customWidth="1"/>
    <col min="23" max="25" width="16.453125" style="33" hidden="1" customWidth="1"/>
    <col min="26" max="26" width="55.453125" style="33" customWidth="1"/>
    <col min="27" max="29" width="36.6328125" style="33" hidden="1" customWidth="1"/>
    <col min="30" max="16384" width="11.453125" style="33"/>
  </cols>
  <sheetData>
    <row r="4" spans="3:29" ht="15" thickBot="1" x14ac:dyDescent="0.4"/>
    <row r="5" spans="3:29" ht="26.25" customHeight="1" x14ac:dyDescent="0.35">
      <c r="C5" s="45"/>
      <c r="D5" s="93"/>
      <c r="E5" s="620" t="s">
        <v>101</v>
      </c>
      <c r="F5" s="620"/>
      <c r="G5" s="620"/>
      <c r="H5" s="620"/>
      <c r="I5" s="620"/>
      <c r="J5" s="620"/>
      <c r="K5" s="620"/>
      <c r="L5" s="620"/>
      <c r="M5" s="620"/>
      <c r="N5" s="620"/>
      <c r="O5" s="110"/>
      <c r="P5" s="110"/>
      <c r="Q5" s="110"/>
      <c r="R5" s="110"/>
      <c r="S5" s="110"/>
      <c r="T5" s="110"/>
      <c r="U5" s="110"/>
      <c r="V5" s="110"/>
      <c r="W5" s="110"/>
      <c r="X5" s="110"/>
      <c r="Y5" s="110"/>
      <c r="Z5" s="39"/>
      <c r="AA5" s="39"/>
      <c r="AB5" s="39"/>
      <c r="AC5" s="40"/>
    </row>
    <row r="6" spans="3:29" ht="26" x14ac:dyDescent="0.35">
      <c r="C6" s="46"/>
      <c r="E6" s="622"/>
      <c r="F6" s="622"/>
      <c r="G6" s="622"/>
      <c r="H6" s="622"/>
      <c r="I6" s="622"/>
      <c r="J6" s="622"/>
      <c r="K6" s="622"/>
      <c r="L6" s="622"/>
      <c r="M6" s="622"/>
      <c r="N6" s="622"/>
      <c r="O6" s="111"/>
      <c r="P6" s="111"/>
      <c r="Q6" s="111"/>
      <c r="R6" s="111"/>
      <c r="S6" s="111"/>
      <c r="T6" s="111"/>
      <c r="U6" s="111"/>
      <c r="V6" s="111"/>
      <c r="W6" s="111"/>
      <c r="X6" s="111"/>
      <c r="Y6" s="111"/>
      <c r="AC6" s="41"/>
    </row>
    <row r="7" spans="3:29" ht="26.25" customHeight="1" x14ac:dyDescent="0.35">
      <c r="C7" s="46"/>
      <c r="E7" s="622" t="s">
        <v>302</v>
      </c>
      <c r="F7" s="622"/>
      <c r="G7" s="622"/>
      <c r="H7" s="622"/>
      <c r="I7" s="622"/>
      <c r="J7" s="622"/>
      <c r="K7" s="622"/>
      <c r="L7" s="622"/>
      <c r="M7" s="622"/>
      <c r="N7" s="328"/>
      <c r="O7" s="111"/>
      <c r="P7" s="111"/>
      <c r="Q7" s="111"/>
      <c r="R7" s="111"/>
      <c r="S7" s="111"/>
      <c r="T7" s="111"/>
      <c r="U7" s="111"/>
      <c r="V7" s="111"/>
      <c r="W7" s="111"/>
      <c r="X7" s="111"/>
      <c r="Y7" s="111"/>
      <c r="AC7" s="41"/>
    </row>
    <row r="8" spans="3:29" ht="26.25" customHeight="1" x14ac:dyDescent="0.35">
      <c r="C8" s="46"/>
      <c r="E8" s="622" t="s">
        <v>681</v>
      </c>
      <c r="F8" s="622"/>
      <c r="G8" s="622"/>
      <c r="H8" s="622"/>
      <c r="I8" s="622"/>
      <c r="J8" s="622"/>
      <c r="K8" s="622"/>
      <c r="L8" s="622"/>
      <c r="M8" s="622"/>
      <c r="N8" s="622"/>
      <c r="O8" s="42"/>
      <c r="P8" s="42"/>
      <c r="Q8" s="42"/>
      <c r="R8" s="42"/>
      <c r="AC8" s="41"/>
    </row>
    <row r="9" spans="3:29" ht="26.25" customHeight="1" x14ac:dyDescent="0.35">
      <c r="C9" s="46"/>
      <c r="E9" s="622" t="s">
        <v>682</v>
      </c>
      <c r="F9" s="622"/>
      <c r="G9" s="622"/>
      <c r="H9" s="622"/>
      <c r="I9" s="622"/>
      <c r="J9" s="622"/>
      <c r="K9" s="622"/>
      <c r="L9" s="622"/>
      <c r="M9" s="622"/>
      <c r="N9" s="622"/>
      <c r="AC9" s="41"/>
    </row>
    <row r="10" spans="3:29" ht="15" thickBot="1" x14ac:dyDescent="0.4">
      <c r="C10" s="46"/>
      <c r="I10" s="50"/>
      <c r="J10" s="50"/>
      <c r="K10" s="50"/>
      <c r="L10" s="43"/>
      <c r="M10" s="43"/>
      <c r="N10" s="43"/>
      <c r="O10" s="43"/>
      <c r="P10" s="43"/>
      <c r="Q10" s="43"/>
      <c r="R10" s="43"/>
      <c r="S10" s="43"/>
      <c r="T10" s="43"/>
      <c r="U10" s="43"/>
      <c r="V10" s="43"/>
      <c r="W10" s="43"/>
      <c r="X10" s="43"/>
      <c r="Y10" s="43"/>
      <c r="AC10" s="41"/>
    </row>
    <row r="11" spans="3:29" ht="27" customHeight="1" thickBot="1" x14ac:dyDescent="0.4">
      <c r="C11" s="94"/>
      <c r="D11" s="95"/>
      <c r="E11" s="95"/>
      <c r="F11" s="95"/>
      <c r="G11" s="99"/>
      <c r="H11" s="95"/>
      <c r="I11" s="651" t="s">
        <v>102</v>
      </c>
      <c r="J11" s="651"/>
      <c r="K11" s="651"/>
      <c r="L11" s="651"/>
      <c r="M11" s="651"/>
      <c r="N11" s="651"/>
      <c r="O11" s="651"/>
      <c r="P11" s="651"/>
      <c r="Q11" s="651"/>
      <c r="R11" s="651"/>
      <c r="S11" s="651"/>
      <c r="T11" s="651"/>
      <c r="U11" s="651"/>
      <c r="V11" s="651"/>
      <c r="W11" s="651"/>
      <c r="X11" s="651"/>
      <c r="Y11" s="652"/>
      <c r="Z11" s="113"/>
      <c r="AC11" s="41"/>
    </row>
    <row r="12" spans="3:29" ht="60" customHeight="1" thickBot="1" x14ac:dyDescent="0.4">
      <c r="C12" s="646" t="s">
        <v>1</v>
      </c>
      <c r="D12" s="647"/>
      <c r="E12" s="647"/>
      <c r="F12" s="647"/>
      <c r="G12" s="647"/>
      <c r="H12" s="647"/>
      <c r="I12" s="648" t="s">
        <v>103</v>
      </c>
      <c r="J12" s="648"/>
      <c r="K12" s="648"/>
      <c r="L12" s="648"/>
      <c r="M12" s="648"/>
      <c r="N12" s="648" t="s">
        <v>104</v>
      </c>
      <c r="O12" s="648"/>
      <c r="P12" s="648"/>
      <c r="Q12" s="648"/>
      <c r="R12" s="649" t="s">
        <v>105</v>
      </c>
      <c r="S12" s="649"/>
      <c r="T12" s="649"/>
      <c r="U12" s="649"/>
      <c r="V12" s="649" t="s">
        <v>106</v>
      </c>
      <c r="W12" s="649"/>
      <c r="X12" s="649"/>
      <c r="Y12" s="650"/>
      <c r="Z12" s="358"/>
      <c r="AA12" s="114"/>
      <c r="AB12" s="114"/>
      <c r="AC12" s="115"/>
    </row>
    <row r="13" spans="3:29" ht="63.5" thickBot="1" x14ac:dyDescent="0.4">
      <c r="C13" s="329" t="s">
        <v>93</v>
      </c>
      <c r="D13" s="330" t="s">
        <v>76</v>
      </c>
      <c r="E13" s="330" t="s">
        <v>77</v>
      </c>
      <c r="F13" s="330" t="s">
        <v>1</v>
      </c>
      <c r="G13" s="330" t="s">
        <v>95</v>
      </c>
      <c r="H13" s="331" t="s">
        <v>94</v>
      </c>
      <c r="I13" s="332" t="s">
        <v>96</v>
      </c>
      <c r="J13" s="192" t="s">
        <v>97</v>
      </c>
      <c r="K13" s="341" t="s">
        <v>98</v>
      </c>
      <c r="L13" s="193" t="s">
        <v>99</v>
      </c>
      <c r="M13" s="342" t="s">
        <v>100</v>
      </c>
      <c r="N13" s="192" t="s">
        <v>97</v>
      </c>
      <c r="O13" s="338" t="s">
        <v>98</v>
      </c>
      <c r="P13" s="339" t="s">
        <v>99</v>
      </c>
      <c r="Q13" s="340" t="s">
        <v>100</v>
      </c>
      <c r="R13" s="192" t="s">
        <v>97</v>
      </c>
      <c r="S13" s="341" t="s">
        <v>98</v>
      </c>
      <c r="T13" s="193" t="s">
        <v>99</v>
      </c>
      <c r="U13" s="342" t="s">
        <v>100</v>
      </c>
      <c r="V13" s="193" t="s">
        <v>97</v>
      </c>
      <c r="W13" s="341" t="s">
        <v>98</v>
      </c>
      <c r="X13" s="193" t="s">
        <v>99</v>
      </c>
      <c r="Y13" s="343" t="s">
        <v>100</v>
      </c>
      <c r="Z13" s="460" t="s">
        <v>107</v>
      </c>
      <c r="AA13" s="263" t="s">
        <v>108</v>
      </c>
      <c r="AB13" s="263" t="s">
        <v>109</v>
      </c>
      <c r="AC13" s="263" t="s">
        <v>110</v>
      </c>
    </row>
    <row r="14" spans="3:29" ht="331.75" customHeight="1" x14ac:dyDescent="0.35">
      <c r="C14" s="369" t="str">
        <f>IF(ISBLANK('5. Pp (3 años)'!B46),"",'5. Pp (3 años)'!B46)</f>
        <v>Dirección de Planeación Municipal</v>
      </c>
      <c r="D14" s="410" t="str">
        <f>IF(ISBLANK('5. Pp (3 años)'!C46),"",'5. Pp (3 años)'!C46)</f>
        <v>Fin</v>
      </c>
      <c r="E14" s="411"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370" t="str">
        <f>IF(ISBLANK('5. Pp (3 años)'!E46),"",'5. Pp (3 años)'!E46)</f>
        <v>IGOB_HUM_R: Índice de Gobierno Humanista y de Resultados</v>
      </c>
      <c r="G14" s="410" t="str">
        <f>IF(ISBLANK('5. Pp (3 años)'!H46),"",'5. Pp (3 años)'!H46)</f>
        <v>Trianual</v>
      </c>
      <c r="H14" s="412" t="str">
        <f>IF(ISBLANK('5. Pp (3 años)'!J46),"",'5. Pp (3 años)'!J46)</f>
        <v xml:space="preserve">UNIDAD DE MEDIDA DEL INDICADOR: 
Porcentaje
</v>
      </c>
      <c r="I14" s="101">
        <f>IF(ISBLANK('9. METAS'!K20),"",'9. METAS'!K20)</f>
        <v>26.69</v>
      </c>
      <c r="J14" s="365">
        <f>IF(ISBLANK('9. METAS'!Q20),"",'9. METAS'!Q20)</f>
        <v>6.67</v>
      </c>
      <c r="K14" s="366">
        <f>IF(ISBLANK('9. METAS'!R20),"",'9. METAS'!R20)</f>
        <v>6.67</v>
      </c>
      <c r="L14" s="366">
        <f>IF(ISBLANK('9. METAS'!S20),"",'9. METAS'!S20)</f>
        <v>6.67</v>
      </c>
      <c r="M14" s="367">
        <f>IF(ISBLANK('9. METAS'!T20),"",'9. METAS'!T20)</f>
        <v>6.68</v>
      </c>
      <c r="N14" s="344">
        <v>6.67</v>
      </c>
      <c r="O14" s="345"/>
      <c r="P14" s="345"/>
      <c r="Q14" s="346"/>
      <c r="R14" s="96">
        <f>IFERROR((N14/J14),"100%")</f>
        <v>1</v>
      </c>
      <c r="S14" s="97">
        <f>IFERROR((O14/K14),"100%")</f>
        <v>0</v>
      </c>
      <c r="T14" s="97">
        <f>IFERROR((P14/L14),"100%")</f>
        <v>0</v>
      </c>
      <c r="U14" s="102">
        <f>IFERROR((Q14/M14),"100%")</f>
        <v>0</v>
      </c>
      <c r="V14" s="98">
        <f>IFERROR((N14/I14),"No Programado")</f>
        <v>0.2499063319595354</v>
      </c>
      <c r="W14" s="97">
        <f>IFERROR((N14+O14)/I14, "No Programado")</f>
        <v>0.2499063319595354</v>
      </c>
      <c r="X14" s="97">
        <f>IFERROR((O14+P14)/I14, "No Programado")</f>
        <v>0</v>
      </c>
      <c r="Y14" s="107">
        <f>IFERROR((P14+Q14)/I14, "No Programado")</f>
        <v>0</v>
      </c>
      <c r="Z14" s="368" t="s">
        <v>738</v>
      </c>
      <c r="AA14" s="116"/>
      <c r="AB14" s="116"/>
      <c r="AC14" s="117"/>
    </row>
    <row r="15" spans="3:29" s="100" customFormat="1" ht="153" x14ac:dyDescent="0.35">
      <c r="C15" s="371" t="str">
        <f>IF(ISBLANK('5. Pp (3 años)'!B47),"",'5. Pp (3 años)'!B47)</f>
        <v>Contraloría Municipal</v>
      </c>
      <c r="D15" s="372" t="str">
        <f>IF(ISBLANK('5. Pp (3 años)'!C47),"",'5. Pp (3 años)'!C47)</f>
        <v>Proposito</v>
      </c>
      <c r="E15" s="413"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F15" s="372" t="str">
        <f>IF(ISBLANK('5. Pp (3 años)'!E47),"",'5. Pp (3 años)'!E47)</f>
        <v>PAVCySRC: Porcentaje de Acciones de Verificación, Cumplimiento y Seguimiento de la Rendición de Cuentas de las Dependencias y Entidades de la Administración Pública Municipal</v>
      </c>
      <c r="G15" s="372" t="str">
        <f>IF(ISBLANK('5. Pp (3 años)'!H47),"",'5. Pp (3 años)'!H47)</f>
        <v>Anual</v>
      </c>
      <c r="H15" s="414" t="str">
        <f>IF(ISBLANK('5. Pp (3 años)'!J47),"",'5. Pp (3 años)'!J47)</f>
        <v>UNIDAD DE MEDIDA DEL INDICADOR: 
Porcentaje
UNIDAD DE MEDIDA DE LAS VARIABLES: 
Acciones de verificación, cumplimiento y seguimiento de la rendición de cuentas</v>
      </c>
      <c r="I15" s="101">
        <f>IF(ISBLANK('9. METAS'!K21),"",'9. METAS'!K21)</f>
        <v>37040</v>
      </c>
      <c r="J15" s="344">
        <f>IF(ISBLANK('9. METAS'!Q21),"",'9. METAS'!Q21)</f>
        <v>6702</v>
      </c>
      <c r="K15" s="345">
        <f>IF(ISBLANK('9. METAS'!R21),"",'9. METAS'!R21)</f>
        <v>17464</v>
      </c>
      <c r="L15" s="345">
        <f>IF(ISBLANK('9. METAS'!S21),"",'9. METAS'!S21)</f>
        <v>7503</v>
      </c>
      <c r="M15" s="346">
        <f>IF(ISBLANK('9. METAS'!T21),"",'9. METAS'!T21)</f>
        <v>5371</v>
      </c>
      <c r="N15" s="361">
        <f>SUM(N17:N18,N20:N21,N23:N27,N28:N30,N33:N34,N36:N39,N41:N43,N45:N49,N50:N52)</f>
        <v>5007</v>
      </c>
      <c r="O15" s="362">
        <f t="shared" ref="O15:Q15" si="0">SUM(O17:O18,O20:O21,O23:O27,O28:O30,O33:O34,O36:O39,O41:O43,O45:O49,O50:O52)</f>
        <v>0</v>
      </c>
      <c r="P15" s="362">
        <f t="shared" si="0"/>
        <v>0</v>
      </c>
      <c r="Q15" s="363">
        <f t="shared" si="0"/>
        <v>0</v>
      </c>
      <c r="R15" s="347">
        <f t="shared" ref="R15:U52" si="1">IFERROR((N15/J15),"100%")</f>
        <v>0.74709042076991938</v>
      </c>
      <c r="S15" s="348">
        <f t="shared" si="1"/>
        <v>0</v>
      </c>
      <c r="T15" s="348">
        <f t="shared" si="1"/>
        <v>0</v>
      </c>
      <c r="U15" s="349">
        <f t="shared" si="1"/>
        <v>0</v>
      </c>
      <c r="V15" s="98">
        <f t="shared" ref="V15:V52" si="2">IFERROR((N15/I15),"No Programado")</f>
        <v>0.1351781857451404</v>
      </c>
      <c r="W15" s="97">
        <f t="shared" ref="W15:W52" si="3">IFERROR((N15+O15)/I15, "No Programado")</f>
        <v>0.1351781857451404</v>
      </c>
      <c r="X15" s="97">
        <f t="shared" ref="X15:X52" si="4">IFERROR((O15+P15)/I15, "No Programado")</f>
        <v>0</v>
      </c>
      <c r="Y15" s="107">
        <f t="shared" ref="Y15:Y52" si="5">IFERROR((P15+Q15)/I15, "No Programado")</f>
        <v>0</v>
      </c>
      <c r="Z15" s="364" t="s">
        <v>743</v>
      </c>
      <c r="AA15" s="229"/>
      <c r="AB15" s="230"/>
      <c r="AC15" s="231"/>
    </row>
    <row r="16" spans="3:29" ht="119" x14ac:dyDescent="0.35">
      <c r="C16" s="373" t="str">
        <f>IF(ISBLANK('5. Pp (3 años)'!B48),"",'5. Pp (3 años)'!B48)</f>
        <v xml:space="preserve">Dirección de Auditoría de Obra Pública </v>
      </c>
      <c r="D16" s="415" t="str">
        <f>IF(ISBLANK('5. Pp (3 años)'!C48),"",'5. Pp (3 años)'!C48)</f>
        <v>Componente</v>
      </c>
      <c r="E16" s="416"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F16" s="374" t="str">
        <f>IF(ISBLANK('5. Pp (3 años)'!E48),"",'5. Pp (3 años)'!E48)</f>
        <v xml:space="preserve">PAOPC: Porcentaje de Acciones de Obra Pública y Construcción </v>
      </c>
      <c r="G16" s="415" t="s">
        <v>327</v>
      </c>
      <c r="H16" s="417" t="str">
        <f>IF(ISBLANK('5. Pp (3 años)'!J48),"",'5. Pp (3 años)'!J48)</f>
        <v xml:space="preserve">UNIDAD DE MEDIDA DEL INDICADOR:
Porcentaje
UNIDAD DE MEDIDA DE LAS VARIABLES: 
Acciones </v>
      </c>
      <c r="I16" s="101">
        <f>IF(ISBLANK('9. METAS'!K22),"",'9. METAS'!K22)</f>
        <v>680</v>
      </c>
      <c r="J16" s="344">
        <f>IF(ISBLANK('9. METAS'!Q22),"",'9. METAS'!Q22)</f>
        <v>123</v>
      </c>
      <c r="K16" s="345">
        <f>IF(ISBLANK('9. METAS'!R22),"",'9. METAS'!R22)</f>
        <v>170</v>
      </c>
      <c r="L16" s="345">
        <f>IF(ISBLANK('9. METAS'!S22),"",'9. METAS'!S22)</f>
        <v>227</v>
      </c>
      <c r="M16" s="346">
        <f>IF(ISBLANK('9. METAS'!T22),"",'9. METAS'!T22)</f>
        <v>160</v>
      </c>
      <c r="N16" s="344">
        <v>111</v>
      </c>
      <c r="O16" s="345"/>
      <c r="P16" s="345"/>
      <c r="Q16" s="346"/>
      <c r="R16" s="96">
        <f t="shared" si="1"/>
        <v>0.90243902439024393</v>
      </c>
      <c r="S16" s="97">
        <f t="shared" si="1"/>
        <v>0</v>
      </c>
      <c r="T16" s="97">
        <f t="shared" si="1"/>
        <v>0</v>
      </c>
      <c r="U16" s="102">
        <f t="shared" si="1"/>
        <v>0</v>
      </c>
      <c r="V16" s="98">
        <f t="shared" si="2"/>
        <v>0.16323529411764706</v>
      </c>
      <c r="W16" s="97">
        <f t="shared" si="3"/>
        <v>0.16323529411764706</v>
      </c>
      <c r="X16" s="97">
        <f t="shared" si="4"/>
        <v>0</v>
      </c>
      <c r="Y16" s="107">
        <f t="shared" si="5"/>
        <v>0</v>
      </c>
      <c r="Z16" s="357" t="s">
        <v>744</v>
      </c>
      <c r="AA16" s="194"/>
      <c r="AB16" s="194"/>
      <c r="AC16" s="195"/>
    </row>
    <row r="17" spans="3:29" ht="119" x14ac:dyDescent="0.35">
      <c r="C17" s="418" t="str">
        <f>IF(ISBLANK('5. Pp (3 años)'!B49),"",'5. Pp (3 años)'!B49)</f>
        <v xml:space="preserve">Dirección de Auditoría de Obra Pública </v>
      </c>
      <c r="D17" s="376" t="str">
        <f>IF(ISBLANK('5. Pp (3 años)'!C49),"",'5. Pp (3 años)'!C49)</f>
        <v>Actividad</v>
      </c>
      <c r="E17" s="419" t="str">
        <f>IF(ISBLANK('5. Pp (3 años)'!D49),"",'5. Pp (3 años)'!D49)</f>
        <v>1.1.1.1.1.1. Realización de auditorías y revisiones a la obra pública, adquisiciones y servicios relacionados.</v>
      </c>
      <c r="F17" s="420" t="str">
        <f>IF(ISBLANK('5. Pp (3 años)'!E49),"",'5. Pp (3 años)'!E49)</f>
        <v>PAROPASR: Porcentaje de Acciones de seguimiento, Auditorías y Revisiones a la Obra Pública, Adquisiciones y Servicios Relacionados</v>
      </c>
      <c r="G17" s="376" t="s">
        <v>327</v>
      </c>
      <c r="H17" s="421" t="str">
        <f>IF(ISBLANK('5. Pp (3 años)'!J49),"",'5. Pp (3 años)'!J49)</f>
        <v>UNIDAD DE MEDIDA DEL INDICADOR: 
Porcentaje
UNIDAD DE MEDIDA DE LAS VARIABLES: Auditorías y Revisiones</v>
      </c>
      <c r="I17" s="101">
        <f>IF(ISBLANK('9. METAS'!K23),"",'9. METAS'!K23)</f>
        <v>608</v>
      </c>
      <c r="J17" s="344">
        <f>IF(ISBLANK('9. METAS'!Q23),"",'9. METAS'!Q23)</f>
        <v>105</v>
      </c>
      <c r="K17" s="345">
        <f>IF(ISBLANK('9. METAS'!R23),"",'9. METAS'!R23)</f>
        <v>152</v>
      </c>
      <c r="L17" s="345">
        <f>IF(ISBLANK('9. METAS'!S23),"",'9. METAS'!S23)</f>
        <v>209</v>
      </c>
      <c r="M17" s="346">
        <f>IF(ISBLANK('9. METAS'!T23),"",'9. METAS'!T23)</f>
        <v>142</v>
      </c>
      <c r="N17" s="344">
        <v>106</v>
      </c>
      <c r="O17" s="345"/>
      <c r="P17" s="345"/>
      <c r="Q17" s="346"/>
      <c r="R17" s="96">
        <f t="shared" si="1"/>
        <v>1.0095238095238095</v>
      </c>
      <c r="S17" s="97">
        <f t="shared" si="1"/>
        <v>0</v>
      </c>
      <c r="T17" s="97">
        <f t="shared" si="1"/>
        <v>0</v>
      </c>
      <c r="U17" s="102">
        <f t="shared" si="1"/>
        <v>0</v>
      </c>
      <c r="V17" s="98">
        <f t="shared" si="2"/>
        <v>0.17434210526315788</v>
      </c>
      <c r="W17" s="97">
        <f t="shared" si="3"/>
        <v>0.17434210526315788</v>
      </c>
      <c r="X17" s="97">
        <f t="shared" si="4"/>
        <v>0</v>
      </c>
      <c r="Y17" s="107">
        <f t="shared" si="5"/>
        <v>0</v>
      </c>
      <c r="Z17" s="357" t="s">
        <v>745</v>
      </c>
      <c r="AA17" s="194"/>
      <c r="AB17" s="194"/>
      <c r="AC17" s="195"/>
    </row>
    <row r="18" spans="3:29" ht="102" x14ac:dyDescent="0.35">
      <c r="C18" s="418" t="str">
        <f>IF(ISBLANK('5. Pp (3 años)'!B50),"",'5. Pp (3 años)'!B50)</f>
        <v xml:space="preserve">Dirección de Auditoría de Obra Pública </v>
      </c>
      <c r="D18" s="376" t="str">
        <f>IF(ISBLANK('5. Pp (3 años)'!C50),"",'5. Pp (3 años)'!C50)</f>
        <v>Actividad</v>
      </c>
      <c r="E18" s="419" t="str">
        <f>IF(ISBLANK('5. Pp (3 años)'!D50),"",'5. Pp (3 años)'!D50)</f>
        <v>1.1.1.1.1.2. Verificación de licencias y autorizaciones en materia de construcción.</v>
      </c>
      <c r="F18" s="420" t="str">
        <f>IF(ISBLANK('5. Pp (3 años)'!E50),"",'5. Pp (3 años)'!E50)</f>
        <v xml:space="preserve"> PVMC: Porcentaje de Verificaciones en Materia de Construcción</v>
      </c>
      <c r="G18" s="376" t="s">
        <v>327</v>
      </c>
      <c r="H18" s="421" t="str">
        <f>IF(ISBLANK('5. Pp (3 años)'!J50),"",'5. Pp (3 años)'!J50)</f>
        <v>UNIDAD DE MEDIDA DEL INDICADOR: 
Porcentaje
UNIDAD DE MEDIDA DE LAS VARIABLES: Verificaciones</v>
      </c>
      <c r="I18" s="101">
        <f>IF(ISBLANK('9. METAS'!K24),"",'9. METAS'!K24)</f>
        <v>72</v>
      </c>
      <c r="J18" s="344">
        <f>IF(ISBLANK('9. METAS'!Q24),"",'9. METAS'!Q24)</f>
        <v>18</v>
      </c>
      <c r="K18" s="345">
        <f>IF(ISBLANK('9. METAS'!R24),"",'9. METAS'!R24)</f>
        <v>18</v>
      </c>
      <c r="L18" s="345">
        <f>IF(ISBLANK('9. METAS'!S24),"",'9. METAS'!S24)</f>
        <v>18</v>
      </c>
      <c r="M18" s="346">
        <f>IF(ISBLANK('9. METAS'!T24),"",'9. METAS'!T24)</f>
        <v>18</v>
      </c>
      <c r="N18" s="344">
        <v>5</v>
      </c>
      <c r="O18" s="345"/>
      <c r="P18" s="345"/>
      <c r="Q18" s="346"/>
      <c r="R18" s="96">
        <f t="shared" si="1"/>
        <v>0.27777777777777779</v>
      </c>
      <c r="S18" s="97">
        <f t="shared" si="1"/>
        <v>0</v>
      </c>
      <c r="T18" s="97">
        <f t="shared" si="1"/>
        <v>0</v>
      </c>
      <c r="U18" s="102">
        <f t="shared" si="1"/>
        <v>0</v>
      </c>
      <c r="V18" s="98">
        <f t="shared" si="2"/>
        <v>6.9444444444444448E-2</v>
      </c>
      <c r="W18" s="97">
        <f t="shared" si="3"/>
        <v>6.9444444444444448E-2</v>
      </c>
      <c r="X18" s="97">
        <f t="shared" si="4"/>
        <v>0</v>
      </c>
      <c r="Y18" s="107">
        <f t="shared" si="5"/>
        <v>0</v>
      </c>
      <c r="Z18" s="357" t="s">
        <v>746</v>
      </c>
      <c r="AA18" s="194"/>
      <c r="AB18" s="194"/>
      <c r="AC18" s="195"/>
    </row>
    <row r="19" spans="3:29" ht="197.5" customHeight="1" x14ac:dyDescent="0.35">
      <c r="C19" s="422" t="str">
        <f>IF(ISBLANK('5. Pp (3 años)'!B51),"",'5. Pp (3 años)'!B51)</f>
        <v>Dirección de Auditoría</v>
      </c>
      <c r="D19" s="423" t="str">
        <f>IF(ISBLANK('5. Pp (3 años)'!C51),"",'5. Pp (3 años)'!C51)</f>
        <v>Componente</v>
      </c>
      <c r="E19" s="424"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F19" s="423" t="str">
        <f>IF(ISBLANK('5. Pp (3 años)'!E51),"",'5. Pp (3 años)'!E51)</f>
        <v>PACSIE: Porcentaje de Acciones de Control y Seguimiento al Ingreso y Egreso</v>
      </c>
      <c r="G19" s="423" t="s">
        <v>327</v>
      </c>
      <c r="H19" s="425" t="str">
        <f>IF(ISBLANK('5. Pp (3 años)'!J51),"",'5. Pp (3 años)'!J51)</f>
        <v>UNIDAD DE MEDIDA DEL INDICADOR: 
Porcentaje
UNIDAD DE MEDIDA DE LAS VARIABLES: Acciones de Control y Seguimiento al Ingreso y Egreso</v>
      </c>
      <c r="I19" s="101">
        <f>IF(ISBLANK('9. METAS'!K25),"",'9. METAS'!K25)</f>
        <v>13515</v>
      </c>
      <c r="J19" s="344">
        <f>IF(ISBLANK('9. METAS'!Q25),"",'9. METAS'!Q25)</f>
        <v>3475</v>
      </c>
      <c r="K19" s="345">
        <f>IF(ISBLANK('9. METAS'!R25),"",'9. METAS'!R25)</f>
        <v>4180</v>
      </c>
      <c r="L19" s="345">
        <f>IF(ISBLANK('9. METAS'!S25),"",'9. METAS'!S25)</f>
        <v>3780</v>
      </c>
      <c r="M19" s="346">
        <f>IF(ISBLANK('9. METAS'!T25),"",'9. METAS'!T25)</f>
        <v>2080</v>
      </c>
      <c r="N19" s="344">
        <v>2022</v>
      </c>
      <c r="O19" s="345"/>
      <c r="P19" s="345"/>
      <c r="Q19" s="346"/>
      <c r="R19" s="96">
        <f t="shared" si="1"/>
        <v>0.58187050359712233</v>
      </c>
      <c r="S19" s="97">
        <f t="shared" si="1"/>
        <v>0</v>
      </c>
      <c r="T19" s="97">
        <f t="shared" si="1"/>
        <v>0</v>
      </c>
      <c r="U19" s="102">
        <f t="shared" si="1"/>
        <v>0</v>
      </c>
      <c r="V19" s="98">
        <f t="shared" si="2"/>
        <v>0.14961154273029967</v>
      </c>
      <c r="W19" s="97">
        <f t="shared" si="3"/>
        <v>0.14961154273029967</v>
      </c>
      <c r="X19" s="97">
        <f t="shared" si="4"/>
        <v>0</v>
      </c>
      <c r="Y19" s="107">
        <f t="shared" si="5"/>
        <v>0</v>
      </c>
      <c r="Z19" s="357" t="s">
        <v>747</v>
      </c>
      <c r="AA19" s="194"/>
      <c r="AB19" s="194"/>
      <c r="AC19" s="195"/>
    </row>
    <row r="20" spans="3:29" ht="225" customHeight="1" x14ac:dyDescent="0.35">
      <c r="C20" s="377" t="str">
        <f>IF(ISBLANK('5. Pp (3 años)'!B52),"",'5. Pp (3 años)'!B52)</f>
        <v>Dirección de Auditoría</v>
      </c>
      <c r="D20" s="378" t="str">
        <f>IF(ISBLANK('5. Pp (3 años)'!C52),"",'5. Pp (3 años)'!C52)</f>
        <v>Actividad</v>
      </c>
      <c r="E20" s="426" t="str">
        <f>IF(ISBLANK('5. Pp (3 años)'!D52),"",'5. Pp (3 años)'!D52)</f>
        <v>1.1.1.1.2.1. Realización de acciones de control y seguimiento a la cuenta pública   de la Administración Pública Municipal Centralizada.</v>
      </c>
      <c r="F20" s="378" t="str">
        <f>IF(ISBLANK('5. Pp (3 años)'!E52),"",'5. Pp (3 años)'!E52)</f>
        <v>PACSCP: Porcentaje de  Acciones de Control y Seguimiento a la Cuenta Pública.</v>
      </c>
      <c r="G20" s="378" t="s">
        <v>327</v>
      </c>
      <c r="H20" s="427" t="str">
        <f>IF(ISBLANK('5. Pp (3 años)'!J52),"",'5. Pp (3 años)'!J52)</f>
        <v>UNIDAD DE MEDIDA DEL INDICADOR: Porcentaje
UNIDAD DE MEDIDA DE LAS VARIABLES:  Acciones de Control y Seguimiento a la Cuenta Pública.</v>
      </c>
      <c r="I20" s="101">
        <f>IF(ISBLANK('9. METAS'!K26),"",'9. METAS'!K26)</f>
        <v>13400</v>
      </c>
      <c r="J20" s="344">
        <f>IF(ISBLANK('9. METAS'!Q26),"",'9. METAS'!Q26)</f>
        <v>3450</v>
      </c>
      <c r="K20" s="345">
        <f>IF(ISBLANK('9. METAS'!R26),"",'9. METAS'!R26)</f>
        <v>4150</v>
      </c>
      <c r="L20" s="345">
        <f>IF(ISBLANK('9. METAS'!S26),"",'9. METAS'!S26)</f>
        <v>3750</v>
      </c>
      <c r="M20" s="346">
        <f>IF(ISBLANK('9. METAS'!T26),"",'9. METAS'!T26)</f>
        <v>2050</v>
      </c>
      <c r="N20" s="344">
        <v>2017</v>
      </c>
      <c r="O20" s="345"/>
      <c r="P20" s="345"/>
      <c r="Q20" s="346"/>
      <c r="R20" s="96">
        <f t="shared" si="1"/>
        <v>0.58463768115942027</v>
      </c>
      <c r="S20" s="97">
        <f t="shared" si="1"/>
        <v>0</v>
      </c>
      <c r="T20" s="97">
        <f t="shared" si="1"/>
        <v>0</v>
      </c>
      <c r="U20" s="102">
        <f t="shared" si="1"/>
        <v>0</v>
      </c>
      <c r="V20" s="98">
        <f t="shared" si="2"/>
        <v>0.1505223880597015</v>
      </c>
      <c r="W20" s="97">
        <f t="shared" si="3"/>
        <v>0.1505223880597015</v>
      </c>
      <c r="X20" s="97">
        <f t="shared" si="4"/>
        <v>0</v>
      </c>
      <c r="Y20" s="107">
        <f t="shared" si="5"/>
        <v>0</v>
      </c>
      <c r="Z20" s="357" t="s">
        <v>748</v>
      </c>
      <c r="AA20" s="194"/>
      <c r="AB20" s="194"/>
      <c r="AC20" s="195"/>
    </row>
    <row r="21" spans="3:29" ht="183" customHeight="1" x14ac:dyDescent="0.35">
      <c r="C21" s="377" t="str">
        <f>IF(ISBLANK('5. Pp (3 años)'!B53),"",'5. Pp (3 años)'!B53)</f>
        <v>Dirección de Auditoría</v>
      </c>
      <c r="D21" s="378" t="str">
        <f>IF(ISBLANK('5. Pp (3 años)'!C53),"",'5. Pp (3 años)'!C53)</f>
        <v>Actividad</v>
      </c>
      <c r="E21" s="426" t="str">
        <f>IF(ISBLANK('5. Pp (3 años)'!D53),"",'5. Pp (3 años)'!D53)</f>
        <v>1.1.1.1.2.2. Realización de auditorías, revisiones y arqueos a las Dependencias y Entidades de la Administración Pública Municipal.</v>
      </c>
      <c r="F21" s="378" t="str">
        <f>IF(ISBLANK('5. Pp (3 años)'!E53),"",'5. Pp (3 años)'!E53)</f>
        <v>PARA: Porcentaje de  Auditorías, Revisiones y Arqueos</v>
      </c>
      <c r="G21" s="378" t="s">
        <v>327</v>
      </c>
      <c r="H21" s="427" t="str">
        <f>IF(ISBLANK('5. Pp (3 años)'!J53),"",'5. Pp (3 años)'!J53)</f>
        <v>UNIDAD DE MEDIDA DEL INDICADOR: Porcentaje
UNIDAD DE MEDIDA DE LAS VARIABLES: Auditorías, revisiones y arqueos</v>
      </c>
      <c r="I21" s="101">
        <f>IF(ISBLANK('9. METAS'!K27),"",'9. METAS'!K27)</f>
        <v>115</v>
      </c>
      <c r="J21" s="344">
        <f>IF(ISBLANK('9. METAS'!Q27),"",'9. METAS'!Q27)</f>
        <v>25</v>
      </c>
      <c r="K21" s="345">
        <f>IF(ISBLANK('9. METAS'!R27),"",'9. METAS'!R27)</f>
        <v>30</v>
      </c>
      <c r="L21" s="345">
        <f>IF(ISBLANK('9. METAS'!S27),"",'9. METAS'!S27)</f>
        <v>30</v>
      </c>
      <c r="M21" s="346">
        <f>IF(ISBLANK('9. METAS'!T27),"",'9. METAS'!T27)</f>
        <v>30</v>
      </c>
      <c r="N21" s="344">
        <v>5</v>
      </c>
      <c r="O21" s="345"/>
      <c r="P21" s="345"/>
      <c r="Q21" s="346"/>
      <c r="R21" s="96">
        <f t="shared" si="1"/>
        <v>0.2</v>
      </c>
      <c r="S21" s="97">
        <f t="shared" si="1"/>
        <v>0</v>
      </c>
      <c r="T21" s="97">
        <f t="shared" si="1"/>
        <v>0</v>
      </c>
      <c r="U21" s="102">
        <f t="shared" si="1"/>
        <v>0</v>
      </c>
      <c r="V21" s="98">
        <f t="shared" si="2"/>
        <v>4.3478260869565216E-2</v>
      </c>
      <c r="W21" s="97">
        <f t="shared" si="3"/>
        <v>4.3478260869565216E-2</v>
      </c>
      <c r="X21" s="97">
        <f t="shared" si="4"/>
        <v>0</v>
      </c>
      <c r="Y21" s="107">
        <f t="shared" si="5"/>
        <v>0</v>
      </c>
      <c r="Z21" s="357" t="s">
        <v>749</v>
      </c>
      <c r="AA21" s="194"/>
      <c r="AB21" s="194"/>
      <c r="AC21" s="195"/>
    </row>
    <row r="22" spans="3:29" ht="119" x14ac:dyDescent="0.35">
      <c r="C22" s="422" t="str">
        <f>IF(ISBLANK('5. Pp (3 años)'!B54),"",'5. Pp (3 años)'!B54)</f>
        <v>Direccón de la Función Pública de la Contraloría Municipal</v>
      </c>
      <c r="D22" s="423" t="str">
        <f>IF(ISBLANK('5. Pp (3 años)'!C54),"",'5. Pp (3 años)'!C54)</f>
        <v xml:space="preserve">Componente  </v>
      </c>
      <c r="E22" s="424" t="str">
        <f>IF(ISBLANK('5. Pp (3 años)'!D54),"",'5. Pp (3 años)'!D54)</f>
        <v>1.1.1.1.3 Actividades de Combate a la Corrupción Implementadas</v>
      </c>
      <c r="F22" s="423" t="str">
        <f>IF(ISBLANK('5. Pp (3 años)'!E54),"",'5. Pp (3 años)'!E54)</f>
        <v>PACCI: Porcentaje de Actividades de Combate a la Corrupción Implementadas</v>
      </c>
      <c r="G22" s="423" t="s">
        <v>327</v>
      </c>
      <c r="H22" s="425" t="str">
        <f>IF(ISBLANK('5. Pp (3 años)'!J54),"",'5. Pp (3 años)'!J54)</f>
        <v>UNIDAD DE MEDIDA DEL INDICADOR: 
Porcentaje
UNIDAD DE MEDIDA DE LAS VARIABLES: 
Actividades</v>
      </c>
      <c r="I22" s="101">
        <f>IF(ISBLANK('9. METAS'!K28),"",'9. METAS'!K28)</f>
        <v>13548</v>
      </c>
      <c r="J22" s="344">
        <f>IF(ISBLANK('9. METAS'!Q28),"",'9. METAS'!Q28)</f>
        <v>1203</v>
      </c>
      <c r="K22" s="345">
        <f>IF(ISBLANK('9. METAS'!R28),"",'9. METAS'!R28)</f>
        <v>9824</v>
      </c>
      <c r="L22" s="345">
        <f>IF(ISBLANK('9. METAS'!S28),"",'9. METAS'!S28)</f>
        <v>1216</v>
      </c>
      <c r="M22" s="346">
        <f>IF(ISBLANK('9. METAS'!T28),"",'9. METAS'!T28)</f>
        <v>1305</v>
      </c>
      <c r="N22" s="344">
        <v>1212</v>
      </c>
      <c r="O22" s="345"/>
      <c r="P22" s="345"/>
      <c r="Q22" s="346"/>
      <c r="R22" s="96">
        <f t="shared" si="1"/>
        <v>1.0074812967581048</v>
      </c>
      <c r="S22" s="97">
        <f t="shared" si="1"/>
        <v>0</v>
      </c>
      <c r="T22" s="97">
        <f t="shared" si="1"/>
        <v>0</v>
      </c>
      <c r="U22" s="102">
        <f t="shared" si="1"/>
        <v>0</v>
      </c>
      <c r="V22" s="98">
        <f t="shared" si="2"/>
        <v>8.9459698848538535E-2</v>
      </c>
      <c r="W22" s="97">
        <f t="shared" si="3"/>
        <v>8.9459698848538535E-2</v>
      </c>
      <c r="X22" s="97">
        <f t="shared" si="4"/>
        <v>0</v>
      </c>
      <c r="Y22" s="107">
        <f t="shared" si="5"/>
        <v>0</v>
      </c>
      <c r="Z22" s="357" t="s">
        <v>750</v>
      </c>
      <c r="AA22" s="194"/>
      <c r="AB22" s="194"/>
      <c r="AC22" s="195"/>
    </row>
    <row r="23" spans="3:29" ht="119" x14ac:dyDescent="0.35">
      <c r="C23" s="375" t="str">
        <f>IF(ISBLANK('5. Pp (3 años)'!B55),"",'5. Pp (3 años)'!B55)</f>
        <v>Direccón de la Función Pública de la Contraloría Municipal</v>
      </c>
      <c r="D23" s="428" t="str">
        <f>IF(ISBLANK('5. Pp (3 años)'!C55),"",'5. Pp (3 años)'!C55)</f>
        <v>Actividad</v>
      </c>
      <c r="E23" s="419" t="str">
        <f>IF(ISBLANK('5. Pp (3 años)'!D55),"",'5. Pp (3 años)'!D55)</f>
        <v>1.1.1.1.3.1 Evaluación y seguimiento al Programa Municipal de Acreditación "Calidad  Servicio con CUENTAS CLARAS"</v>
      </c>
      <c r="F23" s="376" t="str">
        <f>IF(ISBLANK('5. Pp (3 años)'!E55),"",'5. Pp (3 años)'!E55)</f>
        <v>PESPACSCC:  Porcentaje de Evaluación y Seguimiento al Programa Municipal de Acreditación "Calidad y Servicio con CUENTAS CLARAS"</v>
      </c>
      <c r="G23" s="428" t="s">
        <v>327</v>
      </c>
      <c r="H23" s="421" t="str">
        <f>IF(ISBLANK('5. Pp (3 años)'!J55),"",'5. Pp (3 años)'!J55)</f>
        <v xml:space="preserve">UNIDAD DE MEDIDA DEL INDICADOR: 
Porcentaje
UNIDAD DE MEDIDA DE LAS VARIABLES: 
Evaluaciones y seguimientos </v>
      </c>
      <c r="I23" s="101">
        <f>IF(ISBLANK('9. METAS'!K29),"",'9. METAS'!K29)</f>
        <v>150</v>
      </c>
      <c r="J23" s="344">
        <f>IF(ISBLANK('9. METAS'!Q29),"",'9. METAS'!Q29)</f>
        <v>75</v>
      </c>
      <c r="K23" s="345">
        <f>IF(ISBLANK('9. METAS'!R29),"",'9. METAS'!R29)</f>
        <v>0</v>
      </c>
      <c r="L23" s="345">
        <f>IF(ISBLANK('9. METAS'!S29),"",'9. METAS'!S29)</f>
        <v>56</v>
      </c>
      <c r="M23" s="346">
        <f>IF(ISBLANK('9. METAS'!T29),"",'9. METAS'!T29)</f>
        <v>19</v>
      </c>
      <c r="N23" s="344">
        <v>47</v>
      </c>
      <c r="O23" s="345"/>
      <c r="P23" s="345"/>
      <c r="Q23" s="346"/>
      <c r="R23" s="96">
        <f t="shared" si="1"/>
        <v>0.62666666666666671</v>
      </c>
      <c r="S23" s="97" t="str">
        <f t="shared" si="1"/>
        <v>100%</v>
      </c>
      <c r="T23" s="97">
        <f t="shared" si="1"/>
        <v>0</v>
      </c>
      <c r="U23" s="102">
        <f t="shared" si="1"/>
        <v>0</v>
      </c>
      <c r="V23" s="98">
        <f t="shared" si="2"/>
        <v>0.31333333333333335</v>
      </c>
      <c r="W23" s="97">
        <f t="shared" si="3"/>
        <v>0.31333333333333335</v>
      </c>
      <c r="X23" s="97">
        <f t="shared" si="4"/>
        <v>0</v>
      </c>
      <c r="Y23" s="107">
        <f t="shared" si="5"/>
        <v>0</v>
      </c>
      <c r="Z23" s="357" t="s">
        <v>751</v>
      </c>
      <c r="AA23" s="194"/>
      <c r="AB23" s="194"/>
      <c r="AC23" s="195"/>
    </row>
    <row r="24" spans="3:29" ht="119" x14ac:dyDescent="0.35">
      <c r="C24" s="375" t="str">
        <f>IF(ISBLANK('5. Pp (3 años)'!B56),"",'5. Pp (3 años)'!B56)</f>
        <v>Direccón de la Función Pública de la Contraloría Municipal</v>
      </c>
      <c r="D24" s="376" t="str">
        <f>IF(ISBLANK('5. Pp (3 años)'!C56),"",'5. Pp (3 años)'!C56)</f>
        <v>Actividad</v>
      </c>
      <c r="E24" s="419" t="str">
        <f>IF(ISBLANK('5. Pp (3 años)'!D56),"",'5. Pp (3 años)'!D56)</f>
        <v>1.1.1.1.3.2 Seguimiento a Actividades de Difusión a servidores publicos y ciudadanía sobre el Protocolo de Atención Ciudadana para trámites y servicios</v>
      </c>
      <c r="F24" s="376" t="str">
        <f>IF(ISBLANK('5. Pp (3 años)'!E56),"",'5. Pp (3 años)'!E56)</f>
        <v>PADPACTS: Porcentaje de Actividades de Difusión sobre el Protocolo de Atención Ciudadana para trámites y servicios</v>
      </c>
      <c r="G24" s="376" t="s">
        <v>327</v>
      </c>
      <c r="H24" s="421" t="str">
        <f>IF(ISBLANK('5. Pp (3 años)'!J56),"",'5. Pp (3 años)'!J56)</f>
        <v xml:space="preserve">UNIDAD DE MEDIDA DEL INDICADOR: 
Porcentaje
UNIDAD DE MEDIDA DE LAS VARIABLES: 
Actividades de Difusión </v>
      </c>
      <c r="I24" s="101">
        <f>IF(ISBLANK('9. METAS'!K30),"",'9. METAS'!K30)</f>
        <v>60</v>
      </c>
      <c r="J24" s="344">
        <f>IF(ISBLANK('9. METAS'!Q30),"",'9. METAS'!Q30)</f>
        <v>15</v>
      </c>
      <c r="K24" s="345">
        <f>IF(ISBLANK('9. METAS'!R30),"",'9. METAS'!R30)</f>
        <v>15</v>
      </c>
      <c r="L24" s="345">
        <f>IF(ISBLANK('9. METAS'!S30),"",'9. METAS'!S30)</f>
        <v>15</v>
      </c>
      <c r="M24" s="346">
        <f>IF(ISBLANK('9. METAS'!T30),"",'9. METAS'!T30)</f>
        <v>15</v>
      </c>
      <c r="N24" s="344">
        <v>0</v>
      </c>
      <c r="O24" s="345"/>
      <c r="P24" s="345"/>
      <c r="Q24" s="346"/>
      <c r="R24" s="96">
        <f t="shared" si="1"/>
        <v>0</v>
      </c>
      <c r="S24" s="97">
        <f t="shared" si="1"/>
        <v>0</v>
      </c>
      <c r="T24" s="97">
        <f t="shared" si="1"/>
        <v>0</v>
      </c>
      <c r="U24" s="102">
        <f t="shared" si="1"/>
        <v>0</v>
      </c>
      <c r="V24" s="98">
        <f t="shared" si="2"/>
        <v>0</v>
      </c>
      <c r="W24" s="97">
        <f t="shared" si="3"/>
        <v>0</v>
      </c>
      <c r="X24" s="97">
        <f t="shared" si="4"/>
        <v>0</v>
      </c>
      <c r="Y24" s="107">
        <f t="shared" si="5"/>
        <v>0</v>
      </c>
      <c r="Z24" s="357" t="s">
        <v>752</v>
      </c>
      <c r="AA24" s="194"/>
      <c r="AB24" s="194"/>
      <c r="AC24" s="195"/>
    </row>
    <row r="25" spans="3:29" ht="119" x14ac:dyDescent="0.35">
      <c r="C25" s="375" t="str">
        <f>IF(ISBLANK('5. Pp (3 años)'!B57),"",'5. Pp (3 años)'!B57)</f>
        <v>Direccón de la Función Pública de la Contraloría Municipal</v>
      </c>
      <c r="D25" s="376" t="str">
        <f>IF(ISBLANK('5. Pp (3 años)'!C57),"",'5. Pp (3 años)'!C57)</f>
        <v>Actividad</v>
      </c>
      <c r="E25" s="419" t="str">
        <f>IF(ISBLANK('5. Pp (3 años)'!D57),"",'5. Pp (3 años)'!D57)</f>
        <v>1.1.1.1.3.3 Intervención en el proceso de Entrega y Recepción de los servidores públicos, conforme a la normatividad vigente.</v>
      </c>
      <c r="F25" s="376" t="str">
        <f>IF(ISBLANK('5. Pp (3 años)'!E57),"",'5. Pp (3 años)'!E57)</f>
        <v xml:space="preserve">PAERC: Porcentaje de Actas de Entrega y Recepción Concluidas     </v>
      </c>
      <c r="G25" s="376" t="s">
        <v>327</v>
      </c>
      <c r="H25" s="421" t="str">
        <f>IF(ISBLANK('5. Pp (3 años)'!J57),"",'5. Pp (3 años)'!J57)</f>
        <v>UNIDAD DE MEDIDA DEL INDICADOR: 
Porcentaje
UNIDAD DE MEDIDA DE LAS VARIABLES: 
Actas de Entrega y Recepción</v>
      </c>
      <c r="I25" s="101">
        <f>IF(ISBLANK('9. METAS'!K31),"",'9. METAS'!K31)</f>
        <v>200</v>
      </c>
      <c r="J25" s="344">
        <f>IF(ISBLANK('9. METAS'!Q31),"",'9. METAS'!Q31)</f>
        <v>15</v>
      </c>
      <c r="K25" s="345">
        <f>IF(ISBLANK('9. METAS'!R31),"",'9. METAS'!R31)</f>
        <v>50</v>
      </c>
      <c r="L25" s="345">
        <f>IF(ISBLANK('9. METAS'!S31),"",'9. METAS'!S31)</f>
        <v>15</v>
      </c>
      <c r="M25" s="346">
        <f>IF(ISBLANK('9. METAS'!T31),"",'9. METAS'!T31)</f>
        <v>120</v>
      </c>
      <c r="N25" s="344">
        <v>18</v>
      </c>
      <c r="O25" s="345"/>
      <c r="P25" s="345"/>
      <c r="Q25" s="346"/>
      <c r="R25" s="96">
        <f t="shared" si="1"/>
        <v>1.2</v>
      </c>
      <c r="S25" s="97">
        <f t="shared" si="1"/>
        <v>0</v>
      </c>
      <c r="T25" s="97">
        <f t="shared" si="1"/>
        <v>0</v>
      </c>
      <c r="U25" s="102">
        <f t="shared" si="1"/>
        <v>0</v>
      </c>
      <c r="V25" s="98">
        <f t="shared" si="2"/>
        <v>0.09</v>
      </c>
      <c r="W25" s="97">
        <f t="shared" si="3"/>
        <v>0.09</v>
      </c>
      <c r="X25" s="97">
        <f t="shared" si="4"/>
        <v>0</v>
      </c>
      <c r="Y25" s="107">
        <f t="shared" si="5"/>
        <v>0</v>
      </c>
      <c r="Z25" s="357" t="s">
        <v>753</v>
      </c>
      <c r="AA25" s="194"/>
      <c r="AB25" s="194"/>
      <c r="AC25" s="195"/>
    </row>
    <row r="26" spans="3:29" ht="119" x14ac:dyDescent="0.35">
      <c r="C26" s="377" t="str">
        <f>IF(ISBLANK('5. Pp (3 años)'!B58),"",'5. Pp (3 años)'!B58)</f>
        <v>Direccón de la Función Pública de la Contraloría Municipal</v>
      </c>
      <c r="D26" s="378" t="str">
        <f>IF(ISBLANK('5. Pp (3 años)'!C58),"",'5. Pp (3 años)'!C58)</f>
        <v>Actividad</v>
      </c>
      <c r="E26" s="426" t="str">
        <f>IF(ISBLANK('5. Pp (3 años)'!D58),"",'5. Pp (3 años)'!D58)</f>
        <v>1.1.1.1.3.4 Recepción, Control y Resguardo de las Declaraciones de Situación Patrimonial y de Conflicto de  Interés de todos los servidores públicos  de la Administración Pública Municipal.</v>
      </c>
      <c r="F26" s="378" t="str">
        <f>IF(ISBLANK('5. Pp (3 años)'!E58),"",'5. Pp (3 años)'!E58)</f>
        <v xml:space="preserve">PCDPISO:  Porcentaje de Cumplimiento en Declaraciones Patrimoniales y de Conflicto de  Interés  de sujetos obligados                             </v>
      </c>
      <c r="G26" s="378" t="s">
        <v>327</v>
      </c>
      <c r="H26" s="427" t="str">
        <f>IF(ISBLANK('5. Pp (3 años)'!J58),"",'5. Pp (3 años)'!J58)</f>
        <v>UNIDAD DE MEDIDA DEL INDICADOR: 
Porcentaje
UNIDAD DE MEDIDA DE LAS VARIABLES: 
Declaraciones</v>
      </c>
      <c r="I26" s="101">
        <f>IF(ISBLANK('9. METAS'!K32),"",'9. METAS'!K32)</f>
        <v>9780</v>
      </c>
      <c r="J26" s="344">
        <f>IF(ISBLANK('9. METAS'!Q32),"",'9. METAS'!Q32)</f>
        <v>270</v>
      </c>
      <c r="K26" s="345">
        <f>IF(ISBLANK('9. METAS'!R32),"",'9. METAS'!R32)</f>
        <v>8900</v>
      </c>
      <c r="L26" s="345">
        <f>IF(ISBLANK('9. METAS'!S32),"",'9. METAS'!S32)</f>
        <v>320</v>
      </c>
      <c r="M26" s="346">
        <f>IF(ISBLANK('9. METAS'!T32),"",'9. METAS'!T32)</f>
        <v>290</v>
      </c>
      <c r="N26" s="344">
        <v>329</v>
      </c>
      <c r="O26" s="345"/>
      <c r="P26" s="345"/>
      <c r="Q26" s="346"/>
      <c r="R26" s="96">
        <f t="shared" si="1"/>
        <v>1.2185185185185186</v>
      </c>
      <c r="S26" s="97">
        <f t="shared" si="1"/>
        <v>0</v>
      </c>
      <c r="T26" s="97">
        <f t="shared" si="1"/>
        <v>0</v>
      </c>
      <c r="U26" s="102">
        <f t="shared" si="1"/>
        <v>0</v>
      </c>
      <c r="V26" s="98">
        <f t="shared" si="2"/>
        <v>3.3640081799591E-2</v>
      </c>
      <c r="W26" s="97">
        <f t="shared" si="3"/>
        <v>3.3640081799591E-2</v>
      </c>
      <c r="X26" s="97">
        <f t="shared" si="4"/>
        <v>0</v>
      </c>
      <c r="Y26" s="107">
        <f t="shared" si="5"/>
        <v>0</v>
      </c>
      <c r="Z26" s="357" t="s">
        <v>754</v>
      </c>
      <c r="AA26" s="194"/>
      <c r="AB26" s="194"/>
      <c r="AC26" s="195"/>
    </row>
    <row r="27" spans="3:29" ht="136" x14ac:dyDescent="0.35">
      <c r="C27" s="377" t="str">
        <f>IF(ISBLANK('5. Pp (3 años)'!B59),"",'5. Pp (3 años)'!B59)</f>
        <v>Direccón de la Función Pública de la Contraloría Municipal</v>
      </c>
      <c r="D27" s="378" t="str">
        <f>IF(ISBLANK('5. Pp (3 años)'!C59),"",'5. Pp (3 años)'!C59)</f>
        <v>Actividad</v>
      </c>
      <c r="E27" s="426" t="str">
        <f>IF(ISBLANK('5. Pp (3 años)'!D59),"",'5. Pp (3 años)'!D59)</f>
        <v>1.1.1.1.3.5  Registro y Control en el  Sistema Municipal de Inspectores</v>
      </c>
      <c r="F27" s="378" t="str">
        <f>IF(ISBLANK('5. Pp (3 años)'!E59),"",'5. Pp (3 años)'!E59)</f>
        <v>PRPSMI: Porcentaje de Registros del Padrón en el Sistema Municipal de Inspectores</v>
      </c>
      <c r="G27" s="378" t="s">
        <v>327</v>
      </c>
      <c r="H27" s="427" t="str">
        <f>IF(ISBLANK('5. Pp (3 años)'!J59),"",'5. Pp (3 años)'!J59)</f>
        <v>UNIDAD DE MEDIDA DEL INDICADOR: 
Porcentaje
UNIDAD DE MEDIDA DE LAS VARIABLES: 
Registros efectuados en el Sistema Municipal de Inspectores</v>
      </c>
      <c r="I27" s="101">
        <f>IF(ISBLANK('9. METAS'!K33),"",'9. METAS'!K33)</f>
        <v>1575</v>
      </c>
      <c r="J27" s="344">
        <f>IF(ISBLANK('9. METAS'!Q33),"",'9. METAS'!Q33)</f>
        <v>375</v>
      </c>
      <c r="K27" s="345">
        <f>IF(ISBLANK('9. METAS'!R33),"",'9. METAS'!R33)</f>
        <v>400</v>
      </c>
      <c r="L27" s="345">
        <f>IF(ISBLANK('9. METAS'!S33),"",'9. METAS'!S33)</f>
        <v>350</v>
      </c>
      <c r="M27" s="346">
        <f>IF(ISBLANK('9. METAS'!T33),"",'9. METAS'!T33)</f>
        <v>450</v>
      </c>
      <c r="N27" s="344">
        <v>268</v>
      </c>
      <c r="O27" s="345"/>
      <c r="P27" s="345"/>
      <c r="Q27" s="346"/>
      <c r="R27" s="96">
        <f t="shared" si="1"/>
        <v>0.71466666666666667</v>
      </c>
      <c r="S27" s="97">
        <f t="shared" si="1"/>
        <v>0</v>
      </c>
      <c r="T27" s="97">
        <f t="shared" si="1"/>
        <v>0</v>
      </c>
      <c r="U27" s="102">
        <f t="shared" si="1"/>
        <v>0</v>
      </c>
      <c r="V27" s="98">
        <f t="shared" si="2"/>
        <v>0.17015873015873015</v>
      </c>
      <c r="W27" s="97">
        <f t="shared" si="3"/>
        <v>0.17015873015873015</v>
      </c>
      <c r="X27" s="97">
        <f t="shared" si="4"/>
        <v>0</v>
      </c>
      <c r="Y27" s="107">
        <f t="shared" si="5"/>
        <v>0</v>
      </c>
      <c r="Z27" s="357" t="s">
        <v>755</v>
      </c>
      <c r="AA27" s="194"/>
      <c r="AB27" s="194"/>
      <c r="AC27" s="195"/>
    </row>
    <row r="28" spans="3:29" ht="136" x14ac:dyDescent="0.35">
      <c r="C28" s="377" t="str">
        <f>IF(ISBLANK('5. Pp (3 años)'!B60),"",'5. Pp (3 años)'!B60)</f>
        <v>Direccón de la Función Pública de la Contraloría Municipal</v>
      </c>
      <c r="D28" s="378" t="str">
        <f>IF(ISBLANK('5. Pp (3 años)'!C60),"",'5. Pp (3 años)'!C60)</f>
        <v>Actividad</v>
      </c>
      <c r="E28" s="426" t="str">
        <f>IF(ISBLANK('5. Pp (3 años)'!D60),"",'5. Pp (3 años)'!D60)</f>
        <v>1.1.1.1.3.6  Monitoreo de la satisfacción ciudadana sobre servicios recibidos mediante la Contraloría Itinerante</v>
      </c>
      <c r="F28" s="378" t="str">
        <f>IF(ISBLANK('5. Pp (3 años)'!E60),"",'5. Pp (3 años)'!E60)</f>
        <v>PEADSUTYS:  Porcentaje de evaluaciones aplicadas para detectar la satisfacción de los usuarios en Trámites y Servicios.</v>
      </c>
      <c r="G28" s="378" t="s">
        <v>327</v>
      </c>
      <c r="H28" s="427" t="str">
        <f>IF(ISBLANK('5. Pp (3 años)'!J60),"",'5. Pp (3 años)'!J60)</f>
        <v>UNIDAD DE MEDIDA DEL INDICADOR: 
Porcentaje
UNIDAD DE MEDIDA DE LAS VARIABLES: 
Evaluaciones de Satisfacción Ciudadana aplicadas</v>
      </c>
      <c r="I28" s="101">
        <f>IF(ISBLANK('9. METAS'!K34),"",'9. METAS'!K34)</f>
        <v>1750</v>
      </c>
      <c r="J28" s="344">
        <f>IF(ISBLANK('9. METAS'!Q34),"",'9. METAS'!Q34)</f>
        <v>450</v>
      </c>
      <c r="K28" s="345">
        <f>IF(ISBLANK('9. METAS'!R34),"",'9. METAS'!R34)</f>
        <v>450</v>
      </c>
      <c r="L28" s="345">
        <f>IF(ISBLANK('9. METAS'!S34),"",'9. METAS'!S34)</f>
        <v>450</v>
      </c>
      <c r="M28" s="346">
        <f>IF(ISBLANK('9. METAS'!T34),"",'9. METAS'!T34)</f>
        <v>400</v>
      </c>
      <c r="N28" s="344">
        <v>549</v>
      </c>
      <c r="O28" s="345"/>
      <c r="P28" s="345"/>
      <c r="Q28" s="346"/>
      <c r="R28" s="96">
        <f t="shared" si="1"/>
        <v>1.22</v>
      </c>
      <c r="S28" s="97">
        <f t="shared" si="1"/>
        <v>0</v>
      </c>
      <c r="T28" s="97">
        <f t="shared" si="1"/>
        <v>0</v>
      </c>
      <c r="U28" s="102">
        <f t="shared" si="1"/>
        <v>0</v>
      </c>
      <c r="V28" s="98">
        <f t="shared" si="2"/>
        <v>0.31371428571428572</v>
      </c>
      <c r="W28" s="97">
        <f t="shared" si="3"/>
        <v>0.31371428571428572</v>
      </c>
      <c r="X28" s="97">
        <f t="shared" si="4"/>
        <v>0</v>
      </c>
      <c r="Y28" s="107">
        <f t="shared" si="5"/>
        <v>0</v>
      </c>
      <c r="Z28" s="357" t="s">
        <v>756</v>
      </c>
      <c r="AA28" s="194"/>
      <c r="AB28" s="194"/>
      <c r="AC28" s="195"/>
    </row>
    <row r="29" spans="3:29" ht="136" x14ac:dyDescent="0.35">
      <c r="C29" s="375" t="str">
        <f>IF(ISBLANK('5. Pp (3 años)'!B61),"",'5. Pp (3 años)'!B61)</f>
        <v>Direccón de la Función Pública de la Contraloría Municipal</v>
      </c>
      <c r="D29" s="428" t="str">
        <f>IF(ISBLANK('5. Pp (3 años)'!C61),"",'5. Pp (3 años)'!C61)</f>
        <v>Actividad</v>
      </c>
      <c r="E29" s="429" t="str">
        <f>IF(ISBLANK('5. Pp (3 años)'!D61),"",'5. Pp (3 años)'!D61)</f>
        <v>1.1.1.1.3.7  Supervisión y Auditoría a Programas y/o recursos asignados para estímulos económicos y programas sociales.</v>
      </c>
      <c r="F29" s="376" t="str">
        <f>IF(ISBLANK('5. Pp (3 años)'!E61),"",'5. Pp (3 años)'!E61)</f>
        <v>PCAAAPS: Porcentaje de cumplimiento en la aplicación de Auditorías Administrativas a Programas Sociales.</v>
      </c>
      <c r="G29" s="428" t="s">
        <v>327</v>
      </c>
      <c r="H29" s="430" t="str">
        <f>IF(ISBLANK('5. Pp (3 años)'!J61),"",'5. Pp (3 años)'!J61)</f>
        <v>UNIDAD DE MEDIDA DEL INDICADOR: 
Porcentaje
UNIDAD DE MEDIDA DE LAS VARIABLES: 
Evaluaciones y Auditorías Administrativas aplicadas</v>
      </c>
      <c r="I29" s="101">
        <f>IF(ISBLANK('9. METAS'!K35),"",'9. METAS'!K35)</f>
        <v>2</v>
      </c>
      <c r="J29" s="344">
        <f>IF(ISBLANK('9. METAS'!Q35),"",'9. METAS'!Q35)</f>
        <v>0</v>
      </c>
      <c r="K29" s="345">
        <f>IF(ISBLANK('9. METAS'!R35),"",'9. METAS'!R35)</f>
        <v>1</v>
      </c>
      <c r="L29" s="345">
        <f>IF(ISBLANK('9. METAS'!S35),"",'9. METAS'!S35)</f>
        <v>0</v>
      </c>
      <c r="M29" s="346">
        <f>IF(ISBLANK('9. METAS'!T35),"",'9. METAS'!T35)</f>
        <v>1</v>
      </c>
      <c r="N29" s="344">
        <v>0</v>
      </c>
      <c r="O29" s="345"/>
      <c r="P29" s="345"/>
      <c r="Q29" s="346"/>
      <c r="R29" s="96" t="str">
        <f t="shared" si="1"/>
        <v>100%</v>
      </c>
      <c r="S29" s="97">
        <f t="shared" si="1"/>
        <v>0</v>
      </c>
      <c r="T29" s="97" t="str">
        <f t="shared" si="1"/>
        <v>100%</v>
      </c>
      <c r="U29" s="102">
        <f t="shared" si="1"/>
        <v>0</v>
      </c>
      <c r="V29" s="98">
        <f t="shared" si="2"/>
        <v>0</v>
      </c>
      <c r="W29" s="97">
        <f t="shared" si="3"/>
        <v>0</v>
      </c>
      <c r="X29" s="97">
        <f t="shared" si="4"/>
        <v>0</v>
      </c>
      <c r="Y29" s="107">
        <f t="shared" si="5"/>
        <v>0</v>
      </c>
      <c r="Z29" s="357" t="s">
        <v>757</v>
      </c>
      <c r="AA29" s="194"/>
      <c r="AB29" s="194"/>
      <c r="AC29" s="195"/>
    </row>
    <row r="30" spans="3:29" ht="136" x14ac:dyDescent="0.35">
      <c r="C30" s="375" t="str">
        <f>IF(ISBLANK('5. Pp (3 años)'!B62),"",'5. Pp (3 años)'!B62)</f>
        <v>Direccón de la Función Pública de la Contraloría Municipal</v>
      </c>
      <c r="D30" s="376" t="str">
        <f>IF(ISBLANK('5. Pp (3 años)'!C62),"",'5. Pp (3 años)'!C62)</f>
        <v>Actividad</v>
      </c>
      <c r="E30" s="419" t="str">
        <f>IF(ISBLANK('5. Pp (3 años)'!D62),"",'5. Pp (3 años)'!D62)</f>
        <v>1.1.1.1.3.8 Supervisión de la Integración de Comités de Contraloría Social, que sean requeridos para el seguimiento de la Obra Pública Municipal.</v>
      </c>
      <c r="F30" s="376" t="str">
        <f>IF(ISBLANK('5. Pp (3 años)'!E62),"",'5. Pp (3 años)'!E62)</f>
        <v>PICCS: Porcentaje de Integración de Comités de Contraloría Social</v>
      </c>
      <c r="G30" s="376" t="s">
        <v>327</v>
      </c>
      <c r="H30" s="421" t="str">
        <f>IF(ISBLANK('5. Pp (3 años)'!J62),"",'5. Pp (3 años)'!J62)</f>
        <v>UNIDAD DE MEDIDA DEL INDICADOR: 
Porcentaje
UNIDAD DE MEDIDA DE LAS VARIABLES: 
Comités de Contraloría Social Instalados</v>
      </c>
      <c r="I30" s="101">
        <f>IF(ISBLANK('9. METAS'!K36),"",'9. METAS'!K36)</f>
        <v>31</v>
      </c>
      <c r="J30" s="344">
        <f>IF(ISBLANK('9. METAS'!Q36),"",'9. METAS'!Q36)</f>
        <v>3</v>
      </c>
      <c r="K30" s="345">
        <f>IF(ISBLANK('9. METAS'!R36),"",'9. METAS'!R36)</f>
        <v>8</v>
      </c>
      <c r="L30" s="345">
        <f>IF(ISBLANK('9. METAS'!S36),"",'9. METAS'!S36)</f>
        <v>10</v>
      </c>
      <c r="M30" s="346">
        <f>IF(ISBLANK('9. METAS'!T36),"",'9. METAS'!T36)</f>
        <v>10</v>
      </c>
      <c r="N30" s="344">
        <v>1</v>
      </c>
      <c r="O30" s="345"/>
      <c r="P30" s="345"/>
      <c r="Q30" s="346"/>
      <c r="R30" s="96">
        <f t="shared" si="1"/>
        <v>0.33333333333333331</v>
      </c>
      <c r="S30" s="97">
        <f t="shared" si="1"/>
        <v>0</v>
      </c>
      <c r="T30" s="97">
        <f t="shared" si="1"/>
        <v>0</v>
      </c>
      <c r="U30" s="102">
        <f t="shared" si="1"/>
        <v>0</v>
      </c>
      <c r="V30" s="98">
        <f t="shared" si="2"/>
        <v>3.2258064516129031E-2</v>
      </c>
      <c r="W30" s="97">
        <f t="shared" si="3"/>
        <v>3.2258064516129031E-2</v>
      </c>
      <c r="X30" s="97">
        <f t="shared" si="4"/>
        <v>0</v>
      </c>
      <c r="Y30" s="107">
        <f t="shared" si="5"/>
        <v>0</v>
      </c>
      <c r="Z30" s="357" t="s">
        <v>758</v>
      </c>
      <c r="AA30" s="194"/>
      <c r="AB30" s="194"/>
      <c r="AC30" s="195"/>
    </row>
    <row r="31" spans="3:29" ht="222.5" customHeight="1" x14ac:dyDescent="0.35">
      <c r="C31" s="373" t="str">
        <f>IF(ISBLANK('5. Pp (3 años)'!B63),"",'5. Pp (3 años)'!B63)</f>
        <v xml:space="preserve">Dirección de Investigación en Materia de Responsabilidades Administrativas </v>
      </c>
      <c r="D31" s="374" t="str">
        <f>IF(ISBLANK('5. Pp (3 años)'!C63),"",'5. Pp (3 años)'!C63)</f>
        <v>Componente</v>
      </c>
      <c r="E31" s="431" t="str">
        <f>IF(ISBLANK('5. Pp (3 años)'!D63),"",'5. Pp (3 años)'!D63)</f>
        <v>1.1.1.1.4. Actos de investigación de los hechos denunciados en contra de Servidores Públicos y/o Particulares a fin de determinar la falta administrativa como grave o no grave.</v>
      </c>
      <c r="F31" s="374" t="str">
        <f>IF(ISBLANK('5. Pp (3 años)'!E63),"",'5. Pp (3 años)'!E63)</f>
        <v>PIPRAR: Porcentaje de Informes de Presunta Responsabilidad Administrativa realizados</v>
      </c>
      <c r="G31" s="374" t="s">
        <v>327</v>
      </c>
      <c r="H31" s="432" t="str">
        <f>IF(ISBLANK('5. Pp (3 años)'!J63),"",'5. Pp (3 años)'!J63)</f>
        <v>UNIDAD DE MEDIDA DEL INDICADOR: Porcentaje
UNIDAD DE MEDIDA DE LAS VARIABLES: Informes</v>
      </c>
      <c r="I31" s="101">
        <f>IF(ISBLANK('9. METAS'!K37),"",'9. METAS'!K37)</f>
        <v>84</v>
      </c>
      <c r="J31" s="344">
        <f>IF(ISBLANK('9. METAS'!Q37),"",'9. METAS'!Q37)</f>
        <v>21</v>
      </c>
      <c r="K31" s="345">
        <f>IF(ISBLANK('9. METAS'!R37),"",'9. METAS'!R37)</f>
        <v>21</v>
      </c>
      <c r="L31" s="345">
        <f>IF(ISBLANK('9. METAS'!S37),"",'9. METAS'!S37)</f>
        <v>21</v>
      </c>
      <c r="M31" s="346">
        <f>IF(ISBLANK('9. METAS'!T37),"",'9. METAS'!T37)</f>
        <v>21</v>
      </c>
      <c r="N31" s="344">
        <v>10</v>
      </c>
      <c r="O31" s="345"/>
      <c r="P31" s="345"/>
      <c r="Q31" s="346"/>
      <c r="R31" s="96">
        <f t="shared" si="1"/>
        <v>0.47619047619047616</v>
      </c>
      <c r="S31" s="97">
        <f t="shared" si="1"/>
        <v>0</v>
      </c>
      <c r="T31" s="97">
        <f t="shared" si="1"/>
        <v>0</v>
      </c>
      <c r="U31" s="102">
        <f t="shared" si="1"/>
        <v>0</v>
      </c>
      <c r="V31" s="98">
        <f t="shared" si="2"/>
        <v>0.11904761904761904</v>
      </c>
      <c r="W31" s="97">
        <f t="shared" si="3"/>
        <v>0.11904761904761904</v>
      </c>
      <c r="X31" s="97">
        <f t="shared" si="4"/>
        <v>0</v>
      </c>
      <c r="Y31" s="107">
        <f t="shared" si="5"/>
        <v>0</v>
      </c>
      <c r="Z31" s="359" t="s">
        <v>759</v>
      </c>
      <c r="AA31" s="232"/>
      <c r="AB31" s="232"/>
      <c r="AC31" s="233"/>
    </row>
    <row r="32" spans="3:29" ht="251.5" customHeight="1" x14ac:dyDescent="0.35">
      <c r="C32" s="422" t="str">
        <f>IF(ISBLANK('5. Pp (3 años)'!B64),"",'5. Pp (3 años)'!B64)</f>
        <v xml:space="preserve">Dirección de Investigación en Materia de Responsabilidades Administrativas </v>
      </c>
      <c r="D32" s="423" t="str">
        <f>IF(ISBLANK('5. Pp (3 años)'!C64),"",'5. Pp (3 años)'!C64)</f>
        <v>Componente</v>
      </c>
      <c r="E32" s="424" t="str">
        <f>IF(ISBLANK('5. Pp (3 años)'!D64),"",'5. Pp (3 años)'!D64)</f>
        <v>1.1.1.1.4. Actos de investigación de los hechos denunciados en contra de Servidores Públicos y/o Particulares a fin de determinar la falta administrativa como grave o no grave.</v>
      </c>
      <c r="F32" s="423" t="str">
        <f>IF(ISBLANK('5. Pp (3 años)'!E64),"",'5. Pp (3 años)'!E64)</f>
        <v xml:space="preserve">PEC: Porcentaje de Expedientes Cerrados </v>
      </c>
      <c r="G32" s="423" t="s">
        <v>327</v>
      </c>
      <c r="H32" s="425" t="str">
        <f>IF(ISBLANK('5. Pp (3 años)'!J64),"",'5. Pp (3 años)'!J64)</f>
        <v>UNIDAD DE MEDIDA DEL INDICADOR: Porcentaje
UNIDAD DE MEDIDA DE LAS VARIABLES: Expedientes</v>
      </c>
      <c r="I32" s="101">
        <f>IF(ISBLANK('9. METAS'!K38),"",'9. METAS'!K38)</f>
        <v>132</v>
      </c>
      <c r="J32" s="344">
        <f>IF(ISBLANK('9. METAS'!Q38),"",'9. METAS'!Q38)</f>
        <v>33</v>
      </c>
      <c r="K32" s="345">
        <f>IF(ISBLANK('9. METAS'!R38),"",'9. METAS'!R38)</f>
        <v>33</v>
      </c>
      <c r="L32" s="345">
        <f>IF(ISBLANK('9. METAS'!S38),"",'9. METAS'!S38)</f>
        <v>33</v>
      </c>
      <c r="M32" s="346">
        <f>IF(ISBLANK('9. METAS'!T38),"",'9. METAS'!T38)</f>
        <v>33</v>
      </c>
      <c r="N32" s="344">
        <v>30</v>
      </c>
      <c r="O32" s="345"/>
      <c r="P32" s="345"/>
      <c r="Q32" s="346"/>
      <c r="R32" s="96">
        <f t="shared" si="1"/>
        <v>0.90909090909090906</v>
      </c>
      <c r="S32" s="97">
        <f t="shared" si="1"/>
        <v>0</v>
      </c>
      <c r="T32" s="97">
        <f t="shared" si="1"/>
        <v>0</v>
      </c>
      <c r="U32" s="102">
        <f t="shared" si="1"/>
        <v>0</v>
      </c>
      <c r="V32" s="98">
        <f t="shared" si="2"/>
        <v>0.22727272727272727</v>
      </c>
      <c r="W32" s="97">
        <f t="shared" si="3"/>
        <v>0.22727272727272727</v>
      </c>
      <c r="X32" s="97">
        <f t="shared" si="4"/>
        <v>0</v>
      </c>
      <c r="Y32" s="107">
        <f t="shared" si="5"/>
        <v>0</v>
      </c>
      <c r="Z32" s="357" t="s">
        <v>760</v>
      </c>
      <c r="AA32" s="194"/>
      <c r="AB32" s="194"/>
      <c r="AC32" s="195"/>
    </row>
    <row r="33" spans="3:29" ht="183.65" customHeight="1" x14ac:dyDescent="0.35">
      <c r="C33" s="377" t="str">
        <f>IF(ISBLANK('5. Pp (3 años)'!B65),"",'5. Pp (3 años)'!B65)</f>
        <v xml:space="preserve">Dirección de Investigación en Materia de Responsabilidades Administrativas </v>
      </c>
      <c r="D33" s="378" t="str">
        <f>IF(ISBLANK('5. Pp (3 años)'!C65),"",'5. Pp (3 años)'!C65)</f>
        <v>Actividad</v>
      </c>
      <c r="E33" s="426" t="str">
        <f>IF(ISBLANK('5. Pp (3 años)'!D65),"",'5. Pp (3 años)'!D65)</f>
        <v>1.1.1.1.4.1 Integración de expedientes respecto a las quejas y/o denuncias presentadas por la ciudadanía.</v>
      </c>
      <c r="F33" s="378" t="str">
        <f>IF(ISBLANK('5. Pp (3 años)'!E65),"",'5. Pp (3 años)'!E65)</f>
        <v>TVQDR: Porcentaje  de Expedientes de Quejas y/o Denuncias Recibidas</v>
      </c>
      <c r="G33" s="378" t="s">
        <v>327</v>
      </c>
      <c r="H33" s="427" t="str">
        <f>IF(ISBLANK('5. Pp (3 años)'!J65),"",'5. Pp (3 años)'!J65)</f>
        <v>UNIDAD DE MEDIDA DEL INDICADOR: 
Porcentaje
UNIDAD DE MEDIDA DE LAS VARIABLES: 
Quejas y/o Denuncias</v>
      </c>
      <c r="I33" s="101">
        <f>IF(ISBLANK('9. METAS'!K39),"",'9. METAS'!K39)</f>
        <v>180</v>
      </c>
      <c r="J33" s="344">
        <f>IF(ISBLANK('9. METAS'!Q39),"",'9. METAS'!Q39)</f>
        <v>45</v>
      </c>
      <c r="K33" s="345">
        <f>IF(ISBLANK('9. METAS'!R39),"",'9. METAS'!R39)</f>
        <v>45</v>
      </c>
      <c r="L33" s="345">
        <f>IF(ISBLANK('9. METAS'!S39),"",'9. METAS'!S39)</f>
        <v>45</v>
      </c>
      <c r="M33" s="346">
        <f>IF(ISBLANK('9. METAS'!T39),"",'9. METAS'!T39)</f>
        <v>45</v>
      </c>
      <c r="N33" s="344">
        <v>74</v>
      </c>
      <c r="O33" s="345"/>
      <c r="P33" s="345"/>
      <c r="Q33" s="346"/>
      <c r="R33" s="96">
        <f t="shared" si="1"/>
        <v>1.6444444444444444</v>
      </c>
      <c r="S33" s="97">
        <f t="shared" si="1"/>
        <v>0</v>
      </c>
      <c r="T33" s="97">
        <f t="shared" si="1"/>
        <v>0</v>
      </c>
      <c r="U33" s="102">
        <f t="shared" si="1"/>
        <v>0</v>
      </c>
      <c r="V33" s="98">
        <f t="shared" si="2"/>
        <v>0.41111111111111109</v>
      </c>
      <c r="W33" s="97">
        <f t="shared" si="3"/>
        <v>0.41111111111111109</v>
      </c>
      <c r="X33" s="97">
        <f t="shared" si="4"/>
        <v>0</v>
      </c>
      <c r="Y33" s="107">
        <f t="shared" si="5"/>
        <v>0</v>
      </c>
      <c r="Z33" s="360" t="s">
        <v>761</v>
      </c>
      <c r="AA33" s="108"/>
      <c r="AB33" s="108"/>
      <c r="AC33" s="109"/>
    </row>
    <row r="34" spans="3:29" ht="140.5" customHeight="1" x14ac:dyDescent="0.35">
      <c r="C34" s="377" t="str">
        <f>IF(ISBLANK('5. Pp (3 años)'!B66),"",'5. Pp (3 años)'!B66)</f>
        <v xml:space="preserve">Dirección de Investigación en Materia de Responsabilidades Administrativas </v>
      </c>
      <c r="D34" s="378" t="str">
        <f>IF(ISBLANK('5. Pp (3 años)'!C66),"",'5. Pp (3 años)'!C66)</f>
        <v>Actividad</v>
      </c>
      <c r="E34" s="426" t="str">
        <f>IF(ISBLANK('5. Pp (3 años)'!D66),"",'5. Pp (3 años)'!D66)</f>
        <v>1.1.1.1.4.2 Atención a la ciudadanía en materia de responsabilidad administrativa por los servidores públicos y/o particulares.</v>
      </c>
      <c r="F34" s="378" t="str">
        <f>IF(ISBLANK('5. Pp (3 años)'!E66),"",'5. Pp (3 años)'!E66)</f>
        <v>PPA: Porcentaje de personas atendidas por la contraloría municipal.</v>
      </c>
      <c r="G34" s="378" t="s">
        <v>327</v>
      </c>
      <c r="H34" s="427" t="str">
        <f>IF(ISBLANK('5. Pp (3 años)'!J66),"",'5. Pp (3 años)'!J66)</f>
        <v>UNIDAD DE MEDIDA DEL INDICADOR: 
Porcentaje
UNIDAD DE MEDIDA DE LAS VARIABLES: 
Personas</v>
      </c>
      <c r="I34" s="101">
        <f>IF(ISBLANK('9. METAS'!K40),"",'9. METAS'!K40)</f>
        <v>240</v>
      </c>
      <c r="J34" s="344">
        <f>IF(ISBLANK('9. METAS'!Q40),"",'9. METAS'!Q40)</f>
        <v>60</v>
      </c>
      <c r="K34" s="345">
        <f>IF(ISBLANK('9. METAS'!R40),"",'9. METAS'!R40)</f>
        <v>60</v>
      </c>
      <c r="L34" s="345">
        <f>IF(ISBLANK('9. METAS'!S40),"",'9. METAS'!S40)</f>
        <v>60</v>
      </c>
      <c r="M34" s="346">
        <f>IF(ISBLANK('9. METAS'!T40),"",'9. METAS'!T40)</f>
        <v>60</v>
      </c>
      <c r="N34" s="344">
        <v>102</v>
      </c>
      <c r="O34" s="345"/>
      <c r="P34" s="345"/>
      <c r="Q34" s="346"/>
      <c r="R34" s="96">
        <f t="shared" si="1"/>
        <v>1.7</v>
      </c>
      <c r="S34" s="97">
        <f t="shared" si="1"/>
        <v>0</v>
      </c>
      <c r="T34" s="97">
        <f t="shared" si="1"/>
        <v>0</v>
      </c>
      <c r="U34" s="102">
        <f t="shared" si="1"/>
        <v>0</v>
      </c>
      <c r="V34" s="98">
        <f t="shared" si="2"/>
        <v>0.42499999999999999</v>
      </c>
      <c r="W34" s="97">
        <f t="shared" si="3"/>
        <v>0.42499999999999999</v>
      </c>
      <c r="X34" s="97">
        <f t="shared" si="4"/>
        <v>0</v>
      </c>
      <c r="Y34" s="107">
        <f t="shared" si="5"/>
        <v>0</v>
      </c>
      <c r="Z34" s="360" t="s">
        <v>762</v>
      </c>
      <c r="AA34" s="108"/>
      <c r="AB34" s="108"/>
      <c r="AC34" s="109"/>
    </row>
    <row r="35" spans="3:29" ht="255" customHeight="1" x14ac:dyDescent="0.35">
      <c r="C35" s="373" t="str">
        <f>IF(ISBLANK('5. Pp (3 años)'!B67),"",'5. Pp (3 años)'!B67)</f>
        <v>Dirección de Substanciación</v>
      </c>
      <c r="D35" s="374" t="str">
        <f>IF(ISBLANK('5. Pp (3 años)'!C67),"",'5. Pp (3 años)'!C67)</f>
        <v>Componente</v>
      </c>
      <c r="E35" s="431" t="str">
        <f>IF(ISBLANK('5. Pp (3 años)'!D67),"",'5. Pp (3 años)'!D67)</f>
        <v>1.1.1.1.5. Procedimientos de Responsabilidades Administrativaa de acuerdo con la Ley General de Responsabilidades Administrativas; en contra de los Servidores Públicos y/o Particulares, iniciados .</v>
      </c>
      <c r="F35" s="374" t="str">
        <f>IF(ISBLANK('5. Pp (3 años)'!E67),"",'5. Pp (3 años)'!E67)</f>
        <v xml:space="preserve">PPSRACSPP: Porcentaje de Procedimientos Substanciados de Responsabilidad Administrativa contra Servidores Públicos y/o Particulares </v>
      </c>
      <c r="G35" s="374" t="s">
        <v>327</v>
      </c>
      <c r="H35" s="432" t="str">
        <f>IF(ISBLANK('5. Pp (3 años)'!J67),"",'5. Pp (3 años)'!J67)</f>
        <v>UNIDAD DE MEDIDA DEL INDICADOR: Porcentaje
UNIDAD DE MEDIDA DE LAS VARIABLES: Procedimientos</v>
      </c>
      <c r="I35" s="101">
        <f>IF(ISBLANK('9. METAS'!K41),"",'9. METAS'!K41)</f>
        <v>53</v>
      </c>
      <c r="J35" s="344">
        <f>IF(ISBLANK('9. METAS'!Q41),"",'9. METAS'!Q41)</f>
        <v>13</v>
      </c>
      <c r="K35" s="345">
        <f>IF(ISBLANK('9. METAS'!R41),"",'9. METAS'!R41)</f>
        <v>13</v>
      </c>
      <c r="L35" s="345">
        <f>IF(ISBLANK('9. METAS'!S41),"",'9. METAS'!S41)</f>
        <v>15</v>
      </c>
      <c r="M35" s="346">
        <f>IF(ISBLANK('9. METAS'!T41),"",'9. METAS'!T41)</f>
        <v>12</v>
      </c>
      <c r="N35" s="344">
        <v>8</v>
      </c>
      <c r="O35" s="345"/>
      <c r="P35" s="345"/>
      <c r="Q35" s="346"/>
      <c r="R35" s="96">
        <f t="shared" si="1"/>
        <v>0.61538461538461542</v>
      </c>
      <c r="S35" s="97">
        <f t="shared" si="1"/>
        <v>0</v>
      </c>
      <c r="T35" s="97">
        <f t="shared" si="1"/>
        <v>0</v>
      </c>
      <c r="U35" s="102">
        <f t="shared" si="1"/>
        <v>0</v>
      </c>
      <c r="V35" s="98">
        <f t="shared" si="2"/>
        <v>0.15094339622641509</v>
      </c>
      <c r="W35" s="97">
        <f t="shared" si="3"/>
        <v>0.15094339622641509</v>
      </c>
      <c r="X35" s="97">
        <f t="shared" si="4"/>
        <v>0</v>
      </c>
      <c r="Y35" s="107">
        <f t="shared" si="5"/>
        <v>0</v>
      </c>
      <c r="Z35" s="360" t="s">
        <v>763</v>
      </c>
      <c r="AA35" s="108"/>
      <c r="AB35" s="108"/>
      <c r="AC35" s="109"/>
    </row>
    <row r="36" spans="3:29" ht="192.5" customHeight="1" x14ac:dyDescent="0.35">
      <c r="C36" s="375" t="str">
        <f>IF(ISBLANK('5. Pp (3 años)'!B68),"",'5. Pp (3 años)'!B68)</f>
        <v>Dirección de Substanciación</v>
      </c>
      <c r="D36" s="376" t="str">
        <f>IF(ISBLANK('5. Pp (3 años)'!C68),"",'5. Pp (3 años)'!C68)</f>
        <v>Actividad</v>
      </c>
      <c r="E36" s="419" t="str">
        <f>IF(ISBLANK('5. Pp (3 años)'!D68),"",'5. Pp (3 años)'!D68)</f>
        <v>1.1.1.1.5.1. Emisión de Acuerdos de notificación e integración a los Servidores Públicos y/o Particulares en el seguimiento a los  Procedimientos de Responsabilidad Administrativa.</v>
      </c>
      <c r="F36" s="376" t="str">
        <f>IF(ISBLANK('5. Pp (3 años)'!E68),"",'5. Pp (3 años)'!E68)</f>
        <v>PANIPRA: Porcentaje de Acuerdos de Notificación e Integración de los Procedimientos de Responsabilidad Administrativa</v>
      </c>
      <c r="G36" s="376" t="s">
        <v>327</v>
      </c>
      <c r="H36" s="421" t="str">
        <f>IF(ISBLANK('5. Pp (3 años)'!J68),"",'5. Pp (3 años)'!J68)</f>
        <v>UNIDAD DE MEDIDA DEL INDICADOR: Porcentaje
UNIDAD DE MEDIDA DE LAS VARIABLES: Acuerdos</v>
      </c>
      <c r="I36" s="101">
        <f>IF(ISBLANK('9. METAS'!K42),"",'9. METAS'!K42)</f>
        <v>2150</v>
      </c>
      <c r="J36" s="344">
        <f>IF(ISBLANK('9. METAS'!Q42),"",'9. METAS'!Q42)</f>
        <v>532</v>
      </c>
      <c r="K36" s="345">
        <f>IF(ISBLANK('9. METAS'!R42),"",'9. METAS'!R42)</f>
        <v>543</v>
      </c>
      <c r="L36" s="345">
        <f>IF(ISBLANK('9. METAS'!S42),"",'9. METAS'!S42)</f>
        <v>622</v>
      </c>
      <c r="M36" s="346">
        <f>IF(ISBLANK('9. METAS'!T42),"",'9. METAS'!T42)</f>
        <v>453</v>
      </c>
      <c r="N36" s="344">
        <v>241</v>
      </c>
      <c r="O36" s="345"/>
      <c r="P36" s="345"/>
      <c r="Q36" s="346"/>
      <c r="R36" s="96">
        <f t="shared" si="1"/>
        <v>0.45300751879699247</v>
      </c>
      <c r="S36" s="97">
        <f t="shared" si="1"/>
        <v>0</v>
      </c>
      <c r="T36" s="97">
        <f t="shared" si="1"/>
        <v>0</v>
      </c>
      <c r="U36" s="102">
        <f t="shared" si="1"/>
        <v>0</v>
      </c>
      <c r="V36" s="98">
        <f t="shared" si="2"/>
        <v>0.11209302325581395</v>
      </c>
      <c r="W36" s="97">
        <f t="shared" si="3"/>
        <v>0.11209302325581395</v>
      </c>
      <c r="X36" s="97">
        <f t="shared" si="4"/>
        <v>0</v>
      </c>
      <c r="Y36" s="107">
        <f t="shared" si="5"/>
        <v>0</v>
      </c>
      <c r="Z36" s="360" t="s">
        <v>764</v>
      </c>
      <c r="AA36" s="108"/>
      <c r="AB36" s="108"/>
      <c r="AC36" s="109"/>
    </row>
    <row r="37" spans="3:29" ht="216.65" customHeight="1" x14ac:dyDescent="0.35">
      <c r="C37" s="377" t="str">
        <f>IF(ISBLANK('5. Pp (3 años)'!B69),"",'5. Pp (3 años)'!B69)</f>
        <v>Dirección de Substanciación</v>
      </c>
      <c r="D37" s="378" t="str">
        <f>IF(ISBLANK('5. Pp (3 años)'!C69),"",'5. Pp (3 años)'!C69)</f>
        <v>Actividad</v>
      </c>
      <c r="E37" s="426" t="str">
        <f>IF(ISBLANK('5. Pp (3 años)'!D69),"",'5. Pp (3 años)'!D69)</f>
        <v>1.1.1.1.5.2 Emisión de resoluciones de Responsabilidad Administrativa</v>
      </c>
      <c r="F37" s="378" t="str">
        <f>IF(ISBLANK('5. Pp (3 años)'!E69),"",'5. Pp (3 años)'!E69)</f>
        <v>PRSPP: Porcentaje de Resoluciones a Servidores Públicos y/o particulares</v>
      </c>
      <c r="G37" s="378" t="s">
        <v>327</v>
      </c>
      <c r="H37" s="427" t="str">
        <f>IF(ISBLANK('5. Pp (3 años)'!J69),"",'5. Pp (3 años)'!J69)</f>
        <v>UNIDAD DE MEDIDA DEL INDICADOR:
 Porcentaje
 UNIDAD DE MEDIDA DE LAS VARIABLES: 
Resoluciones</v>
      </c>
      <c r="I37" s="101">
        <f>IF(ISBLANK('9. METAS'!K43),"",'9. METAS'!K43)</f>
        <v>40</v>
      </c>
      <c r="J37" s="344">
        <f>IF(ISBLANK('9. METAS'!Q43),"",'9. METAS'!Q43)</f>
        <v>10</v>
      </c>
      <c r="K37" s="345">
        <f>IF(ISBLANK('9. METAS'!R43),"",'9. METAS'!R43)</f>
        <v>10</v>
      </c>
      <c r="L37" s="345">
        <f>IF(ISBLANK('9. METAS'!S43),"",'9. METAS'!S43)</f>
        <v>12</v>
      </c>
      <c r="M37" s="346">
        <f>IF(ISBLANK('9. METAS'!T43),"",'9. METAS'!T43)</f>
        <v>8</v>
      </c>
      <c r="N37" s="344">
        <v>3</v>
      </c>
      <c r="O37" s="345"/>
      <c r="P37" s="345"/>
      <c r="Q37" s="346"/>
      <c r="R37" s="96">
        <f t="shared" si="1"/>
        <v>0.3</v>
      </c>
      <c r="S37" s="97">
        <f t="shared" si="1"/>
        <v>0</v>
      </c>
      <c r="T37" s="97">
        <f t="shared" si="1"/>
        <v>0</v>
      </c>
      <c r="U37" s="102">
        <f t="shared" si="1"/>
        <v>0</v>
      </c>
      <c r="V37" s="98">
        <f t="shared" si="2"/>
        <v>7.4999999999999997E-2</v>
      </c>
      <c r="W37" s="97">
        <f t="shared" si="3"/>
        <v>7.4999999999999997E-2</v>
      </c>
      <c r="X37" s="97">
        <f t="shared" si="4"/>
        <v>0</v>
      </c>
      <c r="Y37" s="107">
        <f t="shared" si="5"/>
        <v>0</v>
      </c>
      <c r="Z37" s="360" t="s">
        <v>765</v>
      </c>
      <c r="AA37" s="108"/>
      <c r="AB37" s="108"/>
      <c r="AC37" s="109"/>
    </row>
    <row r="38" spans="3:29" ht="153.65" customHeight="1" x14ac:dyDescent="0.35">
      <c r="C38" s="377" t="str">
        <f>IF(ISBLANK('5. Pp (3 años)'!B70),"",'5. Pp (3 años)'!B70)</f>
        <v>Dirección de Substanciación</v>
      </c>
      <c r="D38" s="378" t="str">
        <f>IF(ISBLANK('5. Pp (3 años)'!C70),"",'5. Pp (3 años)'!C70)</f>
        <v>Actividad</v>
      </c>
      <c r="E38" s="426" t="str">
        <f>IF(ISBLANK('5. Pp (3 años)'!D70),"",'5. Pp (3 años)'!D70)</f>
        <v>1.1.1.1.5.2 Emisión de resoluciones de Responsabilidad Administrativa</v>
      </c>
      <c r="F38" s="378" t="str">
        <f>IF(ISBLANK('5. Pp (3 años)'!E70),"",'5. Pp (3 años)'!E70)</f>
        <v>PSISPP: Porcentaje de sanciones impuestas a servidores públicos y/o particulares</v>
      </c>
      <c r="G38" s="378" t="s">
        <v>327</v>
      </c>
      <c r="H38" s="427" t="str">
        <f>IF(ISBLANK('5. Pp (3 años)'!J70),"",'5. Pp (3 años)'!J70)</f>
        <v>UNIDAD DE MEDIDA DEL INDICADOR: 
Porcentaje
UNIDAD DE MEDIDA DE LAS VARIABLES: 
Sanciones</v>
      </c>
      <c r="I38" s="101">
        <f>IF(ISBLANK('9. METAS'!K44),"",'9. METAS'!K44)</f>
        <v>35</v>
      </c>
      <c r="J38" s="344">
        <f>IF(ISBLANK('9. METAS'!Q44),"",'9. METAS'!Q44)</f>
        <v>8</v>
      </c>
      <c r="K38" s="345">
        <f>IF(ISBLANK('9. METAS'!R44),"",'9. METAS'!R44)</f>
        <v>9</v>
      </c>
      <c r="L38" s="345">
        <f>IF(ISBLANK('9. METAS'!S44),"",'9. METAS'!S44)</f>
        <v>9</v>
      </c>
      <c r="M38" s="346">
        <f>IF(ISBLANK('9. METAS'!T44),"",'9. METAS'!T44)</f>
        <v>9</v>
      </c>
      <c r="N38" s="344">
        <v>3</v>
      </c>
      <c r="O38" s="345"/>
      <c r="P38" s="345"/>
      <c r="Q38" s="346"/>
      <c r="R38" s="96">
        <f t="shared" si="1"/>
        <v>0.375</v>
      </c>
      <c r="S38" s="97">
        <f t="shared" si="1"/>
        <v>0</v>
      </c>
      <c r="T38" s="97">
        <f t="shared" si="1"/>
        <v>0</v>
      </c>
      <c r="U38" s="102">
        <f t="shared" si="1"/>
        <v>0</v>
      </c>
      <c r="V38" s="98">
        <f t="shared" si="2"/>
        <v>8.5714285714285715E-2</v>
      </c>
      <c r="W38" s="97">
        <f t="shared" si="3"/>
        <v>8.5714285714285715E-2</v>
      </c>
      <c r="X38" s="97">
        <f t="shared" si="4"/>
        <v>0</v>
      </c>
      <c r="Y38" s="107">
        <f t="shared" si="5"/>
        <v>0</v>
      </c>
      <c r="Z38" s="360" t="s">
        <v>766</v>
      </c>
      <c r="AA38" s="108"/>
      <c r="AB38" s="108"/>
      <c r="AC38" s="109"/>
    </row>
    <row r="39" spans="3:29" ht="142.25" customHeight="1" x14ac:dyDescent="0.35">
      <c r="C39" s="377" t="str">
        <f>IF(ISBLANK('5. Pp (3 años)'!B71),"",'5. Pp (3 años)'!B71)</f>
        <v>Dirección de Substanciación</v>
      </c>
      <c r="D39" s="378" t="str">
        <f>IF(ISBLANK('5. Pp (3 años)'!C71),"",'5. Pp (3 años)'!C71)</f>
        <v>Actividad</v>
      </c>
      <c r="E39" s="426" t="str">
        <f>IF(ISBLANK('5. Pp (3 años)'!D71),"",'5. Pp (3 años)'!D71)</f>
        <v>1.1.1.1.5.3 Emisión de constancias de No Inhabilitación.</v>
      </c>
      <c r="F39" s="378" t="str">
        <f>IF(ISBLANK('5. Pp (3 años)'!E71),"",'5. Pp (3 años)'!E71)</f>
        <v>PCNIE: Porcentaje de Constancias de No Inhabilitación emitidas</v>
      </c>
      <c r="G39" s="378" t="s">
        <v>327</v>
      </c>
      <c r="H39" s="427" t="str">
        <f>IF(ISBLANK('5. Pp (3 años)'!J71),"",'5. Pp (3 años)'!J71)</f>
        <v>UNIDAD DE MEDIDA DEL INDICADOR: 
Porcentaje
UNIDAD DE MEDIDA DE LAS VARIABLES: 
Constancias</v>
      </c>
      <c r="I39" s="101">
        <f>IF(ISBLANK('9. METAS'!K45),"",'9. METAS'!K45)</f>
        <v>1900</v>
      </c>
      <c r="J39" s="344">
        <f>IF(ISBLANK('9. METAS'!Q45),"",'9. METAS'!Q45)</f>
        <v>511</v>
      </c>
      <c r="K39" s="345">
        <f>IF(ISBLANK('9. METAS'!R45),"",'9. METAS'!R45)</f>
        <v>526</v>
      </c>
      <c r="L39" s="345">
        <f>IF(ISBLANK('9. METAS'!S45),"",'9. METAS'!S45)</f>
        <v>466</v>
      </c>
      <c r="M39" s="346">
        <f>IF(ISBLANK('9. METAS'!T45),"",'9. METAS'!T45)</f>
        <v>397</v>
      </c>
      <c r="N39" s="344">
        <v>481</v>
      </c>
      <c r="O39" s="345"/>
      <c r="P39" s="345"/>
      <c r="Q39" s="346"/>
      <c r="R39" s="96">
        <f t="shared" si="1"/>
        <v>0.94129158512720157</v>
      </c>
      <c r="S39" s="97">
        <f t="shared" si="1"/>
        <v>0</v>
      </c>
      <c r="T39" s="97">
        <f t="shared" si="1"/>
        <v>0</v>
      </c>
      <c r="U39" s="102">
        <f t="shared" si="1"/>
        <v>0</v>
      </c>
      <c r="V39" s="98">
        <f t="shared" si="2"/>
        <v>0.25315789473684208</v>
      </c>
      <c r="W39" s="97">
        <f t="shared" si="3"/>
        <v>0.25315789473684208</v>
      </c>
      <c r="X39" s="97">
        <f t="shared" si="4"/>
        <v>0</v>
      </c>
      <c r="Y39" s="107">
        <f t="shared" si="5"/>
        <v>0</v>
      </c>
      <c r="Z39" s="360" t="s">
        <v>767</v>
      </c>
      <c r="AA39" s="108"/>
      <c r="AB39" s="108"/>
      <c r="AC39" s="109"/>
    </row>
    <row r="40" spans="3:29" ht="154.75" customHeight="1" x14ac:dyDescent="0.35">
      <c r="C40" s="422" t="str">
        <f>IF(ISBLANK('5. Pp (3 años)'!B72),"",'5. Pp (3 años)'!B72)</f>
        <v>Contralorías Internas</v>
      </c>
      <c r="D40" s="423" t="str">
        <f>IF(ISBLANK('5. Pp (3 años)'!C72),"",'5. Pp (3 años)'!C72)</f>
        <v>Componente</v>
      </c>
      <c r="E40" s="424" t="str">
        <f>IF(ISBLANK('5. Pp (3 años)'!D72),"",'5. Pp (3 años)'!D72)</f>
        <v>1.1.1.1.6 Acciones de control y vigilancia de las Contralorías Internas en las Secretarías y Entidades, para el desarrollo y evaluación de la gestión gubernamental del Municipio de Benito Juárez.</v>
      </c>
      <c r="F40" s="423" t="str">
        <f>IF(ISBLANK('5. Pp (3 años)'!E72),"",'5. Pp (3 años)'!E72)</f>
        <v>PAccCI: Porcentaje de Acciones de Control por las Contralorías Internas</v>
      </c>
      <c r="G40" s="423" t="s">
        <v>327</v>
      </c>
      <c r="H40" s="425" t="str">
        <f>IF(ISBLANK('5. Pp (3 años)'!J72),"",'5. Pp (3 años)'!J72)</f>
        <v>UNIDAD DE MEDIDA DEL INDICADOR: Porcentaje
UNIDAD DE MEDIDA DE LAS VARIABLES: Acciones de las Contralorías Internas</v>
      </c>
      <c r="I40" s="101">
        <f>IF(ISBLANK('9. METAS'!K46),"",'9. METAS'!K46)</f>
        <v>3018</v>
      </c>
      <c r="J40" s="344">
        <f>IF(ISBLANK('9. METAS'!Q46),"",'9. METAS'!Q46)</f>
        <v>429</v>
      </c>
      <c r="K40" s="345">
        <f>IF(ISBLANK('9. METAS'!R46),"",'9. METAS'!R46)</f>
        <v>1589</v>
      </c>
      <c r="L40" s="345">
        <f>IF(ISBLANK('9. METAS'!S46),"",'9. METAS'!S46)</f>
        <v>548</v>
      </c>
      <c r="M40" s="346">
        <f>IF(ISBLANK('9. METAS'!T46),"",'9. METAS'!T46)</f>
        <v>452</v>
      </c>
      <c r="N40" s="344">
        <f>SUM(N41:N43)</f>
        <v>444</v>
      </c>
      <c r="O40" s="345">
        <f t="shared" ref="O40:Q40" si="6">SUM(O41:O43)</f>
        <v>0</v>
      </c>
      <c r="P40" s="345">
        <f t="shared" si="6"/>
        <v>0</v>
      </c>
      <c r="Q40" s="346">
        <f t="shared" si="6"/>
        <v>0</v>
      </c>
      <c r="R40" s="96">
        <f t="shared" si="1"/>
        <v>1.034965034965035</v>
      </c>
      <c r="S40" s="97">
        <f t="shared" si="1"/>
        <v>0</v>
      </c>
      <c r="T40" s="97">
        <f t="shared" si="1"/>
        <v>0</v>
      </c>
      <c r="U40" s="102">
        <f t="shared" si="1"/>
        <v>0</v>
      </c>
      <c r="V40" s="98">
        <f t="shared" si="2"/>
        <v>0.14711729622266401</v>
      </c>
      <c r="W40" s="97">
        <f t="shared" si="3"/>
        <v>0.14711729622266401</v>
      </c>
      <c r="X40" s="97">
        <f t="shared" si="4"/>
        <v>0</v>
      </c>
      <c r="Y40" s="107">
        <f t="shared" si="5"/>
        <v>0</v>
      </c>
      <c r="Z40" s="360" t="s">
        <v>768</v>
      </c>
      <c r="AA40" s="108"/>
      <c r="AB40" s="108"/>
      <c r="AC40" s="109"/>
    </row>
    <row r="41" spans="3:29" ht="236.4" customHeight="1" x14ac:dyDescent="0.35">
      <c r="C41" s="375" t="str">
        <f>IF(ISBLANK('5. Pp (3 años)'!B73),"",'5. Pp (3 años)'!B73)</f>
        <v>Contralorías Internas</v>
      </c>
      <c r="D41" s="428" t="str">
        <f>IF(ISBLANK('5. Pp (3 años)'!C73),"",'5. Pp (3 años)'!C73)</f>
        <v>Actividad</v>
      </c>
      <c r="E41" s="429" t="str">
        <f>IF(ISBLANK('5. Pp (3 años)'!D73),"",'5. Pp (3 años)'!D73)</f>
        <v xml:space="preserve">1.1.1.1.6.1 Realización de acciones de control y seguimiento a las actividades realizadas en el Sistema DIF Municipal. </v>
      </c>
      <c r="F41" s="376" t="str">
        <f>IF(ISBLANK('5. Pp (3 años)'!E73),"",'5. Pp (3 años)'!E73)</f>
        <v>PAccCSCISDIFM: Porcentaje de Acciones de Control y Seguimiento de la Contraloria Interna del Sistema DIF Municipal</v>
      </c>
      <c r="G41" s="428" t="s">
        <v>327</v>
      </c>
      <c r="H41" s="430" t="str">
        <f>IF(ISBLANK('5. Pp (3 años)'!J73),"",'5. Pp (3 años)'!J73)</f>
        <v>UNIDAD DE MEDIDA DEL INDICADOR: Porcentaje
UNIDAD DE MEDIDA DE LAS VARIABLES: Acciones CIDIF</v>
      </c>
      <c r="I41" s="101">
        <f>IF(ISBLANK('9. METAS'!K47),"",'9. METAS'!K47)</f>
        <v>1028</v>
      </c>
      <c r="J41" s="344">
        <f>IF(ISBLANK('9. METAS'!Q47),"",'9. METAS'!Q47)</f>
        <v>224</v>
      </c>
      <c r="K41" s="345">
        <f>IF(ISBLANK('9. METAS'!R47),"",'9. METAS'!R47)</f>
        <v>290</v>
      </c>
      <c r="L41" s="345">
        <f>IF(ISBLANK('9. METAS'!S47),"",'9. METAS'!S47)</f>
        <v>290</v>
      </c>
      <c r="M41" s="346">
        <f>IF(ISBLANK('9. METAS'!T47),"",'9. METAS'!T47)</f>
        <v>224</v>
      </c>
      <c r="N41" s="344">
        <v>215</v>
      </c>
      <c r="O41" s="345"/>
      <c r="P41" s="345"/>
      <c r="Q41" s="346"/>
      <c r="R41" s="96">
        <f t="shared" si="1"/>
        <v>0.9598214285714286</v>
      </c>
      <c r="S41" s="97">
        <f t="shared" si="1"/>
        <v>0</v>
      </c>
      <c r="T41" s="97">
        <f t="shared" si="1"/>
        <v>0</v>
      </c>
      <c r="U41" s="102">
        <f t="shared" si="1"/>
        <v>0</v>
      </c>
      <c r="V41" s="98">
        <f t="shared" si="2"/>
        <v>0.20914396887159534</v>
      </c>
      <c r="W41" s="97">
        <f t="shared" si="3"/>
        <v>0.20914396887159534</v>
      </c>
      <c r="X41" s="97">
        <f t="shared" si="4"/>
        <v>0</v>
      </c>
      <c r="Y41" s="107">
        <f t="shared" si="5"/>
        <v>0</v>
      </c>
      <c r="Z41" s="360" t="s">
        <v>769</v>
      </c>
      <c r="AA41" s="108"/>
      <c r="AB41" s="108"/>
      <c r="AC41" s="109"/>
    </row>
    <row r="42" spans="3:29" ht="196.75" customHeight="1" x14ac:dyDescent="0.35">
      <c r="C42" s="375" t="str">
        <f>IF(ISBLANK('5. Pp (3 años)'!B74),"",'5. Pp (3 años)'!B74)</f>
        <v>Contralorías Internas</v>
      </c>
      <c r="D42" s="376" t="str">
        <f>IF(ISBLANK('5. Pp (3 años)'!C74),"",'5. Pp (3 años)'!C74)</f>
        <v>Actividad</v>
      </c>
      <c r="E42" s="419" t="str">
        <f>IF(ISBLANK('5. Pp (3 años)'!D74),"",'5. Pp (3 años)'!D74)</f>
        <v>1.5.1.1.6.2 Realización de acciones de control y seguimiento a las actividades realizadas en la Secretaría Municipal de Obras Públicas y Servicios.</v>
      </c>
      <c r="F42" s="376" t="str">
        <f>IF(ISBLANK('5. Pp (3 años)'!E74),"",'5. Pp (3 años)'!E74)</f>
        <v>PAccCSCISMOPyS: Porcentaje de Acciones de Control y Seguimiento de la Contraloría Interna de la SMOPyS</v>
      </c>
      <c r="G42" s="376" t="s">
        <v>327</v>
      </c>
      <c r="H42" s="421" t="str">
        <f>IF(ISBLANK('5. Pp (3 años)'!J74),"",'5. Pp (3 años)'!J74)</f>
        <v>UNIDAD DE MEDIDA DEL INDICADOR: Porcentaje
UNIDAD DE MEDIDA DE LAS VARIABLES: Acciones CISMOPyS</v>
      </c>
      <c r="I42" s="101">
        <f>IF(ISBLANK('9. METAS'!K48),"",'9. METAS'!K48)</f>
        <v>387</v>
      </c>
      <c r="J42" s="344">
        <f>IF(ISBLANK('9. METAS'!Q48),"",'9. METAS'!Q48)</f>
        <v>78</v>
      </c>
      <c r="K42" s="345">
        <f>IF(ISBLANK('9. METAS'!R48),"",'9. METAS'!R48)</f>
        <v>98</v>
      </c>
      <c r="L42" s="345">
        <f>IF(ISBLANK('9. METAS'!S48),"",'9. METAS'!S48)</f>
        <v>118</v>
      </c>
      <c r="M42" s="346">
        <f>IF(ISBLANK('9. METAS'!T48),"",'9. METAS'!T48)</f>
        <v>93</v>
      </c>
      <c r="N42" s="344">
        <v>64</v>
      </c>
      <c r="O42" s="345"/>
      <c r="P42" s="345"/>
      <c r="Q42" s="346"/>
      <c r="R42" s="96">
        <f t="shared" si="1"/>
        <v>0.82051282051282048</v>
      </c>
      <c r="S42" s="97">
        <f t="shared" si="1"/>
        <v>0</v>
      </c>
      <c r="T42" s="97">
        <f t="shared" si="1"/>
        <v>0</v>
      </c>
      <c r="U42" s="102">
        <f t="shared" si="1"/>
        <v>0</v>
      </c>
      <c r="V42" s="98">
        <f t="shared" si="2"/>
        <v>0.16537467700258399</v>
      </c>
      <c r="W42" s="97">
        <f t="shared" si="3"/>
        <v>0.16537467700258399</v>
      </c>
      <c r="X42" s="97">
        <f t="shared" si="4"/>
        <v>0</v>
      </c>
      <c r="Y42" s="107">
        <f t="shared" si="5"/>
        <v>0</v>
      </c>
      <c r="Z42" s="360" t="s">
        <v>770</v>
      </c>
      <c r="AA42" s="108"/>
      <c r="AB42" s="108"/>
      <c r="AC42" s="109"/>
    </row>
    <row r="43" spans="3:29" ht="228" customHeight="1" x14ac:dyDescent="0.35">
      <c r="C43" s="375" t="str">
        <f>IF(ISBLANK('5. Pp (3 años)'!B75),"",'5. Pp (3 años)'!B75)</f>
        <v>Contralorías Internas</v>
      </c>
      <c r="D43" s="376" t="str">
        <f>IF(ISBLANK('5. Pp (3 años)'!C75),"",'5. Pp (3 años)'!C75)</f>
        <v>Actividad</v>
      </c>
      <c r="E43" s="419" t="str">
        <f>IF(ISBLANK('5. Pp (3 años)'!D75),"",'5. Pp (3 años)'!D75)</f>
        <v>1.1.1.1.6.3 Realización de acciones de control y seguimiento a las actividades realizadas en la Secretaría Municipal de Seguridad Cidudadana y Tránsito.</v>
      </c>
      <c r="F43" s="376" t="str">
        <f>IF(ISBLANK('5. Pp (3 años)'!E75),"",'5. Pp (3 años)'!E75)</f>
        <v>PAccCSCISMSCyT: Porcentaje de Acciones de Control y Seguimiento de la Contraloría Interna de la SMSCyT</v>
      </c>
      <c r="G43" s="376" t="s">
        <v>327</v>
      </c>
      <c r="H43" s="421" t="str">
        <f>IF(ISBLANK('5. Pp (3 años)'!J75),"",'5. Pp (3 años)'!J75)</f>
        <v>UNIDAD DE MEDIDA DEL INDICADOR: Porcentaje
UNIDAD DE MEDIDA DE LAS VARIABLES: Acciones CICISMSCYT</v>
      </c>
      <c r="I43" s="101">
        <f>IF(ISBLANK('9. METAS'!K49),"",'9. METAS'!K49)</f>
        <v>1603</v>
      </c>
      <c r="J43" s="344">
        <f>IF(ISBLANK('9. METAS'!Q49),"",'9. METAS'!Q49)</f>
        <v>127</v>
      </c>
      <c r="K43" s="345">
        <f>IF(ISBLANK('9. METAS'!R49),"",'9. METAS'!R49)</f>
        <v>1201</v>
      </c>
      <c r="L43" s="345">
        <f>IF(ISBLANK('9. METAS'!S49),"",'9. METAS'!S49)</f>
        <v>140</v>
      </c>
      <c r="M43" s="346">
        <f>IF(ISBLANK('9. METAS'!T49),"",'9. METAS'!T49)</f>
        <v>135</v>
      </c>
      <c r="N43" s="344">
        <v>165</v>
      </c>
      <c r="O43" s="345"/>
      <c r="P43" s="345"/>
      <c r="Q43" s="346"/>
      <c r="R43" s="96">
        <f t="shared" si="1"/>
        <v>1.2992125984251968</v>
      </c>
      <c r="S43" s="97">
        <f t="shared" si="1"/>
        <v>0</v>
      </c>
      <c r="T43" s="97">
        <f t="shared" si="1"/>
        <v>0</v>
      </c>
      <c r="U43" s="102">
        <f t="shared" si="1"/>
        <v>0</v>
      </c>
      <c r="V43" s="98">
        <f t="shared" si="2"/>
        <v>0.10293200249532128</v>
      </c>
      <c r="W43" s="97">
        <f t="shared" si="3"/>
        <v>0.10293200249532128</v>
      </c>
      <c r="X43" s="97">
        <f t="shared" si="4"/>
        <v>0</v>
      </c>
      <c r="Y43" s="107">
        <f t="shared" si="5"/>
        <v>0</v>
      </c>
      <c r="Z43" s="360" t="s">
        <v>771</v>
      </c>
      <c r="AA43" s="108"/>
      <c r="AB43" s="108"/>
      <c r="AC43" s="109"/>
    </row>
    <row r="44" spans="3:29" ht="150.65" customHeight="1" x14ac:dyDescent="0.35">
      <c r="C44" s="422" t="str">
        <f>IF(ISBLANK('5. Pp (3 años)'!B76),"",'5. Pp (3 años)'!B76)</f>
        <v>Unidades Administrativas de la Contraloría Municipal</v>
      </c>
      <c r="D44" s="423" t="str">
        <f>IF(ISBLANK('5. Pp (3 años)'!C76),"",'5. Pp (3 años)'!C76)</f>
        <v>Componente</v>
      </c>
      <c r="E44" s="424" t="str">
        <f>IF(ISBLANK('5. Pp (3 años)'!D76),"",'5. Pp (3 años)'!D76)</f>
        <v>1.1.1.1.7  Actividades de administración, control y apoyo a las Dependencias y Entidades de la Administración Pública Municipal, por parte de la oficina de la Contraloría.</v>
      </c>
      <c r="F44" s="423" t="str">
        <f>IF(ISBLANK('5. Pp (3 años)'!E76),"",'5. Pp (3 años)'!E76)</f>
        <v>PAACA: Porcentaje de Actividades de Administración, Control y Apoyo por la oficina de la Contraloría</v>
      </c>
      <c r="G44" s="423" t="s">
        <v>327</v>
      </c>
      <c r="H44" s="425" t="str">
        <f>IF(ISBLANK('5. Pp (3 años)'!J76),"",'5. Pp (3 años)'!J76)</f>
        <v>UNIDAD DE MEDIDA DEL INDICADOR: Porcentaje
UNIDAD DE MEDIDA DE LAS VARIABLES: Actividades</v>
      </c>
      <c r="I44" s="101">
        <f>IF(ISBLANK('9. METAS'!K50),"",'9. METAS'!K50)</f>
        <v>1734</v>
      </c>
      <c r="J44" s="344">
        <f>IF(ISBLANK('9. METAS'!Q50),"",'9. METAS'!Q50)</f>
        <v>306</v>
      </c>
      <c r="K44" s="345">
        <f>IF(ISBLANK('9. METAS'!R50),"",'9. METAS'!R50)</f>
        <v>508</v>
      </c>
      <c r="L44" s="345">
        <f>IF(ISBLANK('9. METAS'!S50),"",'9. METAS'!S50)</f>
        <v>518</v>
      </c>
      <c r="M44" s="346">
        <f>IF(ISBLANK('9. METAS'!T50),"",'9. METAS'!T50)</f>
        <v>402</v>
      </c>
      <c r="N44" s="344">
        <f>SUM(N45:N52)</f>
        <v>314</v>
      </c>
      <c r="O44" s="345">
        <f t="shared" ref="O44:Q44" si="7">SUM(O45:O52)</f>
        <v>0</v>
      </c>
      <c r="P44" s="345">
        <f t="shared" si="7"/>
        <v>0</v>
      </c>
      <c r="Q44" s="346">
        <f t="shared" si="7"/>
        <v>0</v>
      </c>
      <c r="R44" s="96">
        <f t="shared" si="1"/>
        <v>1.0261437908496731</v>
      </c>
      <c r="S44" s="97">
        <f t="shared" si="1"/>
        <v>0</v>
      </c>
      <c r="T44" s="97">
        <f t="shared" si="1"/>
        <v>0</v>
      </c>
      <c r="U44" s="102">
        <f t="shared" si="1"/>
        <v>0</v>
      </c>
      <c r="V44" s="98">
        <f t="shared" si="2"/>
        <v>0.18108419838523646</v>
      </c>
      <c r="W44" s="97">
        <f t="shared" si="3"/>
        <v>0.18108419838523646</v>
      </c>
      <c r="X44" s="97">
        <f t="shared" si="4"/>
        <v>0</v>
      </c>
      <c r="Y44" s="107">
        <f t="shared" si="5"/>
        <v>0</v>
      </c>
      <c r="Z44" s="360" t="s">
        <v>772</v>
      </c>
      <c r="AA44" s="108"/>
      <c r="AB44" s="108"/>
      <c r="AC44" s="109"/>
    </row>
    <row r="45" spans="3:29" ht="184.25" customHeight="1" x14ac:dyDescent="0.35">
      <c r="C45" s="377" t="str">
        <f>IF(ISBLANK('5. Pp (3 años)'!B77),"",'5. Pp (3 años)'!B77)</f>
        <v>Unidades Administrativas de la Contraloría Municipal</v>
      </c>
      <c r="D45" s="378" t="str">
        <f>IF(ISBLANK('5. Pp (3 años)'!C77),"",'5. Pp (3 años)'!C77)</f>
        <v>Actividad</v>
      </c>
      <c r="E45" s="426"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F45" s="378" t="str">
        <f>IF(ISBLANK('5. Pp (3 años)'!E77),"",'5. Pp (3 años)'!E77)</f>
        <v>PINRyAJS: Porcentaje de Instrumentos normativos revisados y asesorías Juridicas  solicitadas.</v>
      </c>
      <c r="G45" s="378" t="s">
        <v>327</v>
      </c>
      <c r="H45" s="427" t="str">
        <f>IF(ISBLANK('5. Pp (3 años)'!J77),"",'5. Pp (3 años)'!J77)</f>
        <v>UNIDAD DE MEDIDA DEL INDICADOR: Porcentaje
UNIDAD DE MEDIDA DE LAS VARIABLES: Instrumentos Jurídicos y Asesorías jurídicas</v>
      </c>
      <c r="I45" s="101">
        <f>IF(ISBLANK('9. METAS'!K51),"",'9. METAS'!K51)</f>
        <v>50</v>
      </c>
      <c r="J45" s="344">
        <f>IF(ISBLANK('9. METAS'!Q51),"",'9. METAS'!Q51)</f>
        <v>15</v>
      </c>
      <c r="K45" s="345">
        <f>IF(ISBLANK('9. METAS'!R51),"",'9. METAS'!R51)</f>
        <v>10</v>
      </c>
      <c r="L45" s="345">
        <f>IF(ISBLANK('9. METAS'!S51),"",'9. METAS'!S51)</f>
        <v>15</v>
      </c>
      <c r="M45" s="346">
        <f>IF(ISBLANK('9. METAS'!T51),"",'9. METAS'!T51)</f>
        <v>10</v>
      </c>
      <c r="N45" s="344">
        <v>22</v>
      </c>
      <c r="O45" s="345"/>
      <c r="P45" s="345"/>
      <c r="Q45" s="346"/>
      <c r="R45" s="96">
        <f t="shared" si="1"/>
        <v>1.4666666666666666</v>
      </c>
      <c r="S45" s="97">
        <f t="shared" si="1"/>
        <v>0</v>
      </c>
      <c r="T45" s="97">
        <f t="shared" si="1"/>
        <v>0</v>
      </c>
      <c r="U45" s="102">
        <f t="shared" si="1"/>
        <v>0</v>
      </c>
      <c r="V45" s="98">
        <f t="shared" si="2"/>
        <v>0.44</v>
      </c>
      <c r="W45" s="97">
        <f t="shared" si="3"/>
        <v>0.44</v>
      </c>
      <c r="X45" s="97">
        <f t="shared" si="4"/>
        <v>0</v>
      </c>
      <c r="Y45" s="107">
        <f t="shared" si="5"/>
        <v>0</v>
      </c>
      <c r="Z45" s="360" t="s">
        <v>773</v>
      </c>
      <c r="AA45" s="108"/>
      <c r="AB45" s="108"/>
      <c r="AC45" s="109"/>
    </row>
    <row r="46" spans="3:29" ht="409.6" customHeight="1" x14ac:dyDescent="0.35">
      <c r="C46" s="377" t="str">
        <f>IF(ISBLANK('5. Pp (3 años)'!B78),"",'5. Pp (3 años)'!B78)</f>
        <v>Unidades Administrativas de la Contraloría Municipal</v>
      </c>
      <c r="D46" s="378" t="str">
        <f>IF(ISBLANK('5. Pp (3 años)'!C78),"",'5. Pp (3 años)'!C78)</f>
        <v>Actividad</v>
      </c>
      <c r="E46" s="426"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F46" s="378" t="str">
        <f>IF(ISBLANK('5. Pp (3 años)'!E78),"",'5. Pp (3 años)'!E78)</f>
        <v xml:space="preserve">PAyCCIIMC: Porcentaje de Asesorías y Capacitaciones de Control Interno e Implementación del modelo COSO  en las Dependencias y Entidades </v>
      </c>
      <c r="G46" s="378" t="s">
        <v>327</v>
      </c>
      <c r="H46" s="427" t="str">
        <f>IF(ISBLANK('5. Pp (3 años)'!J78),"",'5. Pp (3 años)'!J78)</f>
        <v>UNIDAD DE MEDIDA DEL INDICADOR: Porcentaje
UNIDAD DE MEDIDA DE LAS VARIABLES: Asesorías,  Capacitaciones e Implementación CI</v>
      </c>
      <c r="I46" s="101">
        <f>IF(ISBLANK('9. METAS'!K52),"",'9. METAS'!K52)</f>
        <v>58</v>
      </c>
      <c r="J46" s="344">
        <f>IF(ISBLANK('9. METAS'!Q52),"",'9. METAS'!Q52)</f>
        <v>11</v>
      </c>
      <c r="K46" s="345">
        <f>IF(ISBLANK('9. METAS'!R52),"",'9. METAS'!R52)</f>
        <v>16</v>
      </c>
      <c r="L46" s="345">
        <f>IF(ISBLANK('9. METAS'!S52),"",'9. METAS'!S52)</f>
        <v>21</v>
      </c>
      <c r="M46" s="346">
        <f>IF(ISBLANK('9. METAS'!T52),"",'9. METAS'!T52)</f>
        <v>10</v>
      </c>
      <c r="N46" s="344">
        <v>21</v>
      </c>
      <c r="O46" s="345"/>
      <c r="P46" s="345"/>
      <c r="Q46" s="346"/>
      <c r="R46" s="96">
        <f t="shared" si="1"/>
        <v>1.9090909090909092</v>
      </c>
      <c r="S46" s="97">
        <f t="shared" si="1"/>
        <v>0</v>
      </c>
      <c r="T46" s="97">
        <f t="shared" si="1"/>
        <v>0</v>
      </c>
      <c r="U46" s="102">
        <f t="shared" si="1"/>
        <v>0</v>
      </c>
      <c r="V46" s="98">
        <f t="shared" si="2"/>
        <v>0.36206896551724138</v>
      </c>
      <c r="W46" s="97">
        <f t="shared" si="3"/>
        <v>0.36206896551724138</v>
      </c>
      <c r="X46" s="97">
        <f t="shared" si="4"/>
        <v>0</v>
      </c>
      <c r="Y46" s="107">
        <f t="shared" si="5"/>
        <v>0</v>
      </c>
      <c r="Z46" s="360" t="s">
        <v>774</v>
      </c>
      <c r="AA46" s="108"/>
      <c r="AB46" s="108"/>
      <c r="AC46" s="109"/>
    </row>
    <row r="47" spans="3:29" ht="129" customHeight="1" x14ac:dyDescent="0.35">
      <c r="C47" s="375" t="str">
        <f>IF(ISBLANK('5. Pp (3 años)'!B79),"",'5. Pp (3 años)'!B79)</f>
        <v>Unidades Administrativas de la Contraloría Municipal</v>
      </c>
      <c r="D47" s="376" t="str">
        <f>IF(ISBLANK('5. Pp (3 años)'!C79),"",'5. Pp (3 años)'!C79)</f>
        <v>Actividad</v>
      </c>
      <c r="E47" s="419"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F47" s="376" t="str">
        <f>IF(ISBLANK('5. Pp (3 años)'!E79),"",'5. Pp (3 años)'!E79)</f>
        <v>PE: Porcentaje de expedientes</v>
      </c>
      <c r="G47" s="376" t="s">
        <v>327</v>
      </c>
      <c r="H47" s="421" t="str">
        <f>IF(ISBLANK('5. Pp (3 años)'!J79),"",'5. Pp (3 años)'!J79)</f>
        <v>UNIDAD DE MEDIDA DEL INDICADOR: Porcentaje
UNIDAD DE MEDIDA DE LAS VARIABLES: Expedientes</v>
      </c>
      <c r="I47" s="101">
        <f>IF(ISBLANK('9. METAS'!K53),"",'9. METAS'!K53)</f>
        <v>14</v>
      </c>
      <c r="J47" s="344">
        <f>IF(ISBLANK('9. METAS'!Q53),"",'9. METAS'!Q53)</f>
        <v>3</v>
      </c>
      <c r="K47" s="345">
        <f>IF(ISBLANK('9. METAS'!R53),"",'9. METAS'!R53)</f>
        <v>3</v>
      </c>
      <c r="L47" s="345">
        <f>IF(ISBLANK('9. METAS'!S53),"",'9. METAS'!S53)</f>
        <v>4</v>
      </c>
      <c r="M47" s="346">
        <f>IF(ISBLANK('9. METAS'!T53),"",'9. METAS'!T53)</f>
        <v>4</v>
      </c>
      <c r="N47" s="344">
        <v>6</v>
      </c>
      <c r="O47" s="345"/>
      <c r="P47" s="345"/>
      <c r="Q47" s="346"/>
      <c r="R47" s="96">
        <f t="shared" si="1"/>
        <v>2</v>
      </c>
      <c r="S47" s="97">
        <f t="shared" si="1"/>
        <v>0</v>
      </c>
      <c r="T47" s="97">
        <f t="shared" si="1"/>
        <v>0</v>
      </c>
      <c r="U47" s="102">
        <f t="shared" si="1"/>
        <v>0</v>
      </c>
      <c r="V47" s="98">
        <f t="shared" si="2"/>
        <v>0.42857142857142855</v>
      </c>
      <c r="W47" s="97">
        <f t="shared" si="3"/>
        <v>0.42857142857142855</v>
      </c>
      <c r="X47" s="97">
        <f t="shared" si="4"/>
        <v>0</v>
      </c>
      <c r="Y47" s="107">
        <f t="shared" si="5"/>
        <v>0</v>
      </c>
      <c r="Z47" s="360" t="s">
        <v>775</v>
      </c>
      <c r="AA47" s="108"/>
      <c r="AB47" s="108"/>
      <c r="AC47" s="109"/>
    </row>
    <row r="48" spans="3:29" ht="114" customHeight="1" x14ac:dyDescent="0.35">
      <c r="C48" s="375" t="str">
        <f>IF(ISBLANK('5. Pp (3 años)'!B80),"",'5. Pp (3 años)'!B80)</f>
        <v>Unidades Administrativas de la Contraloría Municipal</v>
      </c>
      <c r="D48" s="376" t="str">
        <f>IF(ISBLANK('5. Pp (3 años)'!C80),"",'5. Pp (3 años)'!C80)</f>
        <v>Actividad</v>
      </c>
      <c r="E48" s="419" t="str">
        <f>IF(ISBLANK('5. Pp (3 años)'!D80),"",'5. Pp (3 años)'!D80)</f>
        <v>1.1.1.1.7.3 Administración eficiente de los recursos humanos, materiales,  servicios generales y  Patrimonio del Municipio asignado a la Contraloría Municipal.</v>
      </c>
      <c r="F48" s="376" t="str">
        <f>IF(ISBLANK('5. Pp (3 años)'!E80),"",'5. Pp (3 años)'!E80)</f>
        <v xml:space="preserve">PAAFCI: Porcentaje de actividades administrativas, financieras y de control interno de la Contraloría Municipal </v>
      </c>
      <c r="G48" s="376" t="s">
        <v>327</v>
      </c>
      <c r="H48" s="421" t="str">
        <f>IF(ISBLANK('5. Pp (3 años)'!J80),"",'5. Pp (3 años)'!J80)</f>
        <v>UNIDAD DE MEDIDA DEL INDICADOR: Porcentaje
UNIDAD DE MEDIDA DE LAS VARIABLES: Reporte de Actividades</v>
      </c>
      <c r="I48" s="101">
        <f>IF(ISBLANK('9. METAS'!K54),"",'9. METAS'!K54)</f>
        <v>1100</v>
      </c>
      <c r="J48" s="344">
        <f>IF(ISBLANK('9. METAS'!Q54),"",'9. METAS'!Q54)</f>
        <v>150</v>
      </c>
      <c r="K48" s="345">
        <f>IF(ISBLANK('9. METAS'!R54),"",'9. METAS'!R54)</f>
        <v>350</v>
      </c>
      <c r="L48" s="345">
        <f>IF(ISBLANK('9. METAS'!S54),"",'9. METAS'!S54)</f>
        <v>350</v>
      </c>
      <c r="M48" s="346">
        <f>IF(ISBLANK('9. METAS'!T54),"",'9. METAS'!T54)</f>
        <v>250</v>
      </c>
      <c r="N48" s="344">
        <v>158</v>
      </c>
      <c r="O48" s="345"/>
      <c r="P48" s="345"/>
      <c r="Q48" s="346"/>
      <c r="R48" s="96">
        <f t="shared" si="1"/>
        <v>1.0533333333333332</v>
      </c>
      <c r="S48" s="97">
        <f t="shared" si="1"/>
        <v>0</v>
      </c>
      <c r="T48" s="97">
        <f t="shared" si="1"/>
        <v>0</v>
      </c>
      <c r="U48" s="102">
        <f t="shared" si="1"/>
        <v>0</v>
      </c>
      <c r="V48" s="98">
        <f t="shared" si="2"/>
        <v>0.14363636363636365</v>
      </c>
      <c r="W48" s="97">
        <f t="shared" si="3"/>
        <v>0.14363636363636365</v>
      </c>
      <c r="X48" s="97">
        <f t="shared" si="4"/>
        <v>0</v>
      </c>
      <c r="Y48" s="107">
        <f t="shared" si="5"/>
        <v>0</v>
      </c>
      <c r="Z48" s="360" t="s">
        <v>776</v>
      </c>
      <c r="AA48" s="108"/>
      <c r="AB48" s="108"/>
      <c r="AC48" s="109"/>
    </row>
    <row r="49" spans="3:29" ht="134.4" customHeight="1" x14ac:dyDescent="0.35">
      <c r="C49" s="375" t="str">
        <f>IF(ISBLANK('5. Pp (3 años)'!B81),"",'5. Pp (3 años)'!B81)</f>
        <v>Unidades Administrativas de la Contraloría Municipal</v>
      </c>
      <c r="D49" s="376" t="str">
        <f>IF(ISBLANK('5. Pp (3 años)'!C81),"",'5. Pp (3 años)'!C81)</f>
        <v>Actividad</v>
      </c>
      <c r="E49" s="419" t="str">
        <f>IF(ISBLANK('5. Pp (3 años)'!D81),"",'5. Pp (3 años)'!D81)</f>
        <v>1.1.1.1.7.3 Administración eficiente de los recursos humanos, materiales,  servicios generales y  Patrimonio del Municipio asignado a la Contraloría Municipal.</v>
      </c>
      <c r="F49" s="376" t="str">
        <f>IF(ISBLANK('5. Pp (3 años)'!E81),"",'5. Pp (3 años)'!E81)</f>
        <v>PAIBM: Porcentaje de actualización de inventarios de bienes muebles</v>
      </c>
      <c r="G49" s="376" t="s">
        <v>327</v>
      </c>
      <c r="H49" s="421" t="str">
        <f>IF(ISBLANK('5. Pp (3 años)'!J81),"",'5. Pp (3 años)'!J81)</f>
        <v>UNIDAD DE MEDIDA DEL INDICADOR: Porcentaje
UNIDAD DE MEDIDA DE LAS VARIABLES: Actualizaciones de Inventarios</v>
      </c>
      <c r="I49" s="101">
        <f>IF(ISBLANK('9. METAS'!K55),"",'9. METAS'!K55)</f>
        <v>4</v>
      </c>
      <c r="J49" s="344">
        <f>IF(ISBLANK('9. METAS'!Q55),"",'9. METAS'!Q55)</f>
        <v>0</v>
      </c>
      <c r="K49" s="345">
        <f>IF(ISBLANK('9. METAS'!R55),"",'9. METAS'!R55)</f>
        <v>2</v>
      </c>
      <c r="L49" s="345">
        <f>IF(ISBLANK('9. METAS'!S55),"",'9. METAS'!S55)</f>
        <v>1</v>
      </c>
      <c r="M49" s="346">
        <f>IF(ISBLANK('9. METAS'!T55),"",'9. METAS'!T55)</f>
        <v>1</v>
      </c>
      <c r="N49" s="344">
        <v>1</v>
      </c>
      <c r="O49" s="345"/>
      <c r="P49" s="345"/>
      <c r="Q49" s="346"/>
      <c r="R49" s="96" t="str">
        <f t="shared" si="1"/>
        <v>100%</v>
      </c>
      <c r="S49" s="97">
        <f t="shared" si="1"/>
        <v>0</v>
      </c>
      <c r="T49" s="97">
        <f t="shared" si="1"/>
        <v>0</v>
      </c>
      <c r="U49" s="102">
        <f t="shared" si="1"/>
        <v>0</v>
      </c>
      <c r="V49" s="98">
        <f t="shared" si="2"/>
        <v>0.25</v>
      </c>
      <c r="W49" s="97">
        <f t="shared" si="3"/>
        <v>0.25</v>
      </c>
      <c r="X49" s="97">
        <f t="shared" si="4"/>
        <v>0</v>
      </c>
      <c r="Y49" s="107">
        <f t="shared" si="5"/>
        <v>0</v>
      </c>
      <c r="Z49" s="360" t="s">
        <v>777</v>
      </c>
      <c r="AA49" s="108"/>
      <c r="AB49" s="108"/>
      <c r="AC49" s="109"/>
    </row>
    <row r="50" spans="3:29" ht="258" customHeight="1" x14ac:dyDescent="0.35">
      <c r="C50" s="375" t="str">
        <f>IF(ISBLANK('5. Pp (3 años)'!B82),"",'5. Pp (3 años)'!B82)</f>
        <v>Unidades Administrativas de la Contraloría Municipal</v>
      </c>
      <c r="D50" s="376" t="str">
        <f>IF(ISBLANK('5. Pp (3 años)'!C82),"",'5. Pp (3 años)'!C82)</f>
        <v>Actividad</v>
      </c>
      <c r="E50" s="419" t="str">
        <f>IF(ISBLANK('5. Pp (3 años)'!D82),"",'5. Pp (3 años)'!D82)</f>
        <v xml:space="preserve">1.1.1.1.7.4 Revisión factual de la gestión y cumplimiento normativo de los Organismos Descentralizados de la Administración Pública Municipal.   </v>
      </c>
      <c r="F50" s="376" t="str">
        <f>IF(ISBLANK('5. Pp (3 años)'!E82),"",'5. Pp (3 años)'!E82)</f>
        <v>PVSAOD: Porcentaje de Visitas de Supervisión y Asesorías a Organismos Descentralizados</v>
      </c>
      <c r="G50" s="376" t="s">
        <v>327</v>
      </c>
      <c r="H50" s="421" t="str">
        <f>IF(ISBLANK('5. Pp (3 años)'!J82),"",'5. Pp (3 años)'!J82)</f>
        <v>UNIDAD DE MEDIDA DEL INDICADOR: Porcentaje
UNIDAD DE MEDIDA DE LAS VARIABLES: Visitas de supervisión</v>
      </c>
      <c r="I50" s="101">
        <f>IF(ISBLANK('9. METAS'!K56),"",'9. METAS'!K56)</f>
        <v>324</v>
      </c>
      <c r="J50" s="344">
        <f>IF(ISBLANK('9. METAS'!Q56),"",'9. METAS'!Q56)</f>
        <v>81</v>
      </c>
      <c r="K50" s="345">
        <f>IF(ISBLANK('9. METAS'!R56),"",'9. METAS'!R56)</f>
        <v>81</v>
      </c>
      <c r="L50" s="345">
        <f>IF(ISBLANK('9. METAS'!S56),"",'9. METAS'!S56)</f>
        <v>81</v>
      </c>
      <c r="M50" s="346">
        <f>IF(ISBLANK('9. METAS'!T56),"",'9. METAS'!T56)</f>
        <v>81</v>
      </c>
      <c r="N50" s="344">
        <v>66</v>
      </c>
      <c r="O50" s="345"/>
      <c r="P50" s="345"/>
      <c r="Q50" s="346"/>
      <c r="R50" s="96">
        <f t="shared" si="1"/>
        <v>0.81481481481481477</v>
      </c>
      <c r="S50" s="97">
        <f t="shared" si="1"/>
        <v>0</v>
      </c>
      <c r="T50" s="97">
        <f t="shared" si="1"/>
        <v>0</v>
      </c>
      <c r="U50" s="102">
        <f t="shared" si="1"/>
        <v>0</v>
      </c>
      <c r="V50" s="98">
        <f t="shared" si="2"/>
        <v>0.20370370370370369</v>
      </c>
      <c r="W50" s="97">
        <f t="shared" si="3"/>
        <v>0.20370370370370369</v>
      </c>
      <c r="X50" s="97">
        <f t="shared" si="4"/>
        <v>0</v>
      </c>
      <c r="Y50" s="107">
        <f t="shared" si="5"/>
        <v>0</v>
      </c>
      <c r="Z50" s="360" t="s">
        <v>778</v>
      </c>
      <c r="AA50" s="108"/>
      <c r="AB50" s="108"/>
      <c r="AC50" s="109"/>
    </row>
    <row r="51" spans="3:29" ht="237.65" customHeight="1" x14ac:dyDescent="0.35">
      <c r="C51" s="377" t="str">
        <f>IF(ISBLANK('5. Pp (3 años)'!B83),"",'5. Pp (3 años)'!B83)</f>
        <v>Unidades Administrativas de la Contraloría Municipal</v>
      </c>
      <c r="D51" s="378" t="str">
        <f>IF(ISBLANK('5. Pp (3 años)'!C83),"",'5. Pp (3 años)'!C83)</f>
        <v>Actividad</v>
      </c>
      <c r="E51" s="426" t="str">
        <f>IF(ISBLANK('5. Pp (3 años)'!D83),"",'5. Pp (3 años)'!D83)</f>
        <v xml:space="preserve">1.1.1.1.7.4 Revisión factual de la gestión y cumplimiento normativo de los Organismos Descentralizados de la Administración Pública Municipal.   </v>
      </c>
      <c r="F51" s="378" t="str">
        <f>IF(ISBLANK('5. Pp (3 años)'!E83),"",'5. Pp (3 años)'!E83)</f>
        <v>PCNOD: Promedio de Cumplimiento Normativo de Organismos Descentralizados</v>
      </c>
      <c r="G51" s="378" t="s">
        <v>327</v>
      </c>
      <c r="H51" s="427" t="str">
        <f>IF(ISBLANK('5. Pp (3 años)'!J83),"",'5. Pp (3 años)'!J83)</f>
        <v>UNIDAD DE MEDIDA DEL INDICADOR: Promedio
UNIDAD DE MEDIDA DE LAS VARIABLES: Porcentaje de cumplimiento</v>
      </c>
      <c r="I51" s="101">
        <f>IF(ISBLANK('9. METAS'!K57),"",'9. METAS'!K57)</f>
        <v>180</v>
      </c>
      <c r="J51" s="344">
        <f>IF(ISBLANK('9. METAS'!Q57),"",'9. METAS'!Q57)</f>
        <v>45</v>
      </c>
      <c r="K51" s="345">
        <f>IF(ISBLANK('9. METAS'!R57),"",'9. METAS'!R57)</f>
        <v>45</v>
      </c>
      <c r="L51" s="345">
        <f>IF(ISBLANK('9. METAS'!S57),"",'9. METAS'!S57)</f>
        <v>45</v>
      </c>
      <c r="M51" s="346">
        <f>IF(ISBLANK('9. METAS'!T57),"",'9. METAS'!T57)</f>
        <v>45</v>
      </c>
      <c r="N51" s="344">
        <v>39</v>
      </c>
      <c r="O51" s="345"/>
      <c r="P51" s="345"/>
      <c r="Q51" s="346"/>
      <c r="R51" s="96">
        <f t="shared" si="1"/>
        <v>0.8666666666666667</v>
      </c>
      <c r="S51" s="97">
        <f t="shared" si="1"/>
        <v>0</v>
      </c>
      <c r="T51" s="97">
        <f t="shared" si="1"/>
        <v>0</v>
      </c>
      <c r="U51" s="102">
        <f t="shared" si="1"/>
        <v>0</v>
      </c>
      <c r="V51" s="98">
        <f t="shared" si="2"/>
        <v>0.21666666666666667</v>
      </c>
      <c r="W51" s="97">
        <f t="shared" si="3"/>
        <v>0.21666666666666667</v>
      </c>
      <c r="X51" s="97">
        <f t="shared" si="4"/>
        <v>0</v>
      </c>
      <c r="Y51" s="107">
        <f t="shared" si="5"/>
        <v>0</v>
      </c>
      <c r="Z51" s="360" t="s">
        <v>779</v>
      </c>
      <c r="AA51" s="108"/>
      <c r="AB51" s="108"/>
      <c r="AC51" s="109"/>
    </row>
    <row r="52" spans="3:29" ht="135" customHeight="1" thickBot="1" x14ac:dyDescent="0.4">
      <c r="C52" s="433" t="str">
        <f>IF(ISBLANK('5. Pp (3 años)'!B84),"",'5. Pp (3 años)'!B84)</f>
        <v>Unidades Administrativas de la Contraloría Municipal</v>
      </c>
      <c r="D52" s="434" t="str">
        <f>IF(ISBLANK('5. Pp (3 años)'!C84),"",'5. Pp (3 años)'!C84)</f>
        <v>Actividad</v>
      </c>
      <c r="E52" s="435" t="str">
        <f>IF(ISBLANK('5. Pp (3 años)'!D84),"",'5. Pp (3 años)'!D84)</f>
        <v>1.1.1.1.7.5 Sistematización de la gestión que apoye el control y seguimiento para la mejora de la eficiencia operativa de las Dependencias de la Administración Pública Municipal.</v>
      </c>
      <c r="F52" s="434" t="str">
        <f>IF(ISBLANK('5. Pp (3 años)'!E84),"",'5. Pp (3 años)'!E84)</f>
        <v xml:space="preserve">PSI: Porcentaje de Sistemas Informáticos </v>
      </c>
      <c r="G52" s="434" t="s">
        <v>327</v>
      </c>
      <c r="H52" s="436" t="str">
        <f>IF(ISBLANK('5. Pp (3 años)'!J84),"",'5. Pp (3 años)'!J84)</f>
        <v>UNIDAD DE MEDIDA DEL INDICADOR: Porcentaje
UNIDAD DE MEDIDA DE LAS VARIABLES: Sistemas Informáticos</v>
      </c>
      <c r="I52" s="379">
        <f>IF(ISBLANK('9. METAS'!K58),"",'9. METAS'!K58)</f>
        <v>4</v>
      </c>
      <c r="J52" s="350">
        <f>IF(ISBLANK('9. METAS'!Q58),"",'9. METAS'!Q58)</f>
        <v>1</v>
      </c>
      <c r="K52" s="351">
        <f>IF(ISBLANK('9. METAS'!R58),"",'9. METAS'!R58)</f>
        <v>1</v>
      </c>
      <c r="L52" s="351">
        <f>IF(ISBLANK('9. METAS'!S58),"",'9. METAS'!S58)</f>
        <v>1</v>
      </c>
      <c r="M52" s="352">
        <f>IF(ISBLANK('9. METAS'!T58),"",'9. METAS'!T58)</f>
        <v>1</v>
      </c>
      <c r="N52" s="350">
        <v>1</v>
      </c>
      <c r="O52" s="351"/>
      <c r="P52" s="351"/>
      <c r="Q52" s="352"/>
      <c r="R52" s="103">
        <f t="shared" si="1"/>
        <v>1</v>
      </c>
      <c r="S52" s="104">
        <f t="shared" si="1"/>
        <v>0</v>
      </c>
      <c r="T52" s="104">
        <f t="shared" si="1"/>
        <v>0</v>
      </c>
      <c r="U52" s="105">
        <f t="shared" si="1"/>
        <v>0</v>
      </c>
      <c r="V52" s="106">
        <f t="shared" si="2"/>
        <v>0.25</v>
      </c>
      <c r="W52" s="97">
        <f t="shared" si="3"/>
        <v>0.25</v>
      </c>
      <c r="X52" s="97">
        <f t="shared" si="4"/>
        <v>0</v>
      </c>
      <c r="Y52" s="107">
        <f t="shared" si="5"/>
        <v>0</v>
      </c>
      <c r="Z52" s="360" t="s">
        <v>780</v>
      </c>
      <c r="AA52" s="108"/>
      <c r="AB52" s="108"/>
      <c r="AC52" s="109"/>
    </row>
    <row r="53" spans="3:29" ht="15" thickTop="1" x14ac:dyDescent="0.35"/>
  </sheetData>
  <protectedRanges>
    <protectedRange algorithmName="SHA-512" hashValue="VSDpUfYaSu2o1GNz/dNG0/zdAR2SyjQ4x4E+I/O817AEKyLH+9hkU426TeaW1NebwBiHlEu/vd5f18TkOfpfxw==" saltValue="bop94IANOsb3/TmZjo7hbg==" spinCount="100000" sqref="Z14:AC52" name="JUSTIFICACION"/>
    <protectedRange algorithmName="SHA-512" hashValue="PyDnLAnXuexsOqi8KJHCKzcUAp86toIIEBW+RCNRBEQ8pkfZ5Xs8mBFFyPh/CfoZjuwvxP0ysfkxAiPWYIa8EQ==" saltValue="DjMvsJDE8TVyQBko9VSiZA==" spinCount="100000" sqref="N14:Q52" name="META ALCANZADA"/>
  </protectedRanges>
  <autoFilter ref="C13:AC52"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52">
    <cfRule type="containsBlanks" dxfId="15" priority="1">
      <formula>LEN(TRIM(J14))=0</formula>
    </cfRule>
  </conditionalFormatting>
  <conditionalFormatting sqref="N14:Q52">
    <cfRule type="containsBlanks" dxfId="14" priority="2">
      <formula>LEN(TRIM(N14))=0</formula>
    </cfRule>
  </conditionalFormatting>
  <conditionalFormatting sqref="R14:U52">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4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90"/>
  <sheetViews>
    <sheetView view="pageBreakPreview" topLeftCell="B11" zoomScale="55" zoomScaleNormal="55" zoomScaleSheetLayoutView="55" workbookViewId="0">
      <selection activeCell="R106" sqref="R10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0" width="16.36328125" style="1" customWidth="1"/>
    <col min="11" max="11" width="12.6328125" style="1" hidden="1" customWidth="1"/>
    <col min="12" max="13" width="12.6328125" style="33" hidden="1" customWidth="1"/>
    <col min="14" max="15" width="12.453125" style="33" customWidth="1"/>
    <col min="16" max="16" width="70.54296875" style="33" customWidth="1"/>
    <col min="17" max="16384" width="11.453125" style="33"/>
  </cols>
  <sheetData>
    <row r="4" spans="3:16" ht="14.5" customHeight="1"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128</v>
      </c>
      <c r="E7" s="553"/>
      <c r="F7" s="553"/>
      <c r="G7" s="553"/>
      <c r="H7" s="553"/>
      <c r="I7" s="553"/>
      <c r="J7" s="553"/>
      <c r="K7" s="553"/>
      <c r="L7" s="553"/>
      <c r="M7" s="553"/>
      <c r="P7" s="119"/>
    </row>
    <row r="8" spans="3:16" ht="26.5" thickBot="1" x14ac:dyDescent="0.4">
      <c r="C8" s="123"/>
      <c r="D8" s="553" t="s">
        <v>682</v>
      </c>
      <c r="E8" s="553"/>
      <c r="F8" s="553"/>
      <c r="G8" s="553"/>
      <c r="H8" s="553"/>
      <c r="I8" s="553"/>
      <c r="J8" s="553"/>
      <c r="K8" s="553"/>
      <c r="L8" s="553"/>
      <c r="M8" s="553"/>
      <c r="P8" s="119"/>
    </row>
    <row r="9" spans="3:16" ht="22.5" customHeight="1" thickBot="1" x14ac:dyDescent="0.4">
      <c r="C9" s="657" t="s">
        <v>127</v>
      </c>
      <c r="D9" s="658"/>
      <c r="E9" s="659"/>
      <c r="F9" s="660" t="s">
        <v>681</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674" t="s">
        <v>298</v>
      </c>
    </row>
    <row r="11" spans="3:16" ht="42" customHeight="1" thickBot="1" x14ac:dyDescent="0.4">
      <c r="C11" s="687"/>
      <c r="D11" s="654"/>
      <c r="E11" s="654"/>
      <c r="F11" s="654"/>
      <c r="G11" s="654"/>
      <c r="H11" s="654" t="s">
        <v>117</v>
      </c>
      <c r="I11" s="677" t="s">
        <v>118</v>
      </c>
      <c r="J11" s="654" t="s">
        <v>126</v>
      </c>
      <c r="K11" s="654"/>
      <c r="L11" s="654"/>
      <c r="M11" s="654"/>
      <c r="N11" s="654" t="s">
        <v>123</v>
      </c>
      <c r="O11" s="654"/>
      <c r="P11" s="675"/>
    </row>
    <row r="12" spans="3:16" ht="42" customHeight="1" thickBot="1" x14ac:dyDescent="0.4">
      <c r="C12" s="687"/>
      <c r="D12" s="654"/>
      <c r="E12" s="654"/>
      <c r="F12" s="654"/>
      <c r="G12" s="654"/>
      <c r="H12" s="654"/>
      <c r="I12" s="677"/>
      <c r="J12" s="118" t="s">
        <v>122</v>
      </c>
      <c r="K12" s="118" t="s">
        <v>119</v>
      </c>
      <c r="L12" s="118" t="s">
        <v>120</v>
      </c>
      <c r="M12" s="118" t="s">
        <v>121</v>
      </c>
      <c r="N12" s="118" t="s">
        <v>125</v>
      </c>
      <c r="O12" s="118" t="s">
        <v>96</v>
      </c>
      <c r="P12" s="676"/>
    </row>
    <row r="13" spans="3:16" ht="100" customHeight="1"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f ca="1">IFERROR(((J13)/H13),"ND")</f>
        <v>0.2499063319595354</v>
      </c>
      <c r="P13" s="672" t="s">
        <v>738</v>
      </c>
    </row>
    <row r="14" spans="3:16" ht="225.65" customHeight="1"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ht="100" customHeight="1" x14ac:dyDescent="0.35">
      <c r="C15" s="691" t="str">
        <f ca="1">IF(ISBLANK(OFFSET('5. Pp (3 años)'!$C$46,INT((ROW()-13)/2),0)),"",OFFSET('5. Pp (3 años)'!$C$46,INT((ROW()-13)/2),0))</f>
        <v>Proposito</v>
      </c>
      <c r="D15" s="692"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t="s">
        <v>708</v>
      </c>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IFERROR(((J15)/H15),"ND")</f>
        <v>0.1351781857451404</v>
      </c>
      <c r="P15" s="670" t="s">
        <v>743</v>
      </c>
    </row>
    <row r="16" spans="3:16" ht="100" customHeight="1" x14ac:dyDescent="0.35">
      <c r="C16" s="679"/>
      <c r="D16" s="693"/>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ht="100" customHeight="1" x14ac:dyDescent="0.35">
      <c r="C17" s="691" t="str">
        <f ca="1">IF(ISBLANK(OFFSET('5. Pp (3 años)'!$C$46,INT((ROW()-13)/2),0)),"",OFFSET('5. Pp (3 años)'!$C$46,INT((ROW()-13)/2),0))</f>
        <v>Componente</v>
      </c>
      <c r="D17" s="692"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t="s">
        <v>708</v>
      </c>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f t="shared" ref="O17" ca="1" si="1">IFERROR(((J17)/H17),"ND")</f>
        <v>0.16323529411764706</v>
      </c>
      <c r="P17" s="670" t="s">
        <v>744</v>
      </c>
    </row>
    <row r="18" spans="3:16" ht="100" customHeight="1" x14ac:dyDescent="0.35">
      <c r="C18" s="679"/>
      <c r="D18" s="693"/>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ht="100" customHeight="1"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t="s">
        <v>708</v>
      </c>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f t="shared" ref="O19" ca="1" si="3">IFERROR(((J19)/H19),"ND")</f>
        <v>0.17434210526315788</v>
      </c>
      <c r="P19" s="670" t="s">
        <v>745</v>
      </c>
    </row>
    <row r="20" spans="3:16" ht="100" customHeight="1"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ht="100" customHeight="1"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t="s">
        <v>708</v>
      </c>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f t="shared" ref="O21" ca="1" si="5">IFERROR(((J21)/H21),"ND")</f>
        <v>6.9444444444444448E-2</v>
      </c>
      <c r="P21" s="670" t="s">
        <v>746</v>
      </c>
    </row>
    <row r="22" spans="3:16" ht="100" customHeight="1"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ht="100" customHeight="1"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t="s">
        <v>708</v>
      </c>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f t="shared" ref="O23" ca="1" si="7">IFERROR(((J23)/H23),"ND")</f>
        <v>0.14961154273029967</v>
      </c>
      <c r="P23" s="670" t="s">
        <v>747</v>
      </c>
    </row>
    <row r="24" spans="3:16" ht="100" customHeight="1"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ht="100" customHeight="1"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t="s">
        <v>708</v>
      </c>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f t="shared" ref="O25" ca="1" si="9">IFERROR(((J25)/H25),"ND")</f>
        <v>0.1505223880597015</v>
      </c>
      <c r="P25" s="670" t="s">
        <v>748</v>
      </c>
    </row>
    <row r="26" spans="3:16" ht="100" customHeight="1"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ht="100" customHeight="1"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t="s">
        <v>708</v>
      </c>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f t="shared" ref="O27" ca="1" si="11">IFERROR(((J27)/H27),"ND")</f>
        <v>4.3478260869565216E-2</v>
      </c>
      <c r="P27" s="670" t="s">
        <v>749</v>
      </c>
    </row>
    <row r="28" spans="3:16" ht="100" customHeight="1"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ht="100" customHeight="1"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t="s">
        <v>708</v>
      </c>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f t="shared" ref="O29" ca="1" si="13">IFERROR(((J29)/H29),"ND")</f>
        <v>8.9459698848538535E-2</v>
      </c>
      <c r="P29" s="670" t="s">
        <v>750</v>
      </c>
    </row>
    <row r="30" spans="3:16" ht="100" customHeight="1"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ht="100" customHeight="1"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t="s">
        <v>708</v>
      </c>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f t="shared" ref="O31" ca="1" si="15">IFERROR(((J31)/H31),"ND")</f>
        <v>0.31333333333333335</v>
      </c>
      <c r="P31" s="670" t="s">
        <v>751</v>
      </c>
    </row>
    <row r="32" spans="3:16" ht="100" customHeight="1"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ht="100" customHeight="1"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t="s">
        <v>708</v>
      </c>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f t="shared" ref="O33" ca="1" si="17">IFERROR(((J33)/H33),"ND")</f>
        <v>0</v>
      </c>
      <c r="P33" s="670" t="s">
        <v>752</v>
      </c>
    </row>
    <row r="34" spans="3:16" ht="100" customHeight="1"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ht="100" customHeight="1"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t="s">
        <v>708</v>
      </c>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f t="shared" ref="O35" ca="1" si="19">IFERROR(((J35)/H35),"ND")</f>
        <v>0.09</v>
      </c>
      <c r="P35" s="670" t="s">
        <v>753</v>
      </c>
    </row>
    <row r="36" spans="3:16" ht="100" customHeight="1"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ht="100" customHeight="1"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t="s">
        <v>708</v>
      </c>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f t="shared" ref="O37" ca="1" si="21">IFERROR(((J37)/H37),"ND")</f>
        <v>3.3640081799591E-2</v>
      </c>
      <c r="P37" s="670" t="s">
        <v>754</v>
      </c>
    </row>
    <row r="38" spans="3:16" ht="100" customHeight="1"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ht="100" customHeight="1"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t="s">
        <v>708</v>
      </c>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f t="shared" ref="O39" ca="1" si="23">IFERROR(((J39)/H39),"ND")</f>
        <v>0.17015873015873015</v>
      </c>
      <c r="P39" s="670" t="s">
        <v>755</v>
      </c>
    </row>
    <row r="40" spans="3:16" ht="100" customHeight="1"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ht="100" customHeight="1"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t="s">
        <v>708</v>
      </c>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f t="shared" ref="O41" ca="1" si="25">IFERROR(((J41)/H41),"ND")</f>
        <v>0.31371428571428572</v>
      </c>
      <c r="P41" s="670" t="s">
        <v>756</v>
      </c>
    </row>
    <row r="42" spans="3:16" ht="100" customHeight="1"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ht="100" customHeight="1"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t="s">
        <v>708</v>
      </c>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f t="shared" ref="O43" ca="1" si="27">IFERROR(((J43)/H43),"ND")</f>
        <v>0</v>
      </c>
      <c r="P43" s="670" t="s">
        <v>757</v>
      </c>
    </row>
    <row r="44" spans="3:16" ht="100" customHeight="1"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ht="100" customHeight="1"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t="s">
        <v>708</v>
      </c>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f t="shared" ref="O45" ca="1" si="29">IFERROR(((J45)/H45),"ND")</f>
        <v>3.2258064516129031E-2</v>
      </c>
      <c r="P45" s="670" t="s">
        <v>758</v>
      </c>
    </row>
    <row r="46" spans="3:16" ht="100" customHeight="1"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ht="100" customHeight="1"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t="s">
        <v>708</v>
      </c>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f t="shared" ref="O47" ca="1" si="31">IFERROR(((J47)/H47),"ND")</f>
        <v>0.11904761904761904</v>
      </c>
      <c r="P47" s="670" t="s">
        <v>759</v>
      </c>
    </row>
    <row r="48" spans="3:16" ht="100" customHeight="1"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ht="100" customHeight="1"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t="s">
        <v>708</v>
      </c>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f t="shared" ref="O49" ca="1" si="33">IFERROR(((J49)/H49),"ND")</f>
        <v>0.22727272727272727</v>
      </c>
      <c r="P49" s="670" t="s">
        <v>760</v>
      </c>
    </row>
    <row r="50" spans="3:16" ht="100" customHeight="1"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ht="100" customHeight="1"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t="s">
        <v>708</v>
      </c>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f t="shared" ref="O51" ca="1" si="35">IFERROR(((J51)/H51),"ND")</f>
        <v>0.41111111111111109</v>
      </c>
      <c r="P51" s="670" t="s">
        <v>761</v>
      </c>
    </row>
    <row r="52" spans="3:16" ht="100" customHeight="1"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ht="100" customHeight="1"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t="s">
        <v>708</v>
      </c>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f t="shared" ref="O53" ca="1" si="37">IFERROR(((J53)/H53),"ND")</f>
        <v>0.42499999999999999</v>
      </c>
      <c r="P53" s="670" t="s">
        <v>762</v>
      </c>
    </row>
    <row r="54" spans="3:16" ht="100" customHeight="1"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ht="100" customHeight="1"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t="s">
        <v>708</v>
      </c>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f t="shared" ref="O55" ca="1" si="39">IFERROR(((J55)/H55),"ND")</f>
        <v>0.15094339622641509</v>
      </c>
      <c r="P55" s="670" t="s">
        <v>763</v>
      </c>
    </row>
    <row r="56" spans="3:16" ht="100" customHeight="1"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ht="100" customHeight="1"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t="s">
        <v>708</v>
      </c>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f t="shared" ref="O57" ca="1" si="41">IFERROR(((J57)/H57),"ND")</f>
        <v>0.11209302325581395</v>
      </c>
      <c r="P57" s="670" t="s">
        <v>764</v>
      </c>
    </row>
    <row r="58" spans="3:16" ht="100" customHeight="1"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ht="100" customHeight="1"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t="s">
        <v>708</v>
      </c>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f t="shared" ref="O59" ca="1" si="43">IFERROR(((J59)/H59),"ND")</f>
        <v>7.4999999999999997E-2</v>
      </c>
      <c r="P59" s="670" t="s">
        <v>765</v>
      </c>
    </row>
    <row r="60" spans="3:16" ht="100" customHeight="1"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ht="100" customHeight="1"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t="s">
        <v>708</v>
      </c>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f t="shared" ref="O61" ca="1" si="45">IFERROR(((J61)/H61),"ND")</f>
        <v>8.5714285714285715E-2</v>
      </c>
      <c r="P61" s="670" t="s">
        <v>766</v>
      </c>
    </row>
    <row r="62" spans="3:16" ht="100" customHeight="1"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ht="100" customHeight="1"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t="s">
        <v>708</v>
      </c>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f t="shared" ref="O63" ca="1" si="47">IFERROR(((J63)/H63),"ND")</f>
        <v>0.25315789473684208</v>
      </c>
      <c r="P63" s="670" t="s">
        <v>767</v>
      </c>
    </row>
    <row r="64" spans="3:16" ht="100" customHeight="1"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ht="100" customHeight="1"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t="s">
        <v>708</v>
      </c>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IFERROR(((J65)/H65),"ND")</f>
        <v>0.14711729622266401</v>
      </c>
      <c r="P65" s="670" t="s">
        <v>768</v>
      </c>
    </row>
    <row r="66" spans="3:16" ht="100" customHeight="1"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ht="100" customHeight="1"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t="s">
        <v>708</v>
      </c>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f t="shared" ref="O67" ca="1" si="51">IFERROR(((J67)/H67),"ND")</f>
        <v>0.20914396887159534</v>
      </c>
      <c r="P67" s="670" t="s">
        <v>769</v>
      </c>
    </row>
    <row r="68" spans="3:16" ht="100" customHeight="1"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ht="100" customHeight="1"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t="s">
        <v>708</v>
      </c>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f t="shared" ref="O69" ca="1" si="53">IFERROR(((J69)/H69),"ND")</f>
        <v>0.16537467700258399</v>
      </c>
      <c r="P69" s="670" t="s">
        <v>770</v>
      </c>
    </row>
    <row r="70" spans="3:16" ht="100" customHeight="1"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ht="100" customHeight="1"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t="s">
        <v>708</v>
      </c>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f t="shared" ref="O71" ca="1" si="55">IFERROR(((J71)/H71),"ND")</f>
        <v>0.10293200249532128</v>
      </c>
      <c r="P71" s="670" t="s">
        <v>771</v>
      </c>
    </row>
    <row r="72" spans="3:16" ht="100" customHeight="1"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ht="100" customHeight="1"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t="s">
        <v>708</v>
      </c>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IFERROR(((J73)/H73),"ND")</f>
        <v>0.18108419838523646</v>
      </c>
      <c r="P73" s="670" t="s">
        <v>772</v>
      </c>
    </row>
    <row r="74" spans="3:16" ht="100" customHeight="1"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ht="100" customHeight="1"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t="s">
        <v>708</v>
      </c>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f t="shared" ref="O75" ca="1" si="59">IFERROR(((J75)/H75),"ND")</f>
        <v>0.44</v>
      </c>
      <c r="P75" s="670" t="s">
        <v>773</v>
      </c>
    </row>
    <row r="76" spans="3:16" ht="100" customHeight="1"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ht="100" customHeight="1"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t="s">
        <v>708</v>
      </c>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f t="shared" ref="O77" ca="1" si="61">IFERROR(((J77)/H77),"ND")</f>
        <v>0.36206896551724138</v>
      </c>
      <c r="P77" s="670" t="s">
        <v>774</v>
      </c>
    </row>
    <row r="78" spans="3:16" ht="217.25" customHeight="1"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ht="100" customHeight="1"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t="s">
        <v>708</v>
      </c>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f t="shared" ref="O79" ca="1" si="63">IFERROR(((J79)/H79),"ND")</f>
        <v>0.42857142857142855</v>
      </c>
      <c r="P79" s="670" t="s">
        <v>775</v>
      </c>
    </row>
    <row r="80" spans="3:16" ht="100" customHeight="1"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ht="100" customHeight="1"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t="s">
        <v>708</v>
      </c>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f t="shared" ref="O81" ca="1" si="65">IFERROR(((J81)/H81),"ND")</f>
        <v>0.14363636363636365</v>
      </c>
      <c r="P81" s="670" t="s">
        <v>776</v>
      </c>
    </row>
    <row r="82" spans="3:16" ht="100" customHeight="1"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ht="100" customHeight="1"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t="s">
        <v>708</v>
      </c>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f t="shared" ref="O83" ca="1" si="67">IFERROR(((J83)/H83),"ND")</f>
        <v>0.25</v>
      </c>
      <c r="P83" s="670" t="s">
        <v>777</v>
      </c>
    </row>
    <row r="84" spans="3:16" ht="100" customHeight="1"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ht="100" customHeight="1"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t="s">
        <v>708</v>
      </c>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f t="shared" ref="O85" ca="1" si="69">IFERROR(((J85)/H85),"ND")</f>
        <v>0.20370370370370369</v>
      </c>
      <c r="P85" s="670" t="s">
        <v>778</v>
      </c>
    </row>
    <row r="86" spans="3:16" ht="100" customHeight="1"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ht="100" customHeight="1"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t="s">
        <v>708</v>
      </c>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f t="shared" ref="O87" ca="1" si="71">IFERROR(((J87)/H87),"ND")</f>
        <v>0.21666666666666667</v>
      </c>
      <c r="P87" s="670" t="s">
        <v>779</v>
      </c>
    </row>
    <row r="88" spans="3:16" ht="100" customHeight="1"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ht="100" customHeight="1"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t="s">
        <v>708</v>
      </c>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f t="shared" ref="O89" ca="1" si="73">IFERROR(((J89)/H89),"ND")</f>
        <v>0.25</v>
      </c>
      <c r="P89" s="670" t="s">
        <v>780</v>
      </c>
    </row>
    <row r="90" spans="3:16" ht="100" customHeight="1" thickBot="1" x14ac:dyDescent="0.4">
      <c r="C90" s="695"/>
      <c r="D90" s="696"/>
      <c r="E90" s="696"/>
      <c r="F90" s="697"/>
      <c r="G90" s="698"/>
      <c r="H90" s="699"/>
      <c r="I90" s="700"/>
      <c r="J90" s="130">
        <f ca="1">IF(MOD(ROW()-13,2)=0,IF(ISBLANK(OFFSET('11. SEGUIMIENTO 2026'!$N$14,INT((ROW()-13)/2),0)),"",OFFSET('11. SEGUIMIENTO 2026'!$N$14,INT((ROW()-13)/2),0)),IF(ISBLANK(OFFSET('9. METAS'!$Q$20,INT((ROW()-14)/2),0)),"",OFFSET('9. METAS'!$Q$20,INT((ROW()-14)/2),0)))</f>
        <v>1</v>
      </c>
      <c r="K90" s="131">
        <f ca="1">IF(MOD(ROW()-13,2)=0,IF(ISBLANK(OFFSET('11. SEGUIMIENTO 2026'!$O$14,INT((ROW()-13)/2),0)),"",OFFSET('11. SEGUIMIENTO 2026'!$O$14,INT((ROW()-13)/2),0)),IF(ISBLANK(OFFSET('9. METAS'!$R$20,INT((ROW()-14)/2),0)),"",OFFSET('9. METAS'!$R$20,INT((ROW()-14)/2),0)))</f>
        <v>1</v>
      </c>
      <c r="L90" s="131">
        <f ca="1">IF(MOD(ROW()-13,2)=0,IF(ISBLANK(OFFSET('11. SEGUIMIENTO 2026'!$P$14,INT((ROW()-13)/2),0)),"",OFFSET('11. SEGUIMIENTO 2026'!$P$14,INT((ROW()-13)/2),0)),IF(ISBLANK(OFFSET('9. METAS'!$S$20,INT((ROW()-14)/2),0)),"",OFFSET('9. METAS'!$S$20,INT((ROW()-14)/2),0)))</f>
        <v>1</v>
      </c>
      <c r="M90" s="132">
        <f ca="1">IF(MOD(ROW()-13,2)=0,IF(ISBLANK(OFFSET('11. SEGUIMIENTO 2026'!$Q$14,INT((ROW()-13)/2),0)),"",OFFSET('11. SEGUIMIENTO 2026'!$Q$14,INT((ROW()-13)/2),0)),IF(ISBLANK(OFFSET('9. METAS'!$T$20,INT((ROW()-14)/2),0)),"",OFFSET('9. METAS'!$T$20,INT((ROW()-14)/2),0)))</f>
        <v>1</v>
      </c>
      <c r="N90" s="701"/>
      <c r="O90" s="702"/>
      <c r="P90" s="694"/>
    </row>
  </sheetData>
  <protectedRanges>
    <protectedRange algorithmName="SHA-512" hashValue="VSDpUfYaSu2o1GNz/dNG0/zdAR2SyjQ4x4E+I/O817AEKyLH+9hkU426TeaW1NebwBiHlEu/vd5f18TkOfpfxw==" saltValue="bop94IANOsb3/TmZjo7hbg==" spinCount="100000" sqref="P13:P16" name="JUSTIFICACION"/>
    <protectedRange algorithmName="SHA-512" hashValue="VSDpUfYaSu2o1GNz/dNG0/zdAR2SyjQ4x4E+I/O817AEKyLH+9hkU426TeaW1NebwBiHlEu/vd5f18TkOfpfxw==" saltValue="bop94IANOsb3/TmZjo7hbg==" spinCount="100000" sqref="P17:P90" name="JUSTIFICACION_2"/>
  </protectedRanges>
  <mergeCells count="407">
    <mergeCell ref="N89:N90"/>
    <mergeCell ref="O89:O90"/>
    <mergeCell ref="C85:C86"/>
    <mergeCell ref="D85:D86"/>
    <mergeCell ref="E85:E86"/>
    <mergeCell ref="F85:F86"/>
    <mergeCell ref="G85:G86"/>
    <mergeCell ref="C81:C82"/>
    <mergeCell ref="D81:D82"/>
    <mergeCell ref="P89:P90"/>
    <mergeCell ref="C89:C90"/>
    <mergeCell ref="D89:D90"/>
    <mergeCell ref="E89:E90"/>
    <mergeCell ref="F89:F90"/>
    <mergeCell ref="G89:G90"/>
    <mergeCell ref="H85:H86"/>
    <mergeCell ref="I85:I86"/>
    <mergeCell ref="N85:N86"/>
    <mergeCell ref="O85:O86"/>
    <mergeCell ref="C87:C88"/>
    <mergeCell ref="D87:D88"/>
    <mergeCell ref="E87:E88"/>
    <mergeCell ref="F87:F88"/>
    <mergeCell ref="G87:G88"/>
    <mergeCell ref="H89:H90"/>
    <mergeCell ref="I89:I90"/>
    <mergeCell ref="H87:H88"/>
    <mergeCell ref="I87:I88"/>
    <mergeCell ref="N87:N88"/>
    <mergeCell ref="O87:O88"/>
    <mergeCell ref="P87:P88"/>
    <mergeCell ref="P85:P86"/>
    <mergeCell ref="H83:H84"/>
    <mergeCell ref="I83:I84"/>
    <mergeCell ref="N83:N84"/>
    <mergeCell ref="O83:O84"/>
    <mergeCell ref="P83:P84"/>
    <mergeCell ref="H81:H82"/>
    <mergeCell ref="I81:I82"/>
    <mergeCell ref="N81:N82"/>
    <mergeCell ref="O81:O82"/>
    <mergeCell ref="P81:P82"/>
    <mergeCell ref="C83:C84"/>
    <mergeCell ref="D83:D84"/>
    <mergeCell ref="E83:E84"/>
    <mergeCell ref="F83:F84"/>
    <mergeCell ref="G83:G84"/>
    <mergeCell ref="C77:C78"/>
    <mergeCell ref="D77:D78"/>
    <mergeCell ref="E77:E78"/>
    <mergeCell ref="F77:F78"/>
    <mergeCell ref="G77:G78"/>
    <mergeCell ref="C73:C74"/>
    <mergeCell ref="D73:D74"/>
    <mergeCell ref="E81:E82"/>
    <mergeCell ref="F81:F82"/>
    <mergeCell ref="G81:G82"/>
    <mergeCell ref="C79:C80"/>
    <mergeCell ref="D79:D80"/>
    <mergeCell ref="E79:E80"/>
    <mergeCell ref="F79:F80"/>
    <mergeCell ref="G79:G80"/>
    <mergeCell ref="H79:H80"/>
    <mergeCell ref="I79:I80"/>
    <mergeCell ref="N79:N80"/>
    <mergeCell ref="O79:O80"/>
    <mergeCell ref="P79:P80"/>
    <mergeCell ref="P77:P78"/>
    <mergeCell ref="H75:H76"/>
    <mergeCell ref="I75:I76"/>
    <mergeCell ref="N75:N76"/>
    <mergeCell ref="O75:O76"/>
    <mergeCell ref="P75:P76"/>
    <mergeCell ref="H77:H78"/>
    <mergeCell ref="I77:I78"/>
    <mergeCell ref="N77:N78"/>
    <mergeCell ref="O77:O78"/>
    <mergeCell ref="H73:H74"/>
    <mergeCell ref="I73:I74"/>
    <mergeCell ref="N73:N74"/>
    <mergeCell ref="O73:O74"/>
    <mergeCell ref="P73:P74"/>
    <mergeCell ref="C75:C76"/>
    <mergeCell ref="D75:D76"/>
    <mergeCell ref="E75:E76"/>
    <mergeCell ref="F75:F76"/>
    <mergeCell ref="G75:G76"/>
    <mergeCell ref="C69:C70"/>
    <mergeCell ref="D69:D70"/>
    <mergeCell ref="E69:E70"/>
    <mergeCell ref="F69:F70"/>
    <mergeCell ref="G69:G70"/>
    <mergeCell ref="C65:C66"/>
    <mergeCell ref="D65:D66"/>
    <mergeCell ref="E73:E74"/>
    <mergeCell ref="F73:F74"/>
    <mergeCell ref="G73:G74"/>
    <mergeCell ref="C71:C72"/>
    <mergeCell ref="D71:D72"/>
    <mergeCell ref="E71:E72"/>
    <mergeCell ref="F71:F72"/>
    <mergeCell ref="G71:G72"/>
    <mergeCell ref="H71:H72"/>
    <mergeCell ref="I71:I72"/>
    <mergeCell ref="N71:N72"/>
    <mergeCell ref="O71:O72"/>
    <mergeCell ref="P71:P72"/>
    <mergeCell ref="P69:P70"/>
    <mergeCell ref="H67:H68"/>
    <mergeCell ref="I67:I68"/>
    <mergeCell ref="N67:N68"/>
    <mergeCell ref="O67:O68"/>
    <mergeCell ref="P67:P68"/>
    <mergeCell ref="H69:H70"/>
    <mergeCell ref="I69:I70"/>
    <mergeCell ref="N69:N70"/>
    <mergeCell ref="O69:O70"/>
    <mergeCell ref="H65:H66"/>
    <mergeCell ref="I65:I66"/>
    <mergeCell ref="N65:N66"/>
    <mergeCell ref="O65:O66"/>
    <mergeCell ref="P65:P66"/>
    <mergeCell ref="C67:C68"/>
    <mergeCell ref="D67:D68"/>
    <mergeCell ref="E67:E68"/>
    <mergeCell ref="F67:F68"/>
    <mergeCell ref="G67:G68"/>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H57:H58"/>
    <mergeCell ref="I57:I58"/>
    <mergeCell ref="N57:N58"/>
    <mergeCell ref="O57:O58"/>
    <mergeCell ref="P57:P58"/>
    <mergeCell ref="C59:C60"/>
    <mergeCell ref="D59:D60"/>
    <mergeCell ref="E59:E60"/>
    <mergeCell ref="F59:F60"/>
    <mergeCell ref="G59:G60"/>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H49:H50"/>
    <mergeCell ref="I49:I50"/>
    <mergeCell ref="N49:N50"/>
    <mergeCell ref="O49:O50"/>
    <mergeCell ref="P49:P50"/>
    <mergeCell ref="C51:C52"/>
    <mergeCell ref="D51:D52"/>
    <mergeCell ref="E51:E52"/>
    <mergeCell ref="F51:F52"/>
    <mergeCell ref="G51:G52"/>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H41:H42"/>
    <mergeCell ref="I41:I42"/>
    <mergeCell ref="N41:N42"/>
    <mergeCell ref="O41:O42"/>
    <mergeCell ref="P41:P42"/>
    <mergeCell ref="C43:C44"/>
    <mergeCell ref="D43:D44"/>
    <mergeCell ref="E43:E44"/>
    <mergeCell ref="F43:F44"/>
    <mergeCell ref="G43:G44"/>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H33:H34"/>
    <mergeCell ref="I33:I34"/>
    <mergeCell ref="N33:N34"/>
    <mergeCell ref="O33:O34"/>
    <mergeCell ref="P33:P34"/>
    <mergeCell ref="C35:C36"/>
    <mergeCell ref="D35:D36"/>
    <mergeCell ref="E35:E36"/>
    <mergeCell ref="F35:F36"/>
    <mergeCell ref="G35:G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E10:E12"/>
    <mergeCell ref="F10:F12"/>
    <mergeCell ref="G10:G12"/>
    <mergeCell ref="H10:O10"/>
    <mergeCell ref="D5:M5"/>
    <mergeCell ref="D6:M6"/>
    <mergeCell ref="D7:M7"/>
    <mergeCell ref="D8:M8"/>
    <mergeCell ref="C9:E9"/>
    <mergeCell ref="F9:P9"/>
  </mergeCells>
  <conditionalFormatting sqref="J13:M90">
    <cfRule type="containsBlanks" dxfId="7" priority="1">
      <formula>LEN(TRIM(J13))=0</formula>
    </cfRule>
  </conditionalFormatting>
  <printOptions horizontalCentered="1"/>
  <pageMargins left="0.25" right="0.25" top="0.75" bottom="0.75" header="0.3" footer="0.3"/>
  <pageSetup paperSize="309" scale="44" fitToHeight="0" orientation="landscape" r:id="rId1"/>
  <rowBreaks count="3" manualBreakCount="3">
    <brk id="16" min="2" max="15" man="1"/>
    <brk id="22" min="2" max="15" man="1"/>
    <brk id="80"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5" zoomScale="55" zoomScaleNormal="55" workbookViewId="0">
      <selection activeCell="P85" sqref="P85:P8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0898437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130</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681</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674" t="s">
        <v>298</v>
      </c>
    </row>
    <row r="11" spans="3:16" ht="42" customHeight="1" thickBot="1" x14ac:dyDescent="0.4">
      <c r="C11" s="687"/>
      <c r="D11" s="654"/>
      <c r="E11" s="654"/>
      <c r="F11" s="654"/>
      <c r="G11" s="654"/>
      <c r="H11" s="654" t="s">
        <v>117</v>
      </c>
      <c r="I11" s="677" t="s">
        <v>118</v>
      </c>
      <c r="J11" s="654" t="s">
        <v>126</v>
      </c>
      <c r="K11" s="654"/>
      <c r="L11" s="654"/>
      <c r="M11" s="654"/>
      <c r="N11" s="654" t="s">
        <v>123</v>
      </c>
      <c r="O11" s="654"/>
      <c r="P11" s="675"/>
    </row>
    <row r="12" spans="3:16" ht="42" customHeight="1" thickBot="1" x14ac:dyDescent="0.4">
      <c r="C12" s="687"/>
      <c r="D12" s="654"/>
      <c r="E12" s="654"/>
      <c r="F12" s="654"/>
      <c r="G12" s="654"/>
      <c r="H12" s="654"/>
      <c r="I12" s="677"/>
      <c r="J12" s="118" t="s">
        <v>122</v>
      </c>
      <c r="K12" s="118" t="s">
        <v>119</v>
      </c>
      <c r="L12" s="118" t="s">
        <v>120</v>
      </c>
      <c r="M12" s="118" t="s">
        <v>121</v>
      </c>
      <c r="N12" s="118" t="s">
        <v>125</v>
      </c>
      <c r="O12" s="118" t="s">
        <v>96</v>
      </c>
      <c r="P12" s="676"/>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t="s">
        <v>708</v>
      </c>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t="s">
        <v>708</v>
      </c>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t="s">
        <v>708</v>
      </c>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t="s">
        <v>708</v>
      </c>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t="s">
        <v>708</v>
      </c>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t="s">
        <v>708</v>
      </c>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t="s">
        <v>708</v>
      </c>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t="s">
        <v>708</v>
      </c>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t="s">
        <v>708</v>
      </c>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t="s">
        <v>708</v>
      </c>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t="s">
        <v>708</v>
      </c>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t="s">
        <v>708</v>
      </c>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t="s">
        <v>708</v>
      </c>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t="s">
        <v>708</v>
      </c>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t="s">
        <v>708</v>
      </c>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t="s">
        <v>708</v>
      </c>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t="s">
        <v>708</v>
      </c>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t="s">
        <v>708</v>
      </c>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t="s">
        <v>708</v>
      </c>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t="s">
        <v>708</v>
      </c>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t="s">
        <v>708</v>
      </c>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t="s">
        <v>708</v>
      </c>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t="s">
        <v>708</v>
      </c>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t="s">
        <v>708</v>
      </c>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t="s">
        <v>708</v>
      </c>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t="s">
        <v>708</v>
      </c>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t="s">
        <v>708</v>
      </c>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t="s">
        <v>708</v>
      </c>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t="s">
        <v>708</v>
      </c>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t="s">
        <v>708</v>
      </c>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t="s">
        <v>708</v>
      </c>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t="s">
        <v>708</v>
      </c>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t="s">
        <v>708</v>
      </c>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t="s">
        <v>708</v>
      </c>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t="s">
        <v>708</v>
      </c>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t="s">
        <v>708</v>
      </c>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t="s">
        <v>708</v>
      </c>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t="s">
        <v>708</v>
      </c>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ca="1">IFERROR(((J473+K473)/H473),"ND")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0" zoomScale="91" zoomScaleNormal="91" workbookViewId="0">
      <selection activeCell="K24" sqref="K24"/>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2" width="12.6328125" style="33" customWidth="1"/>
    <col min="13"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131</v>
      </c>
      <c r="E7" s="553"/>
      <c r="F7" s="553"/>
      <c r="G7" s="553"/>
      <c r="H7" s="553"/>
      <c r="I7" s="553"/>
      <c r="J7" s="553"/>
      <c r="K7" s="553"/>
      <c r="L7" s="553"/>
      <c r="M7" s="553"/>
      <c r="P7" s="119"/>
    </row>
    <row r="8" spans="3:16" ht="26.5" thickBot="1" x14ac:dyDescent="0.4">
      <c r="C8" s="123"/>
      <c r="D8" s="711"/>
      <c r="E8" s="711"/>
      <c r="F8" s="711"/>
      <c r="G8" s="711"/>
      <c r="H8" s="711"/>
      <c r="I8" s="711"/>
      <c r="J8" s="711"/>
      <c r="K8" s="711"/>
      <c r="L8" s="711"/>
      <c r="M8" s="711"/>
      <c r="P8" s="119"/>
    </row>
    <row r="9" spans="3:16" ht="22.5" customHeight="1" thickBot="1" x14ac:dyDescent="0.4">
      <c r="C9" s="657" t="s">
        <v>127</v>
      </c>
      <c r="D9" s="658"/>
      <c r="E9" s="659"/>
      <c r="F9" s="712" t="s">
        <v>89</v>
      </c>
      <c r="G9" s="713"/>
      <c r="H9" s="713"/>
      <c r="I9" s="713"/>
      <c r="J9" s="713"/>
      <c r="K9" s="713"/>
      <c r="L9" s="713"/>
      <c r="M9" s="713"/>
      <c r="N9" s="713"/>
      <c r="O9" s="713"/>
      <c r="P9" s="714"/>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IFERROR(((J13+K13+L13)/H13),"ND")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IFERROR(((J15+K15+L15)/H15),"ND")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IFERROR(((J17+K17+L17)/H17),"ND")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IFERROR(((J19+K19+L19)/H19),"ND")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IFERROR(((J21+K21+L21)/H21),"ND")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IFERROR(((J23+K23+L23)/H23),"ND")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IFERROR(((J25+K25+L25)/H25),"ND")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IFERROR(((J27+K27+L27)/H27),"ND")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IFERROR(((J29+K29+L29)/H29),"ND")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IFERROR(((J31+K31+L31)/H31),"ND")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IFERROR(((J33+K33+L33)/H33),"ND")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IFERROR(((J35+K35+L35)/H35),"ND")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IFERROR(((J37+K37+L37)/H37),"ND")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IFERROR(((J39+K39+L39)/H39),"ND")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IFERROR(((J41+K41+L41)/H41),"ND")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IFERROR(((J43+K43+L43)/H43),"ND")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IFERROR(((J45+K45+L45)/H45),"ND")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IFERROR(((J47+K47+L47)/H47),"ND")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IFERROR(((J49+K49+L49)/H49),"ND")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IFERROR(((J51+K51+L51)/H51),"ND")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IFERROR(((J53+K53+L53)/H53),"ND")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IFERROR(((J55+K55+L55)/H55),"ND")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IFERROR(((J57+K57+L57)/H57),"ND")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IFERROR(((J59+K59+L59)/H59),"ND")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IFERROR(((J61+K61+L61)/H61),"ND")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IFERROR(((J63+K63+L63)/H63),"ND")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IFERROR(((J65+K65+L65)/H65),"ND")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IFERROR(((J67+K67+L67)/H67),"ND")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IFERROR(((J69+K69+L69)/H69),"ND")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IFERROR(((J71+K71+L71)/H71),"ND")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IFERROR(((J73+K73+L73)/H73),"ND")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IFERROR(((J75+K75+L75)/H75),"ND")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IFERROR(((J77+K77+L77)/H77),"ND")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IFERROR(((J79+K79+L79)/H79),"ND")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IFERROR(((J81+K81+L81)/H81),"ND")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IFERROR(((J83+K83+L83)/H83),"ND")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IFERROR(((J85+K85+L85)/H85),"ND")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IFERROR(((J87+K87+L87)/H87),"ND")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IFERROR(((J89+K89+L89)/H89),"ND")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IFERROR(((J91+K91+L91)/H91),"ND")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IFERROR(((J93+K93+L93)/H93),"ND")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IFERROR(((J95+K95+L95)/H95),"ND")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IFERROR(((J97+K97+L97)/H97),"ND")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IFERROR(((J99+K99+L99)/H99),"ND")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IFERROR(((J101+K101+L101)/H101),"ND")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IFERROR(((J103+K103+L103)/H103),"ND")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IFERROR(((J105+K105+L105)/H105),"ND")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IFERROR(((J107+K107+L107)/H107),"ND")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IFERROR(((J109+K109+L109)/H109),"ND")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IFERROR(((J111+K111+L111)/H111),"ND")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IFERROR(((J113+K113+L113)/H113),"ND")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IFERROR(((J115+K115+L115)/H115),"ND")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IFERROR(((J117+K117+L117)/H117),"ND")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IFERROR(((J119+K119+L119)/H119),"ND")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IFERROR(((J121+K121+L121)/H121),"ND")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IFERROR(((J123+K123+L123)/H123),"ND")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IFERROR(((J125+K125+L125)/H125),"ND")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IFERROR(((J127+K127+L127)/H127),"ND")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IFERROR(((J129+K129+L129)/H129),"ND")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IFERROR(((J131+K131+L131)/H131),"ND")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IFERROR(((J133+K133+L133)/H133),"ND")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IFERROR(((J135+K135+L135)/H135),"ND")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IFERROR(((J137+K137+L137)/H137),"ND")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IFERROR(((J139+K139+L139)/H139),"ND")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IFERROR(((J141+K141+L141)/H141),"ND")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IFERROR(((J143+K143+L143)/H143),"ND")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IFERROR(((J145+K145+L145)/H145),"ND")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IFERROR(((J147+K147+L147)/H147),"ND")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IFERROR(((J149+K149+L149)/H149),"ND")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IFERROR(((J151+K151+L151)/H151),"ND")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IFERROR(((J153+K153+L153)/H153),"ND")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IFERROR(((J155+K155+L155)/H155),"ND")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IFERROR(((J157+K157+L157)/H157),"ND")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IFERROR(((J159+K159+L159)/H159),"ND")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IFERROR(((J161+K161+L161)/H161),"ND")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IFERROR(((J163+K163+L163)/H163),"ND")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IFERROR(((J165+K165+L165)/H165),"ND")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IFERROR(((J167+K167+L167)/H167),"ND")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IFERROR(((J169+K169+L169)/H169),"ND")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IFERROR(((J171+K171+L171)/H171),"ND")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IFERROR(((J173+K173+L173)/H173),"ND")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IFERROR(((J175+K175+L175)/H175),"ND")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IFERROR(((J177+K177+L177)/H177),"ND")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IFERROR(((J179+K179+L179)/H179),"ND")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IFERROR(((J181+K181+L181)/H181),"ND")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IFERROR(((J183+K183+L183)/H183),"ND")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IFERROR(((J185+K185+L185)/H185),"ND")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IFERROR(((J187+K187+L187)/H187),"ND")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IFERROR(((J189+K189+L189)/H189),"ND")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IFERROR(((J191+K191+L191)/H191),"ND")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IFERROR(((J193+K193+L193)/H193),"ND")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IFERROR(((J195+K195+L195)/H195),"ND")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IFERROR(((J197+K197+L197)/H197),"ND")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IFERROR(((J199+K199+L199)/H199),"ND")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IFERROR(((J201+K201+L201)/H201),"ND")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IFERROR(((J203+K203+L203)/H203),"ND")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IFERROR(((J205+K205+L205)/H205),"ND")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IFERROR(((J207+K207+L207)/H207),"ND")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IFERROR(((J209+K209+L209)/H209),"ND")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IFERROR(((J211+K211+L211)/H211),"ND")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IFERROR(((J213+K213+L213)/H213),"ND")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IFERROR(((J215+K215+L215)/H215),"ND")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IFERROR(((J217+K217+L217)/H217),"ND")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IFERROR(((J219+K219+L219)/H219),"ND")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IFERROR(((J221+K221+L221)/H221),"ND")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IFERROR(((J223+K223+L223)/H223),"ND")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IFERROR(((J225+K225+L225)/H225),"ND")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IFERROR(((J227+K227+L227)/H227),"ND")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IFERROR(((J229+K229+L229)/H229),"ND")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IFERROR(((J231+K231+L231)/H231),"ND")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IFERROR(((J233+K233+L233)/H233),"ND")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IFERROR(((J235+K235+L235)/H235),"ND")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IFERROR(((J237+K237+L237)/H237),"ND")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IFERROR(((J239+K239+L239)/H239),"ND")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IFERROR(((J241+K241+L241)/H241),"ND")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IFERROR(((J243+K243+L243)/H243),"ND")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IFERROR(((J245+K245+L245)/H245),"ND")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IFERROR(((J247+K247+L247)/H247),"ND")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IFERROR(((J249+K249+L249)/H249),"ND")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IFERROR(((J251+K251+L251)/H251),"ND")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IFERROR(((J253+K253+L253)/H253),"ND")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IFERROR(((J255+K255+L255)/H255),"ND")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IFERROR(((J257+K257+L257)/H257),"ND")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IFERROR(((J259+K259+L259)/H259),"ND")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IFERROR(((J261+K261+L261)/H261),"ND")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IFERROR(((J263+K263+L263)/H263),"ND")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IFERROR(((J265+K265+L265)/H265),"ND")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IFERROR(((J267+K267+L267)/H267),"ND")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IFERROR(((J269+K269+L269)/H269),"ND")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IFERROR(((J271+K271+L271)/H271),"ND")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IFERROR(((J273+K273+L273)/H273),"ND")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IFERROR(((J275+K275+L275)/H275),"ND")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IFERROR(((J277+K277+L277)/H277),"ND")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IFERROR(((J279+K279+L279)/H279),"ND")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IFERROR(((J281+K281+L281)/H281),"ND")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IFERROR(((J283+K283+L283)/H283),"ND")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IFERROR(((J285+K285+L285)/H285),"ND")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IFERROR(((J287+K287+L287)/H287),"ND")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IFERROR(((J289+K289+L289)/H289),"ND")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IFERROR(((J291+K291+L291)/H291),"ND")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IFERROR(((J293+K293+L293)/H293),"ND")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IFERROR(((J295+K295+L295)/H295),"ND")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IFERROR(((J297+K297+L297)/H297),"ND")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IFERROR(((J299+K299+L299)/H299),"ND")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IFERROR(((J301+K301+L301)/H301),"ND")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IFERROR(((J303+K303+L303)/H303),"ND")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IFERROR(((J305+K305+L305)/H305),"ND")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IFERROR(((J307+K307+L307)/H307),"ND")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IFERROR(((J309+K309+L309)/H309),"ND")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IFERROR(((J311+K311+L311)/H311),"ND")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IFERROR(((J313+K313+L313)/H313),"ND")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IFERROR(((J315+K315+L315)/H315),"ND")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IFERROR(((J317+K317+L317)/H317),"ND")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IFERROR(((J319+K319+L319)/H319),"ND")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IFERROR(((J321+K321+L321)/H321),"ND")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IFERROR(((J323+K323+L323)/H323),"ND")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IFERROR(((J325+K325+L325)/H325),"ND")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IFERROR(((J327+K327+L327)/H327),"ND")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IFERROR(((J329+K329+L329)/H329),"ND")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IFERROR(((J331+K331+L331)/H331),"ND")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IFERROR(((J333+K333+L333)/H333),"ND")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IFERROR(((J335+K335+L335)/H335),"ND")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IFERROR(((J337+K337+L337)/H337),"ND")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IFERROR(((J339+K339+L339)/H339),"ND")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IFERROR(((J341+K341+L341)/H341),"ND")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IFERROR(((J343+K343+L343)/H343),"ND")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IFERROR(((J345+K345+L345)/H345),"ND")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IFERROR(((J347+K347+L347)/H347),"ND")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IFERROR(((J349+K349+L349)/H349),"ND")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IFERROR(((J351+K351+L351)/H351),"ND")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IFERROR(((J353+K353+L353)/H353),"ND")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IFERROR(((J355+K355+L355)/H355),"ND")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IFERROR(((J357+K357+L357)/H357),"ND")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IFERROR(((J359+K359+L359)/H359),"ND")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IFERROR(((J361+K361+L361)/H361),"ND")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IFERROR(((J363+K363+L363)/H363),"ND")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IFERROR(((J365+K365+L365)/H365),"ND")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IFERROR(((J367+K367+L367)/H367),"ND")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IFERROR(((J369+K369+L369)/H369),"ND")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IFERROR(((J371+K371+L371)/H371),"ND")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IFERROR(((J373+K373+L373)/H373),"ND")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IFERROR(((J375+K375+L375)/H375),"ND")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IFERROR(((J377+K377+L377)/H377),"ND")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IFERROR(((J379+K379+L379)/H379),"ND")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IFERROR(((J381+K381+L381)/H381),"ND")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IFERROR(((J383+K383+L383)/H383),"ND")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IFERROR(((J385+K385+L385)/H385),"ND")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IFERROR(((J387+K387+L387)/H387),"ND")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IFERROR(((J389+K389+L389)/H389),"ND")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IFERROR(((J391+K391+L391)/H391),"ND")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IFERROR(((J393+K393+L393)/H393),"ND")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IFERROR(((J395+K395+L395)/H395),"ND")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IFERROR(((J397+K397+L397)/H397),"ND")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IFERROR(((J399+K399+L399)/H399),"ND")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IFERROR(((J401+K401+L401)/H401),"ND")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IFERROR(((J403+K403+L403)/H403),"ND")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IFERROR(((J405+K405+L405)/H405),"ND")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IFERROR(((J407+K407+L407)/H407),"ND")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IFERROR(((J409+K409+L409)/H409),"ND")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IFERROR(((J411+K411+L411)/H411),"ND")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IFERROR(((J413+K413+L413)/H413),"ND")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IFERROR(((J415+K415+L415)/H415),"ND")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IFERROR(((J417+K417+L417)/H417),"ND")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IFERROR(((J419+K419+L419)/H419),"ND")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IFERROR(((J421+K421+L421)/H421),"ND")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IFERROR(((J423+K423+L423)/H423),"ND")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IFERROR(((J425+K425+L425)/H425),"ND")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IFERROR(((J427+K427+L427)/H427),"ND")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IFERROR(((J429+K429+L429)/H429),"ND")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IFERROR(((J431+K431+L431)/H431),"ND")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IFERROR(((J433+K433+L433)/H433),"ND")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IFERROR(((J435+K435+L435)/H435),"ND")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IFERROR(((J437+K437+L437)/H437),"ND")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IFERROR(((J439+K439+L439)/H439),"ND")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IFERROR(((J441+K441+L441)/H441),"ND")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IFERROR(((J443+K443+L443)/H443),"ND")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IFERROR(((J445+K445+L445)/H445),"ND")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IFERROR(((J447+K447+L447)/H447),"ND")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IFERROR(((J449+K449+L449)/H449),"ND")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IFERROR(((J451+K451+L451)/H451),"ND")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IFERROR(((J453+K453+L453)/H453),"ND")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IFERROR(((J455+K455+L455)/H455),"ND")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IFERROR(((J457+K457+L457)/H457),"ND")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IFERROR(((J459+K459+L459)/H459),"ND")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IFERROR(((J461+K461+L461)/H461),"ND")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IFERROR(((J463+K463+L463)/H463),"ND")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IFERROR(((J465+K465+L465)/H465),"ND")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IFERROR(((J467+K467+L467)/H467),"ND")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IFERROR(((J469+K469+L469)/H469),"ND")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IFERROR(((J471+K471+L471)/H471),"ND")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ca="1">IFERROR(((J473+K473+L473)/H473),"ND")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27" zoomScale="91" zoomScaleNormal="91" workbookViewId="0">
      <selection activeCell="N27" sqref="N27:N28"/>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132</v>
      </c>
      <c r="E7" s="553"/>
      <c r="F7" s="553"/>
      <c r="G7" s="553"/>
      <c r="H7" s="553"/>
      <c r="I7" s="553"/>
      <c r="J7" s="553"/>
      <c r="K7" s="553"/>
      <c r="L7" s="553"/>
      <c r="M7" s="553"/>
      <c r="P7" s="119"/>
    </row>
    <row r="8" spans="3:16" ht="26.5" thickBot="1" x14ac:dyDescent="0.4">
      <c r="C8" s="123"/>
      <c r="D8" s="711"/>
      <c r="E8" s="711"/>
      <c r="F8" s="711"/>
      <c r="G8" s="711"/>
      <c r="H8" s="711"/>
      <c r="I8" s="711"/>
      <c r="J8" s="711"/>
      <c r="K8" s="711"/>
      <c r="L8" s="711"/>
      <c r="M8" s="711"/>
      <c r="P8" s="119"/>
    </row>
    <row r="9" spans="3:16" ht="22.5" customHeight="1" thickBot="1" x14ac:dyDescent="0.4">
      <c r="C9" s="657" t="s">
        <v>127</v>
      </c>
      <c r="D9" s="658"/>
      <c r="E9" s="659"/>
      <c r="F9" s="712" t="s">
        <v>89</v>
      </c>
      <c r="G9" s="713"/>
      <c r="H9" s="713"/>
      <c r="I9" s="713"/>
      <c r="J9" s="713"/>
      <c r="K9" s="713"/>
      <c r="L9" s="713"/>
      <c r="M9" s="713"/>
      <c r="N9" s="713"/>
      <c r="O9" s="713"/>
      <c r="P9" s="714"/>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IFERROR(((J13+K13+L13+M13)/H13),"ND")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IFERROR(((J15+K15+L15+M15)/H15),"ND")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IFERROR(((J17+K17+L17+M17)/H17),"ND")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IFERROR(((J19+K19+L19+M19)/H19),"ND")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IFERROR(((J21+K21+L21+M21)/H21),"ND")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IFERROR(((J23+K23+L23+M23)/H23),"ND")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IFERROR(((J25+K25+L25+M25)/H25),"ND")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IFERROR(((J27+K27+L27+M27)/H27),"ND")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IFERROR(((J29+K29+L29+M29)/H29),"ND")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IFERROR(((J31+K31+L31+M31)/H31),"ND")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IFERROR(((J33+K33+L33+M33)/H33),"ND")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IFERROR(((J35+K35+L35+M35)/H35),"ND")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IFERROR(((J37+K37+L37+M37)/H37),"ND")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IFERROR(((J39+K39+L39+M39)/H39),"ND")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IFERROR(((J41+K41+L41+M41)/H41),"ND")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IFERROR(((J43+K43+L43+M43)/H43),"ND")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IFERROR(((J45+K45+L45+M45)/H45),"ND")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IFERROR(((J47+K47+L47+M47)/H47),"ND")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IFERROR(((J49+K49+L49+M49)/H49),"ND")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IFERROR(((J51+K51+L51+M51)/H51),"ND")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IFERROR(((J53+K53+L53+M53)/H53),"ND")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IFERROR(((J55+K55+L55+M55)/H55),"ND")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IFERROR(((J57+K57+L57+M57)/H57),"ND")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IFERROR(((J59+K59+L59+M59)/H59),"ND")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IFERROR(((J61+K61+L61+M61)/H61),"ND")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IFERROR(((J63+K63+L63+M63)/H63),"ND")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IFERROR(((J65+K65+L65+M65)/H65),"ND")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IFERROR(((J67+K67+L67+M67)/H67),"ND")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IFERROR(((J69+K69+L69+M69)/H69),"ND")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IFERROR(((J71+K71+L71+M71)/H71),"ND")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IFERROR(((J73+K73+L73+M73)/H73),"ND")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IFERROR(((J75+K75+L75+M75)/H75),"ND")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IFERROR(((J77+K77+L77+M77)/H77),"ND")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IFERROR(((J79+K79+L79+M79)/H79),"ND")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IFERROR(((J81+K81+L81+M81)/H81),"ND")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IFERROR(((J83+K83+L83+M83)/H83),"ND")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IFERROR(((J85+K85+L85+M85)/H85),"ND")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IFERROR(((J87+K87+L87+M87)/H87),"ND")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IFERROR(((J89+K89+L89+M89)/H89),"ND")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IFERROR(((J91+K91+L91+M91)/H91),"ND")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IFERROR(((J93+K93+L93+M93)/H93),"ND")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IFERROR(((J95+K95+L95+M95)/H95),"ND")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IFERROR(((J97+K97+L97+M97)/H97),"ND")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IFERROR(((J99+K99+L99+M99)/H99),"ND")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IFERROR(((J101+K101+L101+M101)/H101),"ND")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IFERROR(((J103+K103+L103+M103)/H103),"ND")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IFERROR(((J105+K105+L105+M105)/H105),"ND")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IFERROR(((J107+K107+L107+M107)/H107),"ND")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IFERROR(((J109+K109+L109+M109)/H109),"ND")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IFERROR(((J111+K111+L111+M111)/H111),"ND")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IFERROR(((J113+K113+L113+M113)/H113),"ND")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IFERROR(((J115+K115+L115+M115)/H115),"ND")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IFERROR(((J117+K117+L117+M117)/H117),"ND")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IFERROR(((J119+K119+L119+M119)/H119),"ND")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IFERROR(((J121+K121+L121+M121)/H121),"ND")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IFERROR(((J123+K123+L123+M123)/H123),"ND")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IFERROR(((J125+K125+L125+M125)/H125),"ND")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IFERROR(((J127+K127+L127+M127)/H127),"ND")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IFERROR(((J129+K129+L129+M129)/H129),"ND")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IFERROR(((J131+K131+L131+M131)/H131),"ND")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IFERROR(((J133+K133+L133+M133)/H133),"ND")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IFERROR(((J135+K135+L135+M135)/H135),"ND")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IFERROR(((J137+K137+L137+M137)/H137),"ND")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IFERROR(((J139+K139+L139+M139)/H139),"ND")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IFERROR(((J141+K141+L141+M141)/H141),"ND")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IFERROR(((J143+K143+L143+M143)/H143),"ND")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IFERROR(((J145+K145+L145+M145)/H145),"ND")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IFERROR(((J147+K147+L147+M147)/H147),"ND")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IFERROR(((J149+K149+L149+M149)/H149),"ND")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IFERROR(((J151+K151+L151+M151)/H151),"ND")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IFERROR(((J153+K153+L153+M153)/H153),"ND")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IFERROR(((J155+K155+L155+M155)/H155),"ND")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IFERROR(((J157+K157+L157+M157)/H157),"ND")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IFERROR(((J159+K159+L159+M159)/H159),"ND")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IFERROR(((J161+K161+L161+M161)/H161),"ND")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IFERROR(((J163+K163+L163+M163)/H163),"ND")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IFERROR(((J165+K165+L165+M165)/H165),"ND")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IFERROR(((J167+K167+L167+M167)/H167),"ND")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IFERROR(((J169+K169+L169+M169)/H169),"ND")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IFERROR(((J171+K171+L171+M171)/H171),"ND")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IFERROR(((J173+K173+L173+M173)/H173),"ND")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IFERROR(((J175+K175+L175+M175)/H175),"ND")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IFERROR(((J177+K177+L177+M177)/H177),"ND")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IFERROR(((J179+K179+L179+M179)/H179),"ND")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IFERROR(((J181+K181+L181+M181)/H181),"ND")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IFERROR(((J183+K183+L183+M183)/H183),"ND")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IFERROR(((J185+K185+L185+M185)/H185),"ND")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IFERROR(((J187+K187+L187+M187)/H187),"ND")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IFERROR(((J189+K189+L189+M189)/H189),"ND")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IFERROR(((J191+K191+L191+M191)/H191),"ND")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IFERROR(((J193+K193+L193+M193)/H193),"ND")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IFERROR(((J195+K195+L195+M195)/H195),"ND")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IFERROR(((J197+K197+L197+M197)/H197),"ND")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IFERROR(((J199+K199+L199+M199)/H199),"ND")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IFERROR(((J201+K201+L201+M201)/H201),"ND")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IFERROR(((J203+K203+L203+M203)/H203),"ND")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IFERROR(((J205+K205+L205+M205)/H205),"ND")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IFERROR(((J207+K207+L207+M207)/H207),"ND")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IFERROR(((J209+K209+L209+M209)/H209),"ND")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IFERROR(((J211+K211+L211+M211)/H211),"ND")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IFERROR(((J213+K213+L213+M213)/H213),"ND")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IFERROR(((J215+K215+L215+M215)/H215),"ND")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IFERROR(((J217+K217+L217+M217)/H217),"ND")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IFERROR(((J219+K219+L219+M219)/H219),"ND")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IFERROR(((J221+K221+L221+M221)/H221),"ND")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IFERROR(((J223+K223+L223+M223)/H223),"ND")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IFERROR(((J225+K225+L225+M225)/H225),"ND")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IFERROR(((J227+K227+L227+M227)/H227),"ND")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IFERROR(((J229+K229+L229+M229)/H229),"ND")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IFERROR(((J231+K231+L231+M231)/H231),"ND")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IFERROR(((J233+K233+L233+M233)/H233),"ND")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IFERROR(((J235+K235+L235+M235)/H235),"ND")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IFERROR(((J237+K237+L237+M237)/H237),"ND")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IFERROR(((J239+K239+L239+M239)/H239),"ND")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IFERROR(((J241+K241+L241+M241)/H241),"ND")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IFERROR(((J243+K243+L243+M243)/H243),"ND")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IFERROR(((J245+K245+L245+M245)/H245),"ND")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IFERROR(((J247+K247+L247+M247)/H247),"ND")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IFERROR(((J249+K249+L249+M249)/H249),"ND")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IFERROR(((J251+K251+L251+M251)/H251),"ND")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IFERROR(((J253+K253+L253+M253)/H253),"ND")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IFERROR(((J255+K255+L255+M255)/H255),"ND")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IFERROR(((J257+K257+L257+M257)/H257),"ND")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IFERROR(((J259+K259+L259+M259)/H259),"ND")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IFERROR(((J261+K261+L261+M261)/H261),"ND")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IFERROR(((J263+K263+L263+M263)/H263),"ND")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IFERROR(((J265+K265+L265+M265)/H265),"ND")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IFERROR(((J267+K267+L267+M267)/H267),"ND")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IFERROR(((J269+K269+L269+M269)/H269),"ND")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IFERROR(((J271+K271+L271+M271)/H271),"ND")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IFERROR(((J273+K273+L273+M273)/H273),"ND")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IFERROR(((J275+K275+L275+M275)/H275),"ND")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IFERROR(((J277+K277+L277+M277)/H277),"ND")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IFERROR(((J279+K279+L279+M279)/H279),"ND")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IFERROR(((J281+K281+L281+M281)/H281),"ND")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IFERROR(((J283+K283+L283+M283)/H283),"ND")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IFERROR(((J285+K285+L285+M285)/H285),"ND")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IFERROR(((J287+K287+L287+M287)/H287),"ND")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IFERROR(((J289+K289+L289+M289)/H289),"ND")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IFERROR(((J291+K291+L291+M291)/H291),"ND")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IFERROR(((J293+K293+L293+M293)/H293),"ND")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IFERROR(((J295+K295+L295+M295)/H295),"ND")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IFERROR(((J297+K297+L297+M297)/H297),"ND")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IFERROR(((J299+K299+L299+M299)/H299),"ND")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IFERROR(((J301+K301+L301+M301)/H301),"ND")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IFERROR(((J303+K303+L303+M303)/H303),"ND")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IFERROR(((J305+K305+L305+M305)/H305),"ND")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IFERROR(((J307+K307+L307+M307)/H307),"ND")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IFERROR(((J309+K309+L309+M309)/H309),"ND")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IFERROR(((J311+K311+L311+M311)/H311),"ND")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IFERROR(((J313+K313+L313+M313)/H313),"ND")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IFERROR(((J315+K315+L315+M315)/H315),"ND")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IFERROR(((J317+K317+L317+M317)/H317),"ND")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IFERROR(((J319+K319+L319+M319)/H319),"ND")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IFERROR(((J321+K321+L321+M321)/H321),"ND")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IFERROR(((J323+K323+L323+M323)/H323),"ND")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IFERROR(((J325+K325+L325+M325)/H325),"ND")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IFERROR(((J327+K327+L327+M327)/H327),"ND")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IFERROR(((J329+K329+L329+M329)/H329),"ND")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IFERROR(((J331+K331+L331+M331)/H331),"ND")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IFERROR(((J333+K333+L333+M333)/H333),"ND")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IFERROR(((J335+K335+L335+M335)/H335),"ND")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IFERROR(((J337+K337+L337+M337)/H337),"ND")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IFERROR(((J339+K339+L339+M339)/H339),"ND")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IFERROR(((J341+K341+L341+M341)/H341),"ND")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IFERROR(((J343+K343+L343+M343)/H343),"ND")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IFERROR(((J345+K345+L345+M345)/H345),"ND")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IFERROR(((J347+K347+L347+M347)/H347),"ND")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IFERROR(((J349+K349+L349+M349)/H349),"ND")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IFERROR(((J351+K351+L351+M351)/H351),"ND")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IFERROR(((J353+K353+L353+M353)/H353),"ND")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IFERROR(((J355+K355+L355+M355)/H355),"ND")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IFERROR(((J357+K357+L357+M357)/H357),"ND")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IFERROR(((J359+K359+L359+M359)/H359),"ND")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IFERROR(((J361+K361+L361+M361)/H361),"ND")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IFERROR(((J363+K363+L363+M363)/H363),"ND")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IFERROR(((J365+K365+L365+M365)/H365),"ND")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IFERROR(((J367+K367+L367+M367)/H367),"ND")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IFERROR(((J369+K369+L369+M369)/H369),"ND")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IFERROR(((J371+K371+L371+M371)/H371),"ND")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IFERROR(((J373+K373+L373+M373)/H373),"ND")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IFERROR(((J375+K375+L375+M375)/H375),"ND")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IFERROR(((J377+K377+L377+M377)/H377),"ND")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IFERROR(((J379+K379+L379+M379)/H379),"ND")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IFERROR(((J381+K381+L381+M381)/H381),"ND")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IFERROR(((J383+K383+L383+M383)/H383),"ND")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IFERROR(((J385+K385+L385+M385)/H385),"ND")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IFERROR(((J387+K387+L387+M387)/H387),"ND")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IFERROR(((J389+K389+L389+M389)/H389),"ND")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IFERROR(((J391+K391+L391+M391)/H391),"ND")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IFERROR(((J393+K393+L393+M393)/H393),"ND")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IFERROR(((J395+K395+L395+M395)/H395),"ND")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IFERROR(((J397+K397+L397+M397)/H397),"ND")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IFERROR(((J399+K399+L399+M399)/H399),"ND")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IFERROR(((J401+K401+L401+M401)/H401),"ND")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IFERROR(((J403+K403+L403+M403)/H403),"ND")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IFERROR(((J405+K405+L405+M405)/H405),"ND")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IFERROR(((J407+K407+L407+M407)/H407),"ND")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IFERROR(((J409+K409+L409+M409)/H409),"ND")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IFERROR(((J411+K411+L411+M411)/H411),"ND")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IFERROR(((J413+K413+L413+M413)/H413),"ND")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IFERROR(((J415+K415+L415+M415)/H415),"ND")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IFERROR(((J417+K417+L417+M417)/H417),"ND")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IFERROR(((J419+K419+L419+M419)/H419),"ND")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IFERROR(((J421+K421+L421+M421)/H421),"ND")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IFERROR(((J423+K423+L423+M423)/H423),"ND")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IFERROR(((J425+K425+L425+M425)/H425),"ND")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IFERROR(((J427+K427+L427+M427)/H427),"ND")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IFERROR(((J429+K429+L429+M429)/H429),"ND")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IFERROR(((J431+K431+L431+M431)/H431),"ND")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IFERROR(((J433+K433+L433+M433)/H433),"ND")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IFERROR(((J435+K435+L435+M435)/H435),"ND")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IFERROR(((J437+K437+L437+M437)/H437),"ND")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IFERROR(((J439+K439+L439+M439)/H439),"ND")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IFERROR(((J441+K441+L441+M441)/H441),"ND")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IFERROR(((J443+K443+L443+M443)/H443),"ND")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IFERROR(((J445+K445+L445+M445)/H445),"ND")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IFERROR(((J447+K447+L447+M447)/H447),"ND")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IFERROR(((J449+K449+L449+M449)/H449),"ND")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IFERROR(((J451+K451+L451+M451)/H451),"ND")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IFERROR(((J453+K453+L453+M453)/H453),"ND")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IFERROR(((J455+K455+L455+M455)/H455),"ND")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IFERROR(((J457+K457+L457+M457)/H457),"ND")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IFERROR(((J459+K459+L459+M459)/H459),"ND")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IFERROR(((J461+K461+L461+M461)/H461),"ND")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IFERROR(((J463+K463+L463+M463)/H463),"ND")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IFERROR(((J465+K465+L465+M465)/H465),"ND")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IFERROR(((J467+K467+L467+M467)/H467),"ND")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IFERROR(((J469+K469+L469+M469)/H469),"ND")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IFERROR(((J471+K471+L471+M471)/H471),"ND")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t="shared" ref="O473" ca="1" si="456">IFERROR(((J473+K473+L473+M473)/H473),"ND")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0" width="15.08984375" style="1" customWidth="1"/>
    <col min="11" max="11" width="12.6328125" style="1" hidden="1" customWidth="1"/>
    <col min="12"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133</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ca="1">IFERROR(((J473)/H473),"ND")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71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134</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ca="1">IFERROR(((J471+K471)/H471),"ND")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5">IFERROR(((J473+K473)/H473),"ND")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2" width="12.6328125" style="33" customWidth="1"/>
    <col min="13"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135</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IFERROR(((J13+K13+L13)/H13),"ND")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IFERROR(((J15+K15+L15)/H15),"ND")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IFERROR(((J17+K17+L17)/H17),"ND")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IFERROR(((J19+K19+L19)/H19),"ND")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IFERROR(((J21+K21+L21)/H21),"ND")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IFERROR(((J23+K23+L23)/H23),"ND")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IFERROR(((J25+K25+L25)/H25),"ND")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IFERROR(((J27+K27+L27)/H27),"ND")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IFERROR(((J29+K29+L29)/H29),"ND")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IFERROR(((J31+K31+L31)/H31),"ND")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IFERROR(((J33+K33+L33)/H33),"ND")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IFERROR(((J35+K35+L35)/H35),"ND")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IFERROR(((J37+K37+L37)/H37),"ND")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IFERROR(((J39+K39+L39)/H39),"ND")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IFERROR(((J41+K41+L41)/H41),"ND")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IFERROR(((J43+K43+L43)/H43),"ND")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IFERROR(((J45+K45+L45)/H45),"ND")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IFERROR(((J47+K47+L47)/H47),"ND")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IFERROR(((J49+K49+L49)/H49),"ND")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IFERROR(((J51+K51+L51)/H51),"ND")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IFERROR(((J53+K53+L53)/H53),"ND")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IFERROR(((J55+K55+L55)/H55),"ND")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IFERROR(((J57+K57+L57)/H57),"ND")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IFERROR(((J59+K59+L59)/H59),"ND")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IFERROR(((J61+K61+L61)/H61),"ND")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IFERROR(((J63+K63+L63)/H63),"ND")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IFERROR(((J65+K65+L65)/H65),"ND")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IFERROR(((J67+K67+L67)/H67),"ND")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IFERROR(((J69+K69+L69)/H69),"ND")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IFERROR(((J71+K71+L71)/H71),"ND")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IFERROR(((J73+K73+L73)/H73),"ND")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IFERROR(((J75+K75+L75)/H75),"ND")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IFERROR(((J77+K77+L77)/H77),"ND")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IFERROR(((J79+K79+L79)/H79),"ND")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IFERROR(((J81+K81+L81)/H81),"ND")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IFERROR(((J83+K83+L83)/H83),"ND")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IFERROR(((J85+K85+L85)/H85),"ND")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IFERROR(((J87+K87+L87)/H87),"ND")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IFERROR(((J89+K89+L89)/H89),"ND")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IFERROR(((J91+K91+L91)/H91),"ND")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IFERROR(((J93+K93+L93)/H93),"ND")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IFERROR(((J95+K95+L95)/H95),"ND")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IFERROR(((J97+K97+L97)/H97),"ND")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IFERROR(((J99+K99+L99)/H99),"ND")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IFERROR(((J101+K101+L101)/H101),"ND")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IFERROR(((J103+K103+L103)/H103),"ND")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IFERROR(((J105+K105+L105)/H105),"ND")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IFERROR(((J107+K107+L107)/H107),"ND")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IFERROR(((J109+K109+L109)/H109),"ND")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IFERROR(((J111+K111+L111)/H111),"ND")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IFERROR(((J113+K113+L113)/H113),"ND")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IFERROR(((J115+K115+L115)/H115),"ND")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IFERROR(((J117+K117+L117)/H117),"ND")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IFERROR(((J119+K119+L119)/H119),"ND")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IFERROR(((J121+K121+L121)/H121),"ND")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IFERROR(((J123+K123+L123)/H123),"ND")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IFERROR(((J125+K125+L125)/H125),"ND")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IFERROR(((J127+K127+L127)/H127),"ND")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IFERROR(((J129+K129+L129)/H129),"ND")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IFERROR(((J131+K131+L131)/H131),"ND")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IFERROR(((J133+K133+L133)/H133),"ND")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IFERROR(((J135+K135+L135)/H135),"ND")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IFERROR(((J137+K137+L137)/H137),"ND")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IFERROR(((J139+K139+L139)/H139),"ND")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IFERROR(((J141+K141+L141)/H141),"ND")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IFERROR(((J143+K143+L143)/H143),"ND")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IFERROR(((J145+K145+L145)/H145),"ND")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IFERROR(((J147+K147+L147)/H147),"ND")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IFERROR(((J149+K149+L149)/H149),"ND")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IFERROR(((J151+K151+L151)/H151),"ND")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IFERROR(((J153+K153+L153)/H153),"ND")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IFERROR(((J155+K155+L155)/H155),"ND")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IFERROR(((J157+K157+L157)/H157),"ND")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IFERROR(((J159+K159+L159)/H159),"ND")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IFERROR(((J161+K161+L161)/H161),"ND")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IFERROR(((J163+K163+L163)/H163),"ND")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IFERROR(((J165+K165+L165)/H165),"ND")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IFERROR(((J167+K167+L167)/H167),"ND")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IFERROR(((J169+K169+L169)/H169),"ND")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IFERROR(((J171+K171+L171)/H171),"ND")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IFERROR(((J173+K173+L173)/H173),"ND")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IFERROR(((J175+K175+L175)/H175),"ND")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IFERROR(((J177+K177+L177)/H177),"ND")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IFERROR(((J179+K179+L179)/H179),"ND")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IFERROR(((J181+K181+L181)/H181),"ND")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IFERROR(((J183+K183+L183)/H183),"ND")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IFERROR(((J185+K185+L185)/H185),"ND")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IFERROR(((J187+K187+L187)/H187),"ND")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IFERROR(((J189+K189+L189)/H189),"ND")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IFERROR(((J191+K191+L191)/H191),"ND")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IFERROR(((J193+K193+L193)/H193),"ND")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IFERROR(((J195+K195+L195)/H195),"ND")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IFERROR(((J197+K197+L197)/H197),"ND")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IFERROR(((J199+K199+L199)/H199),"ND")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IFERROR(((J201+K201+L201)/H201),"ND")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IFERROR(((J203+K203+L203)/H203),"ND")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IFERROR(((J205+K205+L205)/H205),"ND")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IFERROR(((J207+K207+L207)/H207),"ND")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IFERROR(((J209+K209+L209)/H209),"ND")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IFERROR(((J211+K211+L211)/H211),"ND")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IFERROR(((J213+K213+L213)/H213),"ND")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IFERROR(((J215+K215+L215)/H215),"ND")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IFERROR(((J217+K217+L217)/H217),"ND")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IFERROR(((J219+K219+L219)/H219),"ND")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IFERROR(((J221+K221+L221)/H221),"ND")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IFERROR(((J223+K223+L223)/H223),"ND")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IFERROR(((J225+K225+L225)/H225),"ND")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IFERROR(((J227+K227+L227)/H227),"ND")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IFERROR(((J229+K229+L229)/H229),"ND")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IFERROR(((J231+K231+L231)/H231),"ND")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IFERROR(((J233+K233+L233)/H233),"ND")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IFERROR(((J235+K235+L235)/H235),"ND")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IFERROR(((J237+K237+L237)/H237),"ND")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IFERROR(((J239+K239+L239)/H239),"ND")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IFERROR(((J241+K241+L241)/H241),"ND")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IFERROR(((J243+K243+L243)/H243),"ND")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IFERROR(((J245+K245+L245)/H245),"ND")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IFERROR(((J247+K247+L247)/H247),"ND")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IFERROR(((J249+K249+L249)/H249),"ND")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IFERROR(((J251+K251+L251)/H251),"ND")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IFERROR(((J253+K253+L253)/H253),"ND")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IFERROR(((J255+K255+L255)/H255),"ND")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IFERROR(((J257+K257+L257)/H257),"ND")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IFERROR(((J259+K259+L259)/H259),"ND")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IFERROR(((J261+K261+L261)/H261),"ND")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IFERROR(((J263+K263+L263)/H263),"ND")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IFERROR(((J265+K265+L265)/H265),"ND")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IFERROR(((J267+K267+L267)/H267),"ND")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IFERROR(((J269+K269+L269)/H269),"ND")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IFERROR(((J271+K271+L271)/H271),"ND")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IFERROR(((J273+K273+L273)/H273),"ND")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IFERROR(((J275+K275+L275)/H275),"ND")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IFERROR(((J277+K277+L277)/H277),"ND")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IFERROR(((J279+K279+L279)/H279),"ND")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IFERROR(((J281+K281+L281)/H281),"ND")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IFERROR(((J283+K283+L283)/H283),"ND")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IFERROR(((J285+K285+L285)/H285),"ND")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IFERROR(((J287+K287+L287)/H287),"ND")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IFERROR(((J289+K289+L289)/H289),"ND")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IFERROR(((J291+K291+L291)/H291),"ND")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IFERROR(((J293+K293+L293)/H293),"ND")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IFERROR(((J295+K295+L295)/H295),"ND")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IFERROR(((J297+K297+L297)/H297),"ND")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IFERROR(((J299+K299+L299)/H299),"ND")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IFERROR(((J301+K301+L301)/H301),"ND")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IFERROR(((J303+K303+L303)/H303),"ND")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IFERROR(((J305+K305+L305)/H305),"ND")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IFERROR(((J307+K307+L307)/H307),"ND")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IFERROR(((J309+K309+L309)/H309),"ND")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IFERROR(((J311+K311+L311)/H311),"ND")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IFERROR(((J313+K313+L313)/H313),"ND")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IFERROR(((J315+K315+L315)/H315),"ND")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IFERROR(((J317+K317+L317)/H317),"ND")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IFERROR(((J319+K319+L319)/H319),"ND")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IFERROR(((J321+K321+L321)/H321),"ND")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IFERROR(((J323+K323+L323)/H323),"ND")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IFERROR(((J325+K325+L325)/H325),"ND")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IFERROR(((J327+K327+L327)/H327),"ND")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IFERROR(((J329+K329+L329)/H329),"ND")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IFERROR(((J331+K331+L331)/H331),"ND")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IFERROR(((J333+K333+L333)/H333),"ND")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IFERROR(((J335+K335+L335)/H335),"ND")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IFERROR(((J337+K337+L337)/H337),"ND")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IFERROR(((J339+K339+L339)/H339),"ND")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IFERROR(((J341+K341+L341)/H341),"ND")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IFERROR(((J343+K343+L343)/H343),"ND")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IFERROR(((J345+K345+L345)/H345),"ND")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IFERROR(((J347+K347+L347)/H347),"ND")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IFERROR(((J349+K349+L349)/H349),"ND")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IFERROR(((J351+K351+L351)/H351),"ND")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IFERROR(((J353+K353+L353)/H353),"ND")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IFERROR(((J355+K355+L355)/H355),"ND")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IFERROR(((J357+K357+L357)/H357),"ND")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IFERROR(((J359+K359+L359)/H359),"ND")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IFERROR(((J361+K361+L361)/H361),"ND")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IFERROR(((J363+K363+L363)/H363),"ND")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IFERROR(((J365+K365+L365)/H365),"ND")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IFERROR(((J367+K367+L367)/H367),"ND")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IFERROR(((J369+K369+L369)/H369),"ND")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IFERROR(((J371+K371+L371)/H371),"ND")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IFERROR(((J373+K373+L373)/H373),"ND")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IFERROR(((J375+K375+L375)/H375),"ND")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IFERROR(((J377+K377+L377)/H377),"ND")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IFERROR(((J379+K379+L379)/H379),"ND")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IFERROR(((J381+K381+L381)/H381),"ND")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IFERROR(((J383+K383+L383)/H383),"ND")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IFERROR(((J385+K385+L385)/H385),"ND")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IFERROR(((J387+K387+L387)/H387),"ND")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IFERROR(((J389+K389+L389)/H389),"ND")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IFERROR(((J391+K391+L391)/H391),"ND")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IFERROR(((J393+K393+L393)/H393),"ND")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IFERROR(((J395+K395+L395)/H395),"ND")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IFERROR(((J397+K397+L397)/H397),"ND")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IFERROR(((J399+K399+L399)/H399),"ND")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IFERROR(((J401+K401+L401)/H401),"ND")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IFERROR(((J403+K403+L403)/H403),"ND")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IFERROR(((J405+K405+L405)/H405),"ND")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IFERROR(((J407+K407+L407)/H407),"ND")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IFERROR(((J409+K409+L409)/H409),"ND")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IFERROR(((J411+K411+L411)/H411),"ND")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IFERROR(((J413+K413+L413)/H413),"ND")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IFERROR(((J415+K415+L415)/H415),"ND")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IFERROR(((J417+K417+L417)/H417),"ND")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IFERROR(((J419+K419+L419)/H419),"ND")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IFERROR(((J421+K421+L421)/H421),"ND")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IFERROR(((J423+K423+L423)/H423),"ND")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IFERROR(((J425+K425+L425)/H425),"ND")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IFERROR(((J427+K427+L427)/H427),"ND")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IFERROR(((J429+K429+L429)/H429),"ND")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IFERROR(((J431+K431+L431)/H431),"ND")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IFERROR(((J433+K433+L433)/H433),"ND")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IFERROR(((J435+K435+L435)/H435),"ND")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IFERROR(((J437+K437+L437)/H437),"ND")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IFERROR(((J439+K439+L439)/H439),"ND")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IFERROR(((J441+K441+L441)/H441),"ND")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IFERROR(((J443+K443+L443)/H443),"ND")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IFERROR(((J445+K445+L445)/H445),"ND")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IFERROR(((J447+K447+L447)/H447),"ND")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IFERROR(((J449+K449+L449)/H449),"ND")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IFERROR(((J451+K451+L451)/H451),"ND")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IFERROR(((J453+K453+L453)/H453),"ND")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IFERROR(((J455+K455+L455)/H455),"ND")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IFERROR(((J457+K457+L457)/H457),"ND")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IFERROR(((J459+K459+L459)/H459),"ND")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IFERROR(((J461+K461+L461)/H461),"ND")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IFERROR(((J463+K463+L463)/H463),"ND")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IFERROR(((J465+K465+L465)/H465),"ND")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IFERROR(((J467+K467+L467)/H467),"ND")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IFERROR(((J469+K469+L469)/H469),"ND")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IFERROR(((J471+K471+L471)/H471),"ND")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6">IFERROR(((J473+K473+L473)/H473),"ND")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136</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IFERROR(((J13+K13+L13+M13)/H13),"ND")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IFERROR(((J15+K15+L15+M15)/H15),"ND")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IFERROR(((J17+K17+L17+M17)/H17),"ND")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IFERROR(((J19+K19+L19+M19)/H19),"ND")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IFERROR(((J21+K21+L21+M21)/H21),"ND")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IFERROR(((J23+K23+L23+M23)/H23),"ND")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IFERROR(((J25+K25+L25+M25)/H25),"ND")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IFERROR(((J27+K27+L27+M27)/H27),"ND")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IFERROR(((J29+K29+L29+M29)/H29),"ND")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IFERROR(((J31+K31+L31+M31)/H31),"ND")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IFERROR(((J33+K33+L33+M33)/H33),"ND")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IFERROR(((J35+K35+L35+M35)/H35),"ND")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IFERROR(((J37+K37+L37+M37)/H37),"ND")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IFERROR(((J39+K39+L39+M39)/H39),"ND")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IFERROR(((J41+K41+L41+M41)/H41),"ND")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IFERROR(((J43+K43+L43+M43)/H43),"ND")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IFERROR(((J45+K45+L45+M45)/H45),"ND")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IFERROR(((J47+K47+L47+M47)/H47),"ND")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IFERROR(((J49+K49+L49+M49)/H49),"ND")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IFERROR(((J51+K51+L51+M51)/H51),"ND")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IFERROR(((J53+K53+L53+M53)/H53),"ND")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IFERROR(((J55+K55+L55+M55)/H55),"ND")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IFERROR(((J57+K57+L57+M57)/H57),"ND")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IFERROR(((J59+K59+L59+M59)/H59),"ND")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IFERROR(((J61+K61+L61+M61)/H61),"ND")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IFERROR(((J63+K63+L63+M63)/H63),"ND")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IFERROR(((J65+K65+L65+M65)/H65),"ND")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IFERROR(((J67+K67+L67+M67)/H67),"ND")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IFERROR(((J69+K69+L69+M69)/H69),"ND")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IFERROR(((J71+K71+L71+M71)/H71),"ND")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IFERROR(((J73+K73+L73+M73)/H73),"ND")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IFERROR(((J75+K75+L75+M75)/H75),"ND")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IFERROR(((J77+K77+L77+M77)/H77),"ND")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IFERROR(((J79+K79+L79+M79)/H79),"ND")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IFERROR(((J81+K81+L81+M81)/H81),"ND")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IFERROR(((J83+K83+L83+M83)/H83),"ND")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IFERROR(((J85+K85+L85+M85)/H85),"ND")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IFERROR(((J87+K87+L87+M87)/H87),"ND")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IFERROR(((J89+K89+L89+M89)/H89),"ND")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IFERROR(((J91+K91+L91+M91)/H91),"ND")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IFERROR(((J93+K93+L93+M93)/H93),"ND")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IFERROR(((J95+K95+L95+M95)/H95),"ND")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IFERROR(((J97+K97+L97+M97)/H97),"ND")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IFERROR(((J99+K99+L99+M99)/H99),"ND")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IFERROR(((J101+K101+L101+M101)/H101),"ND")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IFERROR(((J103+K103+L103+M103)/H103),"ND")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IFERROR(((J105+K105+L105+M105)/H105),"ND")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IFERROR(((J107+K107+L107+M107)/H107),"ND")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IFERROR(((J109+K109+L109+M109)/H109),"ND")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IFERROR(((J111+K111+L111+M111)/H111),"ND")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IFERROR(((J113+K113+L113+M113)/H113),"ND")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IFERROR(((J115+K115+L115+M115)/H115),"ND")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IFERROR(((J117+K117+L117+M117)/H117),"ND")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IFERROR(((J119+K119+L119+M119)/H119),"ND")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IFERROR(((J121+K121+L121+M121)/H121),"ND")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IFERROR(((J123+K123+L123+M123)/H123),"ND")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IFERROR(((J125+K125+L125+M125)/H125),"ND")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IFERROR(((J127+K127+L127+M127)/H127),"ND")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IFERROR(((J129+K129+L129+M129)/H129),"ND")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IFERROR(((J131+K131+L131+M131)/H131),"ND")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IFERROR(((J133+K133+L133+M133)/H133),"ND")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IFERROR(((J135+K135+L135+M135)/H135),"ND")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IFERROR(((J137+K137+L137+M137)/H137),"ND")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IFERROR(((J139+K139+L139+M139)/H139),"ND")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IFERROR(((J141+K141+L141+M141)/H141),"ND")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IFERROR(((J143+K143+L143+M143)/H143),"ND")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IFERROR(((J145+K145+L145+M145)/H145),"ND")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IFERROR(((J147+K147+L147+M147)/H147),"ND")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IFERROR(((J149+K149+L149+M149)/H149),"ND")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IFERROR(((J151+K151+L151+M151)/H151),"ND")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IFERROR(((J153+K153+L153+M153)/H153),"ND")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IFERROR(((J155+K155+L155+M155)/H155),"ND")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IFERROR(((J157+K157+L157+M157)/H157),"ND")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IFERROR(((J159+K159+L159+M159)/H159),"ND")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IFERROR(((J161+K161+L161+M161)/H161),"ND")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IFERROR(((J163+K163+L163+M163)/H163),"ND")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IFERROR(((J165+K165+L165+M165)/H165),"ND")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IFERROR(((J167+K167+L167+M167)/H167),"ND")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IFERROR(((J169+K169+L169+M169)/H169),"ND")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IFERROR(((J171+K171+L171+M171)/H171),"ND")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IFERROR(((J173+K173+L173+M173)/H173),"ND")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IFERROR(((J175+K175+L175+M175)/H175),"ND")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IFERROR(((J177+K177+L177+M177)/H177),"ND")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IFERROR(((J179+K179+L179+M179)/H179),"ND")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IFERROR(((J181+K181+L181+M181)/H181),"ND")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IFERROR(((J183+K183+L183+M183)/H183),"ND")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IFERROR(((J185+K185+L185+M185)/H185),"ND")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IFERROR(((J187+K187+L187+M187)/H187),"ND")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IFERROR(((J189+K189+L189+M189)/H189),"ND")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IFERROR(((J191+K191+L191+M191)/H191),"ND")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IFERROR(((J193+K193+L193+M193)/H193),"ND")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IFERROR(((J195+K195+L195+M195)/H195),"ND")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IFERROR(((J197+K197+L197+M197)/H197),"ND")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IFERROR(((J199+K199+L199+M199)/H199),"ND")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IFERROR(((J201+K201+L201+M201)/H201),"ND")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IFERROR(((J203+K203+L203+M203)/H203),"ND")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IFERROR(((J205+K205+L205+M205)/H205),"ND")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IFERROR(((J207+K207+L207+M207)/H207),"ND")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IFERROR(((J209+K209+L209+M209)/H209),"ND")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IFERROR(((J211+K211+L211+M211)/H211),"ND")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IFERROR(((J213+K213+L213+M213)/H213),"ND")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IFERROR(((J215+K215+L215+M215)/H215),"ND")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IFERROR(((J217+K217+L217+M217)/H217),"ND")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IFERROR(((J219+K219+L219+M219)/H219),"ND")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IFERROR(((J221+K221+L221+M221)/H221),"ND")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IFERROR(((J223+K223+L223+M223)/H223),"ND")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IFERROR(((J225+K225+L225+M225)/H225),"ND")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IFERROR(((J227+K227+L227+M227)/H227),"ND")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IFERROR(((J229+K229+L229+M229)/H229),"ND")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IFERROR(((J231+K231+L231+M231)/H231),"ND")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IFERROR(((J233+K233+L233+M233)/H233),"ND")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IFERROR(((J235+K235+L235+M235)/H235),"ND")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IFERROR(((J237+K237+L237+M237)/H237),"ND")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IFERROR(((J239+K239+L239+M239)/H239),"ND")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IFERROR(((J241+K241+L241+M241)/H241),"ND")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IFERROR(((J243+K243+L243+M243)/H243),"ND")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IFERROR(((J245+K245+L245+M245)/H245),"ND")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IFERROR(((J247+K247+L247+M247)/H247),"ND")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IFERROR(((J249+K249+L249+M249)/H249),"ND")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IFERROR(((J251+K251+L251+M251)/H251),"ND")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IFERROR(((J253+K253+L253+M253)/H253),"ND")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IFERROR(((J255+K255+L255+M255)/H255),"ND")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IFERROR(((J257+K257+L257+M257)/H257),"ND")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IFERROR(((J259+K259+L259+M259)/H259),"ND")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IFERROR(((J261+K261+L261+M261)/H261),"ND")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IFERROR(((J263+K263+L263+M263)/H263),"ND")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IFERROR(((J265+K265+L265+M265)/H265),"ND")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IFERROR(((J267+K267+L267+M267)/H267),"ND")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IFERROR(((J269+K269+L269+M269)/H269),"ND")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IFERROR(((J271+K271+L271+M271)/H271),"ND")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IFERROR(((J273+K273+L273+M273)/H273),"ND")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IFERROR(((J275+K275+L275+M275)/H275),"ND")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IFERROR(((J277+K277+L277+M277)/H277),"ND")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IFERROR(((J279+K279+L279+M279)/H279),"ND")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IFERROR(((J281+K281+L281+M281)/H281),"ND")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IFERROR(((J283+K283+L283+M283)/H283),"ND")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IFERROR(((J285+K285+L285+M285)/H285),"ND")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IFERROR(((J287+K287+L287+M287)/H287),"ND")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IFERROR(((J289+K289+L289+M289)/H289),"ND")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IFERROR(((J291+K291+L291+M291)/H291),"ND")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IFERROR(((J293+K293+L293+M293)/H293),"ND")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IFERROR(((J295+K295+L295+M295)/H295),"ND")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IFERROR(((J297+K297+L297+M297)/H297),"ND")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IFERROR(((J299+K299+L299+M299)/H299),"ND")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IFERROR(((J301+K301+L301+M301)/H301),"ND")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IFERROR(((J303+K303+L303+M303)/H303),"ND")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IFERROR(((J305+K305+L305+M305)/H305),"ND")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IFERROR(((J307+K307+L307+M307)/H307),"ND")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IFERROR(((J309+K309+L309+M309)/H309),"ND")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IFERROR(((J311+K311+L311+M311)/H311),"ND")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IFERROR(((J313+K313+L313+M313)/H313),"ND")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IFERROR(((J315+K315+L315+M315)/H315),"ND")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IFERROR(((J317+K317+L317+M317)/H317),"ND")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IFERROR(((J319+K319+L319+M319)/H319),"ND")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IFERROR(((J321+K321+L321+M321)/H321),"ND")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IFERROR(((J323+K323+L323+M323)/H323),"ND")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IFERROR(((J325+K325+L325+M325)/H325),"ND")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IFERROR(((J327+K327+L327+M327)/H327),"ND")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IFERROR(((J329+K329+L329+M329)/H329),"ND")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IFERROR(((J331+K331+L331+M331)/H331),"ND")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IFERROR(((J333+K333+L333+M333)/H333),"ND")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IFERROR(((J335+K335+L335+M335)/H335),"ND")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IFERROR(((J337+K337+L337+M337)/H337),"ND")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IFERROR(((J339+K339+L339+M339)/H339),"ND")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IFERROR(((J341+K341+L341+M341)/H341),"ND")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IFERROR(((J343+K343+L343+M343)/H343),"ND")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IFERROR(((J345+K345+L345+M345)/H345),"ND")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IFERROR(((J347+K347+L347+M347)/H347),"ND")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IFERROR(((J349+K349+L349+M349)/H349),"ND")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IFERROR(((J351+K351+L351+M351)/H351),"ND")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IFERROR(((J353+K353+L353+M353)/H353),"ND")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IFERROR(((J355+K355+L355+M355)/H355),"ND")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IFERROR(((J357+K357+L357+M357)/H357),"ND")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IFERROR(((J359+K359+L359+M359)/H359),"ND")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IFERROR(((J361+K361+L361+M361)/H361),"ND")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IFERROR(((J363+K363+L363+M363)/H363),"ND")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IFERROR(((J365+K365+L365+M365)/H365),"ND")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IFERROR(((J367+K367+L367+M367)/H367),"ND")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IFERROR(((J369+K369+L369+M369)/H369),"ND")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IFERROR(((J371+K371+L371+M371)/H371),"ND")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IFERROR(((J373+K373+L373+M373)/H373),"ND")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IFERROR(((J375+K375+L375+M375)/H375),"ND")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IFERROR(((J377+K377+L377+M377)/H377),"ND")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IFERROR(((J379+K379+L379+M379)/H379),"ND")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IFERROR(((J381+K381+L381+M381)/H381),"ND")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IFERROR(((J383+K383+L383+M383)/H383),"ND")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IFERROR(((J385+K385+L385+M385)/H385),"ND")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IFERROR(((J387+K387+L387+M387)/H387),"ND")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IFERROR(((J389+K389+L389+M389)/H389),"ND")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IFERROR(((J391+K391+L391+M391)/H391),"ND")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IFERROR(((J393+K393+L393+M393)/H393),"ND")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IFERROR(((J395+K395+L395+M395)/H395),"ND")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IFERROR(((J397+K397+L397+M397)/H397),"ND")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IFERROR(((J399+K399+L399+M399)/H399),"ND")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IFERROR(((J401+K401+L401+M401)/H401),"ND")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IFERROR(((J403+K403+L403+M403)/H403),"ND")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IFERROR(((J405+K405+L405+M405)/H405),"ND")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IFERROR(((J407+K407+L407+M407)/H407),"ND")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IFERROR(((J409+K409+L409+M409)/H409),"ND")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IFERROR(((J411+K411+L411+M411)/H411),"ND")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IFERROR(((J413+K413+L413+M413)/H413),"ND")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IFERROR(((J415+K415+L415+M415)/H415),"ND")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IFERROR(((J417+K417+L417+M417)/H417),"ND")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IFERROR(((J419+K419+L419+M419)/H419),"ND")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IFERROR(((J421+K421+L421+M421)/H421),"ND")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IFERROR(((J423+K423+L423+M423)/H423),"ND")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IFERROR(((J425+K425+L425+M425)/H425),"ND")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IFERROR(((J427+K427+L427+M427)/H427),"ND")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IFERROR(((J429+K429+L429+M429)/H429),"ND")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IFERROR(((J431+K431+L431+M431)/H431),"ND")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IFERROR(((J433+K433+L433+M433)/H433),"ND")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IFERROR(((J435+K435+L435+M435)/H435),"ND")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IFERROR(((J437+K437+L437+M437)/H437),"ND")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IFERROR(((J439+K439+L439+M439)/H439),"ND")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IFERROR(((J441+K441+L441+M441)/H441),"ND")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IFERROR(((J443+K443+L443+M443)/H443),"ND")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IFERROR(((J445+K445+L445+M445)/H445),"ND")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IFERROR(((J447+K447+L447+M447)/H447),"ND")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IFERROR(((J449+K449+L449+M449)/H449),"ND")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IFERROR(((J451+K451+L451+M451)/H451),"ND")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IFERROR(((J453+K453+L453+M453)/H453),"ND")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IFERROR(((J455+K455+L455+M455)/H455),"ND")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IFERROR(((J457+K457+L457+M457)/H457),"ND")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IFERROR(((J459+K459+L459+M459)/H459),"ND")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IFERROR(((J461+K461+L461+M461)/H461),"ND")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IFERROR(((J463+K463+L463+M463)/H463),"ND")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IFERROR(((J465+K465+L465+M465)/H465),"ND")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IFERROR(((J467+K467+L467+M467)/H467),"ND")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IFERROR(((J469+K469+L469+M469)/H469),"ND")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IFERROR(((J471+K471+L471+M471)/H471),"ND")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6">IFERROR(((J473+K473+L473+M473)/H473),"ND")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16384" width="9.08984375" style="136"/>
  </cols>
  <sheetData>
    <row r="1" spans="1:56"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row>
    <row r="2" spans="1:56" ht="103.5" customHeight="1" x14ac:dyDescent="0.3">
      <c r="A2" s="466" t="s">
        <v>146</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140"/>
      <c r="AR2" s="140"/>
      <c r="AS2" s="467" t="s">
        <v>152</v>
      </c>
      <c r="AT2" s="467"/>
      <c r="AU2" s="467"/>
      <c r="AV2" s="467"/>
      <c r="AW2" s="467"/>
      <c r="AX2" s="467"/>
      <c r="AY2" s="467"/>
      <c r="AZ2" s="467"/>
      <c r="BA2" s="467"/>
      <c r="BB2" s="467"/>
      <c r="BC2" s="467"/>
      <c r="BD2" s="467"/>
    </row>
    <row r="3" spans="1:56"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S3" s="467"/>
      <c r="AT3" s="467"/>
      <c r="AU3" s="467"/>
      <c r="AV3" s="467"/>
      <c r="AW3" s="467"/>
      <c r="AX3" s="467"/>
      <c r="AY3" s="467"/>
      <c r="AZ3" s="467"/>
      <c r="BA3" s="467"/>
      <c r="BB3" s="467"/>
      <c r="BC3" s="467"/>
      <c r="BD3" s="467"/>
    </row>
    <row r="4" spans="1:56"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S4" s="467"/>
      <c r="AT4" s="467"/>
      <c r="AU4" s="467"/>
      <c r="AV4" s="467"/>
      <c r="AW4" s="467"/>
      <c r="AX4" s="467"/>
      <c r="AY4" s="467"/>
      <c r="AZ4" s="467"/>
      <c r="BA4" s="467"/>
      <c r="BB4" s="467"/>
      <c r="BC4" s="467"/>
      <c r="BD4" s="467"/>
    </row>
    <row r="5" spans="1:56"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S5" s="467"/>
      <c r="AT5" s="467"/>
      <c r="AU5" s="467"/>
      <c r="AV5" s="467"/>
      <c r="AW5" s="467"/>
      <c r="AX5" s="467"/>
      <c r="AY5" s="467"/>
      <c r="AZ5" s="467"/>
      <c r="BA5" s="467"/>
      <c r="BB5" s="467"/>
      <c r="BC5" s="467"/>
      <c r="BD5" s="467"/>
    </row>
    <row r="6" spans="1:56" s="141" customFormat="1" ht="21" x14ac:dyDescent="0.35">
      <c r="B6" s="489" t="s">
        <v>148</v>
      </c>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S6" s="467"/>
      <c r="AT6" s="467"/>
      <c r="AU6" s="467"/>
      <c r="AV6" s="467"/>
      <c r="AW6" s="467"/>
      <c r="AX6" s="467"/>
      <c r="AY6" s="467"/>
      <c r="AZ6" s="467"/>
      <c r="BA6" s="467"/>
      <c r="BB6" s="467"/>
      <c r="BC6" s="467"/>
      <c r="BD6" s="467"/>
    </row>
    <row r="7" spans="1:56" s="141" customFormat="1" ht="21" x14ac:dyDescent="0.35">
      <c r="B7" s="489"/>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S7" s="467"/>
      <c r="AT7" s="467"/>
      <c r="AU7" s="467"/>
      <c r="AV7" s="467"/>
      <c r="AW7" s="467"/>
      <c r="AX7" s="467"/>
      <c r="AY7" s="467"/>
      <c r="AZ7" s="467"/>
      <c r="BA7" s="467"/>
      <c r="BB7" s="467"/>
      <c r="BC7" s="467"/>
      <c r="BD7" s="467"/>
    </row>
    <row r="8" spans="1:56" s="141" customFormat="1" ht="21.5" thickBot="1" x14ac:dyDescent="0.4">
      <c r="B8" s="489"/>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S8" s="467"/>
      <c r="AT8" s="467"/>
      <c r="AU8" s="467"/>
      <c r="AV8" s="467"/>
      <c r="AW8" s="467"/>
      <c r="AX8" s="467"/>
      <c r="AY8" s="467"/>
      <c r="AZ8" s="467"/>
      <c r="BA8" s="467"/>
      <c r="BB8" s="467"/>
      <c r="BC8" s="467"/>
      <c r="BD8" s="467"/>
    </row>
    <row r="9" spans="1:56" s="141" customFormat="1" ht="21" customHeight="1" x14ac:dyDescent="0.35">
      <c r="B9" s="163"/>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144"/>
      <c r="AS9" s="468" t="s">
        <v>153</v>
      </c>
      <c r="AT9" s="468"/>
      <c r="AU9" s="468"/>
      <c r="AV9" s="468"/>
      <c r="AW9" s="468"/>
      <c r="AX9" s="468"/>
      <c r="AY9" s="468"/>
      <c r="AZ9" s="468"/>
      <c r="BA9" s="468"/>
      <c r="BB9" s="468"/>
      <c r="BC9" s="468"/>
      <c r="BD9" s="468"/>
    </row>
    <row r="10" spans="1:56" s="141" customFormat="1" ht="21" x14ac:dyDescent="0.35">
      <c r="B10" s="163"/>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144"/>
      <c r="AS10" s="467"/>
      <c r="AT10" s="467"/>
      <c r="AU10" s="467"/>
      <c r="AV10" s="467"/>
      <c r="AW10" s="467"/>
      <c r="AX10" s="467"/>
      <c r="AY10" s="467"/>
      <c r="AZ10" s="467"/>
      <c r="BA10" s="467"/>
      <c r="BB10" s="467"/>
      <c r="BC10" s="467"/>
      <c r="BD10" s="467"/>
    </row>
    <row r="11" spans="1:56" s="141" customFormat="1" ht="21" x14ac:dyDescent="0.35">
      <c r="B11" s="489" t="s">
        <v>147</v>
      </c>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144"/>
      <c r="AS11" s="467"/>
      <c r="AT11" s="467"/>
      <c r="AU11" s="467"/>
      <c r="AV11" s="467"/>
      <c r="AW11" s="467"/>
      <c r="AX11" s="467"/>
      <c r="AY11" s="467"/>
      <c r="AZ11" s="467"/>
      <c r="BA11" s="467"/>
      <c r="BB11" s="467"/>
      <c r="BC11" s="467"/>
      <c r="BD11" s="467"/>
    </row>
    <row r="12" spans="1:56" s="141" customFormat="1" ht="21" x14ac:dyDescent="0.35">
      <c r="B12" s="489"/>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144"/>
      <c r="AS12" s="467"/>
      <c r="AT12" s="467"/>
      <c r="AU12" s="467"/>
      <c r="AV12" s="467"/>
      <c r="AW12" s="467"/>
      <c r="AX12" s="467"/>
      <c r="AY12" s="467"/>
      <c r="AZ12" s="467"/>
      <c r="BA12" s="467"/>
      <c r="BB12" s="467"/>
      <c r="BC12" s="467"/>
      <c r="BD12" s="467"/>
    </row>
    <row r="13" spans="1:56" s="141" customFormat="1" ht="21" customHeight="1" x14ac:dyDescent="0.35">
      <c r="B13" s="489"/>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144"/>
      <c r="AS13" s="467"/>
      <c r="AT13" s="467"/>
      <c r="AU13" s="467"/>
      <c r="AV13" s="467"/>
      <c r="AW13" s="467"/>
      <c r="AX13" s="467"/>
      <c r="AY13" s="467"/>
      <c r="AZ13" s="467"/>
      <c r="BA13" s="467"/>
      <c r="BB13" s="467"/>
      <c r="BC13" s="467"/>
      <c r="BD13" s="467"/>
    </row>
    <row r="14" spans="1:56" s="141" customFormat="1" ht="21" x14ac:dyDescent="0.35">
      <c r="B14" s="489"/>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144"/>
      <c r="AS14" s="467"/>
      <c r="AT14" s="467"/>
      <c r="AU14" s="467"/>
      <c r="AV14" s="467"/>
      <c r="AW14" s="467"/>
      <c r="AX14" s="467"/>
      <c r="AY14" s="467"/>
      <c r="AZ14" s="467"/>
      <c r="BA14" s="467"/>
      <c r="BB14" s="467"/>
      <c r="BC14" s="467"/>
      <c r="BD14" s="467"/>
    </row>
    <row r="15" spans="1:56" s="141" customFormat="1" ht="21" x14ac:dyDescent="0.35">
      <c r="B15" s="489"/>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144"/>
      <c r="AS15" s="467"/>
      <c r="AT15" s="467"/>
      <c r="AU15" s="467"/>
      <c r="AV15" s="467"/>
      <c r="AW15" s="467"/>
      <c r="AX15" s="467"/>
      <c r="AY15" s="467"/>
      <c r="AZ15" s="467"/>
      <c r="BA15" s="467"/>
      <c r="BB15" s="467"/>
      <c r="BC15" s="467"/>
      <c r="BD15" s="467"/>
    </row>
    <row r="16" spans="1:56" s="141" customFormat="1" ht="21" x14ac:dyDescent="0.35">
      <c r="B16" s="489"/>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144"/>
      <c r="AS16" s="467"/>
      <c r="AT16" s="467"/>
      <c r="AU16" s="467"/>
      <c r="AV16" s="467"/>
      <c r="AW16" s="467"/>
      <c r="AX16" s="467"/>
      <c r="AY16" s="467"/>
      <c r="AZ16" s="467"/>
      <c r="BA16" s="467"/>
      <c r="BB16" s="467"/>
      <c r="BC16" s="467"/>
      <c r="BD16" s="467"/>
    </row>
    <row r="17" spans="2:57" s="141" customFormat="1" ht="21" x14ac:dyDescent="0.35">
      <c r="B17" s="489"/>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144"/>
      <c r="AS17" s="467"/>
      <c r="AT17" s="467"/>
      <c r="AU17" s="467"/>
      <c r="AV17" s="467"/>
      <c r="AW17" s="467"/>
      <c r="AX17" s="467"/>
      <c r="AY17" s="467"/>
      <c r="AZ17" s="467"/>
      <c r="BA17" s="467"/>
      <c r="BB17" s="467"/>
      <c r="BC17" s="467"/>
      <c r="BD17" s="467"/>
    </row>
    <row r="18" spans="2:57" ht="13.5" customHeight="1" x14ac:dyDescent="0.3">
      <c r="B18" s="489"/>
      <c r="AS18" s="467"/>
      <c r="AT18" s="467"/>
      <c r="AU18" s="467"/>
      <c r="AV18" s="467"/>
      <c r="AW18" s="467"/>
      <c r="AX18" s="467"/>
      <c r="AY18" s="467"/>
      <c r="AZ18" s="467"/>
      <c r="BA18" s="467"/>
      <c r="BB18" s="467"/>
      <c r="BC18" s="467"/>
      <c r="BD18" s="467"/>
    </row>
    <row r="19" spans="2:57" ht="13.5" customHeight="1" x14ac:dyDescent="0.3">
      <c r="B19" s="489"/>
      <c r="D19" s="145"/>
      <c r="E19" s="146"/>
      <c r="G19" s="145"/>
      <c r="H19" s="146"/>
      <c r="J19" s="145"/>
      <c r="K19" s="146"/>
      <c r="M19" s="145"/>
      <c r="N19" s="146"/>
      <c r="AS19" s="467"/>
      <c r="AT19" s="467"/>
      <c r="AU19" s="467"/>
      <c r="AV19" s="467"/>
      <c r="AW19" s="467"/>
      <c r="AX19" s="467"/>
      <c r="AY19" s="467"/>
      <c r="AZ19" s="467"/>
      <c r="BA19" s="467"/>
      <c r="BB19" s="467"/>
      <c r="BC19" s="467"/>
      <c r="BD19" s="467"/>
    </row>
    <row r="20" spans="2:57" ht="13.5" customHeight="1" x14ac:dyDescent="0.3">
      <c r="B20" s="489"/>
      <c r="D20" s="146"/>
      <c r="E20" s="146"/>
      <c r="G20" s="146"/>
      <c r="H20" s="146"/>
      <c r="J20" s="146"/>
      <c r="K20" s="146"/>
      <c r="M20" s="146"/>
      <c r="N20" s="146"/>
      <c r="AS20" s="467"/>
      <c r="AT20" s="467"/>
      <c r="AU20" s="467"/>
      <c r="AV20" s="467"/>
      <c r="AW20" s="467"/>
      <c r="AX20" s="467"/>
      <c r="AY20" s="467"/>
      <c r="AZ20" s="467"/>
      <c r="BA20" s="467"/>
      <c r="BB20" s="467"/>
      <c r="BC20" s="467"/>
      <c r="BD20" s="467"/>
    </row>
    <row r="21" spans="2:57" ht="13.5" customHeight="1" x14ac:dyDescent="0.3">
      <c r="B21" s="489"/>
      <c r="D21" s="146"/>
      <c r="E21" s="146"/>
      <c r="G21" s="146"/>
      <c r="H21" s="146"/>
      <c r="J21" s="146"/>
      <c r="K21" s="146"/>
      <c r="M21" s="146"/>
      <c r="N21" s="146"/>
      <c r="AS21" s="467"/>
      <c r="AT21" s="467"/>
      <c r="AU21" s="467"/>
      <c r="AV21" s="467"/>
      <c r="AW21" s="467"/>
      <c r="AX21" s="467"/>
      <c r="AY21" s="467"/>
      <c r="AZ21" s="467"/>
      <c r="BA21" s="467"/>
      <c r="BB21" s="467"/>
      <c r="BC21" s="467"/>
      <c r="BD21" s="467"/>
    </row>
    <row r="22" spans="2:57" ht="13.5" customHeight="1" x14ac:dyDescent="0.3">
      <c r="B22" s="489"/>
      <c r="D22" s="146"/>
      <c r="E22" s="146"/>
      <c r="G22" s="146"/>
      <c r="H22" s="146"/>
      <c r="J22" s="146"/>
      <c r="K22" s="146"/>
      <c r="M22" s="146"/>
      <c r="N22" s="146"/>
      <c r="AS22" s="467"/>
      <c r="AT22" s="467"/>
      <c r="AU22" s="467"/>
      <c r="AV22" s="467"/>
      <c r="AW22" s="467"/>
      <c r="AX22" s="467"/>
      <c r="AY22" s="467"/>
      <c r="AZ22" s="467"/>
      <c r="BA22" s="467"/>
      <c r="BB22" s="467"/>
      <c r="BC22" s="467"/>
      <c r="BD22" s="467"/>
    </row>
    <row r="23" spans="2:57" ht="13.5" customHeight="1" x14ac:dyDescent="0.3">
      <c r="B23" s="489"/>
      <c r="D23" s="146"/>
      <c r="E23" s="146"/>
      <c r="G23" s="146"/>
      <c r="H23" s="146"/>
      <c r="J23" s="146"/>
      <c r="K23" s="146"/>
      <c r="M23" s="146"/>
      <c r="N23" s="146"/>
      <c r="AS23" s="467"/>
      <c r="AT23" s="467"/>
      <c r="AU23" s="467"/>
      <c r="AV23" s="467"/>
      <c r="AW23" s="467"/>
      <c r="AX23" s="467"/>
      <c r="AY23" s="467"/>
      <c r="AZ23" s="467"/>
      <c r="BA23" s="467"/>
      <c r="BB23" s="467"/>
      <c r="BC23" s="467"/>
      <c r="BD23" s="467"/>
    </row>
    <row r="24" spans="2:57" ht="13.5" customHeight="1" x14ac:dyDescent="0.3">
      <c r="B24" s="489"/>
      <c r="AS24" s="467"/>
      <c r="AT24" s="467"/>
      <c r="AU24" s="467"/>
      <c r="AV24" s="467"/>
      <c r="AW24" s="467"/>
      <c r="AX24" s="467"/>
      <c r="AY24" s="467"/>
      <c r="AZ24" s="467"/>
      <c r="BA24" s="467"/>
      <c r="BB24" s="467"/>
      <c r="BC24" s="467"/>
      <c r="BD24" s="467"/>
    </row>
    <row r="25" spans="2:57" ht="13.5" customHeight="1" x14ac:dyDescent="0.3">
      <c r="B25" s="489"/>
      <c r="D25" s="145"/>
      <c r="E25" s="146"/>
      <c r="G25" s="147"/>
      <c r="H25" s="146"/>
      <c r="J25" s="146"/>
      <c r="K25" s="146"/>
      <c r="M25" s="145"/>
      <c r="N25" s="146"/>
      <c r="AS25" s="467"/>
      <c r="AT25" s="467"/>
      <c r="AU25" s="467"/>
      <c r="AV25" s="467"/>
      <c r="AW25" s="467"/>
      <c r="AX25" s="467"/>
      <c r="AY25" s="467"/>
      <c r="AZ25" s="467"/>
      <c r="BA25" s="467"/>
      <c r="BB25" s="467"/>
      <c r="BC25" s="467"/>
      <c r="BD25" s="467"/>
    </row>
    <row r="26" spans="2:57" ht="13.5" customHeight="1" x14ac:dyDescent="0.3">
      <c r="B26" s="489"/>
      <c r="D26" s="146"/>
      <c r="E26" s="148"/>
      <c r="F26" s="148"/>
      <c r="G26" s="149"/>
      <c r="H26" s="149"/>
      <c r="I26" s="149"/>
      <c r="J26" s="148"/>
      <c r="K26" s="149"/>
      <c r="L26" s="148"/>
      <c r="M26" s="150"/>
      <c r="N26" s="150"/>
      <c r="AS26" s="467"/>
      <c r="AT26" s="467"/>
      <c r="AU26" s="467"/>
      <c r="AV26" s="467"/>
      <c r="AW26" s="467"/>
      <c r="AX26" s="467"/>
      <c r="AY26" s="467"/>
      <c r="AZ26" s="467"/>
      <c r="BA26" s="467"/>
      <c r="BB26" s="467"/>
      <c r="BC26" s="467"/>
      <c r="BD26" s="467"/>
    </row>
    <row r="27" spans="2:57" ht="13.5" customHeight="1" x14ac:dyDescent="0.3">
      <c r="B27" s="489"/>
      <c r="D27" s="146"/>
      <c r="E27" s="148"/>
      <c r="F27" s="148"/>
      <c r="G27" s="151"/>
      <c r="H27" s="149"/>
      <c r="I27" s="149"/>
      <c r="J27" s="148"/>
      <c r="K27" s="149"/>
      <c r="L27" s="148"/>
      <c r="M27" s="150"/>
      <c r="N27" s="150"/>
      <c r="AS27" s="467"/>
      <c r="AT27" s="467"/>
      <c r="AU27" s="467"/>
      <c r="AV27" s="467"/>
      <c r="AW27" s="467"/>
      <c r="AX27" s="467"/>
      <c r="AY27" s="467"/>
      <c r="AZ27" s="467"/>
      <c r="BA27" s="467"/>
      <c r="BB27" s="467"/>
      <c r="BC27" s="467"/>
      <c r="BD27" s="467"/>
    </row>
    <row r="28" spans="2:57" ht="21" customHeight="1" x14ac:dyDescent="0.3">
      <c r="B28" s="143"/>
      <c r="D28" s="146"/>
      <c r="E28" s="153"/>
      <c r="F28" s="153"/>
      <c r="G28" s="149"/>
      <c r="H28" s="149"/>
      <c r="I28" s="149"/>
      <c r="J28" s="148"/>
      <c r="K28" s="149"/>
      <c r="L28" s="148"/>
      <c r="M28" s="150"/>
      <c r="N28" s="150"/>
      <c r="AS28" s="467"/>
      <c r="AT28" s="467"/>
      <c r="AU28" s="467"/>
      <c r="AV28" s="467"/>
      <c r="AW28" s="467"/>
      <c r="AX28" s="467"/>
      <c r="AY28" s="467"/>
      <c r="AZ28" s="467"/>
      <c r="BA28" s="467"/>
      <c r="BB28" s="467"/>
      <c r="BC28" s="467"/>
      <c r="BD28" s="467"/>
    </row>
    <row r="29" spans="2:57" ht="21" x14ac:dyDescent="0.3">
      <c r="B29" s="143"/>
      <c r="D29" s="146"/>
      <c r="E29" s="153"/>
      <c r="F29" s="153"/>
      <c r="G29" s="149"/>
      <c r="H29" s="149"/>
      <c r="I29" s="149"/>
      <c r="J29" s="148"/>
      <c r="K29" s="149"/>
      <c r="L29" s="148"/>
      <c r="M29" s="150"/>
      <c r="N29" s="150"/>
      <c r="AS29" s="467"/>
      <c r="AT29" s="467"/>
      <c r="AU29" s="467"/>
      <c r="AV29" s="467"/>
      <c r="AW29" s="467"/>
      <c r="AX29" s="467"/>
      <c r="AY29" s="467"/>
      <c r="AZ29" s="467"/>
      <c r="BA29" s="467"/>
      <c r="BB29" s="467"/>
      <c r="BC29" s="467"/>
      <c r="BD29" s="467"/>
    </row>
    <row r="30" spans="2:57" ht="21" x14ac:dyDescent="0.3">
      <c r="B30" s="143"/>
      <c r="D30" s="146"/>
      <c r="E30" s="153"/>
      <c r="F30" s="153"/>
      <c r="G30" s="149"/>
      <c r="H30" s="149"/>
      <c r="I30" s="149"/>
      <c r="J30" s="148"/>
      <c r="K30" s="149"/>
      <c r="L30" s="148"/>
      <c r="M30" s="150"/>
      <c r="N30" s="150"/>
      <c r="AS30" s="467"/>
      <c r="AT30" s="467"/>
      <c r="AU30" s="467"/>
      <c r="AV30" s="467"/>
      <c r="AW30" s="467"/>
      <c r="AX30" s="467"/>
      <c r="AY30" s="467"/>
      <c r="AZ30" s="467"/>
      <c r="BA30" s="467"/>
      <c r="BB30" s="467"/>
      <c r="BC30" s="467"/>
      <c r="BD30" s="467"/>
    </row>
    <row r="31" spans="2:57" ht="21" x14ac:dyDescent="0.3">
      <c r="B31" s="143"/>
      <c r="D31" s="146"/>
      <c r="E31" s="148"/>
      <c r="F31" s="148"/>
      <c r="G31" s="154"/>
      <c r="H31" s="149"/>
      <c r="I31" s="149"/>
      <c r="J31" s="149"/>
      <c r="K31" s="149"/>
      <c r="L31" s="154"/>
      <c r="M31" s="155"/>
      <c r="N31" s="150"/>
      <c r="AS31" s="152"/>
      <c r="AT31" s="152"/>
      <c r="AU31" s="152"/>
      <c r="AV31" s="152"/>
      <c r="AW31" s="152"/>
      <c r="AX31" s="152"/>
      <c r="AY31" s="152"/>
      <c r="AZ31" s="152"/>
      <c r="BA31" s="152"/>
      <c r="BB31" s="152"/>
      <c r="BC31" s="152"/>
      <c r="BD31" s="152"/>
    </row>
    <row r="32" spans="2:57" ht="21.5" thickBot="1" x14ac:dyDescent="0.55000000000000004">
      <c r="B32" s="156"/>
      <c r="AS32" s="467" t="s">
        <v>154</v>
      </c>
      <c r="AT32" s="467"/>
      <c r="AU32" s="467"/>
      <c r="AV32" s="467"/>
      <c r="AW32" s="467"/>
      <c r="AX32" s="467"/>
      <c r="AY32" s="467"/>
      <c r="AZ32" s="467"/>
      <c r="BA32" s="467"/>
      <c r="BB32" s="467"/>
      <c r="BC32" s="467"/>
      <c r="BD32" s="467"/>
      <c r="BE32" s="467"/>
    </row>
    <row r="33" spans="2:57" ht="18.75" customHeight="1" x14ac:dyDescent="0.3">
      <c r="B33" s="473" t="s">
        <v>149</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Q33" s="157"/>
      <c r="AR33" s="157"/>
      <c r="AS33" s="467"/>
      <c r="AT33" s="467"/>
      <c r="AU33" s="467"/>
      <c r="AV33" s="467"/>
      <c r="AW33" s="467"/>
      <c r="AX33" s="467"/>
      <c r="AY33" s="467"/>
      <c r="AZ33" s="467"/>
      <c r="BA33" s="467"/>
      <c r="BB33" s="467"/>
      <c r="BC33" s="467"/>
      <c r="BD33" s="467"/>
      <c r="BE33" s="467"/>
    </row>
    <row r="34" spans="2:57"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Q34" s="157"/>
      <c r="AR34" s="157"/>
      <c r="AS34" s="467"/>
      <c r="AT34" s="467"/>
      <c r="AU34" s="467"/>
      <c r="AV34" s="467"/>
      <c r="AW34" s="467"/>
      <c r="AX34" s="467"/>
      <c r="AY34" s="467"/>
      <c r="AZ34" s="467"/>
      <c r="BA34" s="467"/>
      <c r="BB34" s="467"/>
      <c r="BC34" s="467"/>
      <c r="BD34" s="467"/>
      <c r="BE34" s="467"/>
    </row>
    <row r="35" spans="2:57"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Q35" s="157"/>
      <c r="AR35" s="157"/>
      <c r="AS35" s="467"/>
      <c r="AT35" s="467"/>
      <c r="AU35" s="467"/>
      <c r="AV35" s="467"/>
      <c r="AW35" s="467"/>
      <c r="AX35" s="467"/>
      <c r="AY35" s="467"/>
      <c r="AZ35" s="467"/>
      <c r="BA35" s="467"/>
      <c r="BB35" s="467"/>
      <c r="BC35" s="467"/>
      <c r="BD35" s="467"/>
      <c r="BE35" s="467"/>
    </row>
    <row r="36" spans="2:57"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Q36" s="157"/>
      <c r="AR36" s="157"/>
      <c r="AS36" s="467"/>
      <c r="AT36" s="467"/>
      <c r="AU36" s="467"/>
      <c r="AV36" s="467"/>
      <c r="AW36" s="467"/>
      <c r="AX36" s="467"/>
      <c r="AY36" s="467"/>
      <c r="AZ36" s="467"/>
      <c r="BA36" s="467"/>
      <c r="BB36" s="467"/>
      <c r="BC36" s="467"/>
      <c r="BD36" s="467"/>
      <c r="BE36" s="467"/>
    </row>
    <row r="37" spans="2:57"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Q37" s="157"/>
      <c r="AR37" s="157"/>
      <c r="AS37" s="467"/>
      <c r="AT37" s="467"/>
      <c r="AU37" s="467"/>
      <c r="AV37" s="467"/>
      <c r="AW37" s="467"/>
      <c r="AX37" s="467"/>
      <c r="AY37" s="467"/>
      <c r="AZ37" s="467"/>
      <c r="BA37" s="467"/>
      <c r="BB37" s="467"/>
      <c r="BC37" s="467"/>
      <c r="BD37" s="467"/>
      <c r="BE37" s="467"/>
    </row>
    <row r="38" spans="2:57"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Q38" s="157"/>
      <c r="AR38" s="157"/>
      <c r="AS38" s="467"/>
      <c r="AT38" s="467"/>
      <c r="AU38" s="467"/>
      <c r="AV38" s="467"/>
      <c r="AW38" s="467"/>
      <c r="AX38" s="467"/>
      <c r="AY38" s="467"/>
      <c r="AZ38" s="467"/>
      <c r="BA38" s="467"/>
      <c r="BB38" s="467"/>
      <c r="BC38" s="467"/>
      <c r="BD38" s="467"/>
      <c r="BE38" s="467"/>
    </row>
    <row r="39" spans="2:57"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Q39" s="157"/>
      <c r="AR39" s="157"/>
      <c r="AS39" s="467"/>
      <c r="AT39" s="467"/>
      <c r="AU39" s="467"/>
      <c r="AV39" s="467"/>
      <c r="AW39" s="467"/>
      <c r="AX39" s="467"/>
      <c r="AY39" s="467"/>
      <c r="AZ39" s="467"/>
      <c r="BA39" s="467"/>
      <c r="BB39" s="467"/>
      <c r="BC39" s="467"/>
      <c r="BD39" s="467"/>
      <c r="BE39" s="467"/>
    </row>
    <row r="40" spans="2:57"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Q40" s="157"/>
      <c r="AR40" s="157"/>
      <c r="AS40" s="467"/>
      <c r="AT40" s="467"/>
      <c r="AU40" s="467"/>
      <c r="AV40" s="467"/>
      <c r="AW40" s="467"/>
      <c r="AX40" s="467"/>
      <c r="AY40" s="467"/>
      <c r="AZ40" s="467"/>
      <c r="BA40" s="467"/>
      <c r="BB40" s="467"/>
      <c r="BC40" s="467"/>
      <c r="BD40" s="467"/>
      <c r="BE40" s="467"/>
    </row>
    <row r="41" spans="2:57"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Q41" s="157"/>
      <c r="AR41" s="157"/>
      <c r="AS41" s="467"/>
      <c r="AT41" s="467"/>
      <c r="AU41" s="467"/>
      <c r="AV41" s="467"/>
      <c r="AW41" s="467"/>
      <c r="AX41" s="467"/>
      <c r="AY41" s="467"/>
      <c r="AZ41" s="467"/>
      <c r="BA41" s="467"/>
      <c r="BB41" s="467"/>
      <c r="BC41" s="467"/>
      <c r="BD41" s="467"/>
      <c r="BE41" s="467"/>
    </row>
    <row r="42" spans="2:57"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467"/>
      <c r="AT42" s="467"/>
      <c r="AU42" s="467"/>
      <c r="AV42" s="467"/>
      <c r="AW42" s="467"/>
      <c r="AX42" s="467"/>
      <c r="AY42" s="467"/>
      <c r="AZ42" s="467"/>
      <c r="BA42" s="467"/>
      <c r="BB42" s="467"/>
      <c r="BC42" s="467"/>
      <c r="BD42" s="467"/>
      <c r="BE42" s="467"/>
    </row>
    <row r="43" spans="2:57" ht="21" x14ac:dyDescent="0.5">
      <c r="B43" s="156"/>
      <c r="AS43" s="467"/>
      <c r="AT43" s="467"/>
      <c r="AU43" s="467"/>
      <c r="AV43" s="467"/>
      <c r="AW43" s="467"/>
      <c r="AX43" s="467"/>
      <c r="AY43" s="467"/>
      <c r="AZ43" s="467"/>
      <c r="BA43" s="467"/>
      <c r="BB43" s="467"/>
      <c r="BC43" s="467"/>
      <c r="BD43" s="467"/>
      <c r="BE43" s="467"/>
    </row>
    <row r="44" spans="2:57" ht="13.5" customHeight="1" x14ac:dyDescent="0.3">
      <c r="B44" s="489" t="s">
        <v>150</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c r="AS44" s="152"/>
      <c r="AT44" s="152"/>
      <c r="AU44" s="152"/>
      <c r="AV44" s="152"/>
      <c r="AW44" s="152"/>
      <c r="AX44" s="152"/>
      <c r="AY44" s="152"/>
      <c r="AZ44" s="152"/>
      <c r="BA44" s="152"/>
      <c r="BB44" s="152"/>
      <c r="BC44" s="152"/>
      <c r="BD44" s="152"/>
    </row>
    <row r="45" spans="2:57" ht="13.5" customHeight="1" x14ac:dyDescent="0.3">
      <c r="B45" s="489"/>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c r="AS45" s="152"/>
      <c r="AT45" s="152"/>
      <c r="AU45" s="152"/>
      <c r="AV45" s="152"/>
      <c r="AW45" s="152"/>
      <c r="AX45" s="152"/>
      <c r="AY45" s="152"/>
      <c r="AZ45" s="152"/>
      <c r="BA45" s="152"/>
      <c r="BB45" s="152"/>
      <c r="BC45" s="152"/>
      <c r="BD45" s="152"/>
    </row>
    <row r="46" spans="2:57" ht="13.5" customHeight="1" x14ac:dyDescent="0.3">
      <c r="B46" s="489"/>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c r="AS46" s="152"/>
      <c r="AT46" s="152"/>
      <c r="AU46" s="152"/>
      <c r="AV46" s="152"/>
      <c r="AW46" s="152"/>
      <c r="AX46" s="152"/>
      <c r="AY46" s="152"/>
      <c r="AZ46" s="152"/>
      <c r="BA46" s="152"/>
      <c r="BB46" s="152"/>
      <c r="BC46" s="152"/>
      <c r="BD46" s="152"/>
    </row>
    <row r="47" spans="2:57" ht="13.5" customHeight="1" x14ac:dyDescent="0.3">
      <c r="B47" s="489"/>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c r="AS47" s="152"/>
      <c r="AT47" s="152"/>
      <c r="AU47" s="152"/>
      <c r="AV47" s="152"/>
      <c r="AW47" s="152"/>
      <c r="AX47" s="152"/>
      <c r="AY47" s="152"/>
      <c r="AZ47" s="152"/>
      <c r="BA47" s="152"/>
      <c r="BB47" s="152"/>
      <c r="BC47" s="152"/>
      <c r="BD47" s="152"/>
    </row>
    <row r="48" spans="2:57" ht="13.5" customHeight="1" x14ac:dyDescent="0.3">
      <c r="B48" s="489"/>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c r="AS48" s="152"/>
      <c r="AT48" s="152"/>
      <c r="AU48" s="152"/>
      <c r="AV48" s="152"/>
      <c r="AW48" s="152"/>
      <c r="AX48" s="152"/>
      <c r="AY48" s="152"/>
      <c r="AZ48" s="152"/>
      <c r="BA48" s="152"/>
      <c r="BB48" s="152"/>
      <c r="BC48" s="152"/>
      <c r="BD48" s="152"/>
    </row>
    <row r="49" spans="2:56" ht="13.5" customHeight="1" x14ac:dyDescent="0.3">
      <c r="B49" s="489"/>
      <c r="D49" s="146"/>
      <c r="E49" s="146"/>
      <c r="F49" s="146"/>
      <c r="G49" s="146"/>
      <c r="H49" s="146"/>
      <c r="AS49" s="152"/>
      <c r="AT49" s="152"/>
      <c r="AU49" s="152"/>
      <c r="AV49" s="152"/>
      <c r="AW49" s="152"/>
      <c r="AX49" s="152"/>
      <c r="AY49" s="152"/>
      <c r="AZ49" s="152"/>
      <c r="BA49" s="152"/>
      <c r="BB49" s="152"/>
      <c r="BC49" s="152"/>
      <c r="BD49" s="152"/>
    </row>
    <row r="50" spans="2:56" ht="13.5" customHeight="1" x14ac:dyDescent="0.3">
      <c r="B50" s="489"/>
      <c r="D50" s="146"/>
      <c r="E50" s="146"/>
      <c r="F50" s="146"/>
      <c r="G50" s="146"/>
      <c r="H50" s="146"/>
      <c r="J50" s="145"/>
      <c r="K50" s="146"/>
      <c r="M50" s="145"/>
      <c r="N50" s="146"/>
      <c r="AS50" s="152"/>
      <c r="AT50" s="152"/>
      <c r="AU50" s="152"/>
      <c r="AV50" s="152"/>
      <c r="AW50" s="152"/>
      <c r="AX50" s="152"/>
      <c r="AY50" s="152"/>
      <c r="AZ50" s="152"/>
      <c r="BA50" s="152"/>
      <c r="BB50" s="152"/>
      <c r="BC50" s="152"/>
      <c r="BD50" s="152"/>
    </row>
    <row r="51" spans="2:56" ht="13.5" customHeight="1" x14ac:dyDescent="0.3">
      <c r="B51" s="489"/>
      <c r="D51" s="146"/>
      <c r="E51" s="146"/>
      <c r="F51" s="146"/>
      <c r="G51" s="146"/>
      <c r="H51" s="146"/>
      <c r="J51" s="146"/>
      <c r="K51" s="146"/>
      <c r="M51" s="146"/>
      <c r="N51" s="146"/>
      <c r="AS51" s="152"/>
      <c r="AT51" s="152"/>
      <c r="AU51" s="152"/>
      <c r="AV51" s="152"/>
      <c r="AW51" s="152"/>
      <c r="AX51" s="152"/>
      <c r="AY51" s="152"/>
      <c r="AZ51" s="152"/>
      <c r="BA51" s="152"/>
      <c r="BB51" s="152"/>
      <c r="BC51" s="152"/>
      <c r="BD51" s="152"/>
    </row>
    <row r="52" spans="2:56" ht="13.5" customHeight="1" thickBot="1" x14ac:dyDescent="0.35">
      <c r="B52" s="489"/>
      <c r="D52" s="146"/>
      <c r="E52" s="146"/>
      <c r="F52" s="146"/>
      <c r="G52" s="146"/>
      <c r="H52" s="146"/>
      <c r="J52" s="146"/>
      <c r="K52" s="146"/>
      <c r="M52" s="146"/>
      <c r="N52" s="146"/>
      <c r="AS52" s="160"/>
      <c r="AT52" s="160"/>
      <c r="AU52" s="160"/>
      <c r="AV52" s="160"/>
      <c r="AW52" s="160"/>
      <c r="AX52" s="160"/>
      <c r="AY52" s="160"/>
      <c r="AZ52" s="160"/>
      <c r="BA52" s="160"/>
      <c r="BB52" s="160"/>
      <c r="BC52" s="160"/>
      <c r="BD52" s="160"/>
    </row>
    <row r="53" spans="2:56" ht="13.5" customHeight="1" x14ac:dyDescent="0.3">
      <c r="B53" s="164"/>
      <c r="D53" s="146"/>
      <c r="E53" s="146"/>
      <c r="F53" s="146"/>
      <c r="G53" s="146"/>
      <c r="H53" s="146"/>
      <c r="J53" s="146"/>
      <c r="K53" s="146"/>
      <c r="M53" s="146"/>
      <c r="N53" s="146"/>
      <c r="AS53" s="487" t="s">
        <v>155</v>
      </c>
      <c r="AT53" s="487"/>
      <c r="AU53" s="487"/>
      <c r="AV53" s="487"/>
      <c r="AW53" s="487"/>
      <c r="AX53" s="487"/>
      <c r="AY53" s="487"/>
      <c r="AZ53" s="487"/>
      <c r="BA53" s="487"/>
      <c r="BB53" s="487"/>
      <c r="BC53" s="487"/>
      <c r="BD53" s="487"/>
    </row>
    <row r="54" spans="2:56" ht="13.5" customHeight="1" x14ac:dyDescent="0.3">
      <c r="B54" s="164"/>
      <c r="D54" s="146"/>
      <c r="E54" s="146"/>
      <c r="F54" s="146"/>
      <c r="G54" s="146"/>
      <c r="H54" s="146"/>
      <c r="J54" s="146"/>
      <c r="K54" s="146"/>
      <c r="M54" s="146"/>
      <c r="N54" s="146"/>
      <c r="AS54" s="488"/>
      <c r="AT54" s="488"/>
      <c r="AU54" s="488"/>
      <c r="AV54" s="488"/>
      <c r="AW54" s="488"/>
      <c r="AX54" s="488"/>
      <c r="AY54" s="488"/>
      <c r="AZ54" s="488"/>
      <c r="BA54" s="488"/>
      <c r="BB54" s="488"/>
      <c r="BC54" s="488"/>
      <c r="BD54" s="488"/>
    </row>
    <row r="55" spans="2:56" ht="13.5" customHeight="1" x14ac:dyDescent="0.5">
      <c r="B55" s="156"/>
      <c r="M55" s="145"/>
      <c r="AS55" s="488"/>
      <c r="AT55" s="488"/>
      <c r="AU55" s="488"/>
      <c r="AV55" s="488"/>
      <c r="AW55" s="488"/>
      <c r="AX55" s="488"/>
      <c r="AY55" s="488"/>
      <c r="AZ55" s="488"/>
      <c r="BA55" s="488"/>
      <c r="BB55" s="488"/>
      <c r="BC55" s="488"/>
      <c r="BD55" s="488"/>
    </row>
    <row r="56" spans="2:56" ht="13.5" customHeight="1" x14ac:dyDescent="0.3">
      <c r="B56" s="489" t="s">
        <v>151</v>
      </c>
      <c r="D56" s="145"/>
      <c r="E56" s="146"/>
      <c r="G56" s="145"/>
      <c r="H56" s="146"/>
      <c r="J56" s="145"/>
      <c r="K56" s="146"/>
      <c r="N56" s="146"/>
      <c r="AS56" s="488"/>
      <c r="AT56" s="488"/>
      <c r="AU56" s="488"/>
      <c r="AV56" s="488"/>
      <c r="AW56" s="488"/>
      <c r="AX56" s="488"/>
      <c r="AY56" s="488"/>
      <c r="AZ56" s="488"/>
      <c r="BA56" s="488"/>
      <c r="BB56" s="488"/>
      <c r="BC56" s="488"/>
      <c r="BD56" s="488"/>
    </row>
    <row r="57" spans="2:56" ht="13.5" customHeight="1" x14ac:dyDescent="0.3">
      <c r="B57" s="489"/>
      <c r="D57" s="146"/>
      <c r="E57" s="146"/>
      <c r="G57" s="146"/>
      <c r="H57" s="146"/>
      <c r="J57" s="146"/>
      <c r="K57" s="146"/>
      <c r="M57" s="146"/>
      <c r="N57" s="146"/>
      <c r="AS57" s="488"/>
      <c r="AT57" s="488"/>
      <c r="AU57" s="488"/>
      <c r="AV57" s="488"/>
      <c r="AW57" s="488"/>
      <c r="AX57" s="488"/>
      <c r="AY57" s="488"/>
      <c r="AZ57" s="488"/>
      <c r="BA57" s="488"/>
      <c r="BB57" s="488"/>
      <c r="BC57" s="488"/>
      <c r="BD57" s="488"/>
    </row>
    <row r="58" spans="2:56" ht="13.5" customHeight="1" x14ac:dyDescent="0.3">
      <c r="B58" s="489"/>
      <c r="D58" s="146"/>
      <c r="E58" s="146"/>
      <c r="F58" s="161"/>
      <c r="G58" s="146"/>
      <c r="H58" s="146"/>
      <c r="J58" s="146"/>
      <c r="K58" s="146"/>
      <c r="M58" s="146"/>
      <c r="N58" s="146"/>
      <c r="AS58" s="488"/>
      <c r="AT58" s="488"/>
      <c r="AU58" s="488"/>
      <c r="AV58" s="488"/>
      <c r="AW58" s="488"/>
      <c r="AX58" s="488"/>
      <c r="AY58" s="488"/>
      <c r="AZ58" s="488"/>
      <c r="BA58" s="488"/>
      <c r="BB58" s="488"/>
      <c r="BC58" s="488"/>
      <c r="BD58" s="488"/>
    </row>
    <row r="59" spans="2:56" ht="13.5" customHeight="1" x14ac:dyDescent="0.3">
      <c r="B59" s="489"/>
      <c r="D59" s="146"/>
      <c r="E59" s="146"/>
      <c r="G59" s="146"/>
      <c r="H59" s="146"/>
      <c r="J59" s="146"/>
      <c r="K59" s="146"/>
      <c r="M59" s="146"/>
      <c r="N59" s="146"/>
      <c r="AS59" s="488"/>
      <c r="AT59" s="488"/>
      <c r="AU59" s="488"/>
      <c r="AV59" s="488"/>
      <c r="AW59" s="488"/>
      <c r="AX59" s="488"/>
      <c r="AY59" s="488"/>
      <c r="AZ59" s="488"/>
      <c r="BA59" s="488"/>
      <c r="BB59" s="488"/>
      <c r="BC59" s="488"/>
      <c r="BD59" s="488"/>
    </row>
    <row r="60" spans="2:56" ht="13.5" customHeight="1" x14ac:dyDescent="0.3">
      <c r="B60" s="489"/>
      <c r="D60" s="146"/>
      <c r="E60" s="146"/>
      <c r="G60" s="146"/>
      <c r="H60" s="146"/>
      <c r="J60" s="146"/>
      <c r="K60" s="146"/>
      <c r="M60" s="146"/>
      <c r="N60" s="146"/>
      <c r="AS60" s="488"/>
      <c r="AT60" s="488"/>
      <c r="AU60" s="488"/>
      <c r="AV60" s="488"/>
      <c r="AW60" s="488"/>
      <c r="AX60" s="488"/>
      <c r="AY60" s="488"/>
      <c r="AZ60" s="488"/>
      <c r="BA60" s="488"/>
      <c r="BB60" s="488"/>
      <c r="BC60" s="488"/>
      <c r="BD60" s="488"/>
    </row>
    <row r="61" spans="2:56" ht="13.5" customHeight="1" x14ac:dyDescent="0.3">
      <c r="B61" s="489"/>
      <c r="AS61" s="488"/>
      <c r="AT61" s="488"/>
      <c r="AU61" s="488"/>
      <c r="AV61" s="488"/>
      <c r="AW61" s="488"/>
      <c r="AX61" s="488"/>
      <c r="AY61" s="488"/>
      <c r="AZ61" s="488"/>
      <c r="BA61" s="488"/>
      <c r="BB61" s="488"/>
      <c r="BC61" s="488"/>
      <c r="BD61" s="488"/>
    </row>
    <row r="62" spans="2:56" ht="13.5" customHeight="1" x14ac:dyDescent="0.3">
      <c r="B62" s="489"/>
      <c r="D62" s="145"/>
      <c r="E62" s="146"/>
      <c r="G62" s="145"/>
      <c r="H62" s="146"/>
      <c r="J62" s="145"/>
      <c r="K62" s="146"/>
      <c r="M62" s="145"/>
      <c r="N62" s="146"/>
      <c r="AS62" s="488"/>
      <c r="AT62" s="488"/>
      <c r="AU62" s="488"/>
      <c r="AV62" s="488"/>
      <c r="AW62" s="488"/>
      <c r="AX62" s="488"/>
      <c r="AY62" s="488"/>
      <c r="AZ62" s="488"/>
      <c r="BA62" s="488"/>
      <c r="BB62" s="488"/>
      <c r="BC62" s="488"/>
      <c r="BD62" s="488"/>
    </row>
    <row r="63" spans="2:56" ht="13.5" customHeight="1" x14ac:dyDescent="0.3">
      <c r="B63" s="489"/>
      <c r="D63" s="146"/>
      <c r="E63" s="146"/>
      <c r="G63" s="146"/>
      <c r="H63" s="146"/>
      <c r="J63" s="146"/>
      <c r="K63" s="146"/>
      <c r="M63" s="146"/>
      <c r="N63" s="146"/>
      <c r="AS63" s="488"/>
      <c r="AT63" s="488"/>
      <c r="AU63" s="488"/>
      <c r="AV63" s="488"/>
      <c r="AW63" s="488"/>
      <c r="AX63" s="488"/>
      <c r="AY63" s="488"/>
      <c r="AZ63" s="488"/>
      <c r="BA63" s="488"/>
      <c r="BB63" s="488"/>
      <c r="BC63" s="488"/>
      <c r="BD63" s="488"/>
    </row>
    <row r="64" spans="2:56" ht="13.5" customHeight="1" x14ac:dyDescent="0.3">
      <c r="B64" s="489"/>
      <c r="D64" s="146"/>
      <c r="E64" s="146"/>
      <c r="G64" s="146"/>
      <c r="H64" s="146"/>
      <c r="J64" s="146"/>
      <c r="K64" s="146"/>
      <c r="M64" s="146"/>
      <c r="N64" s="146"/>
      <c r="AS64" s="488"/>
      <c r="AT64" s="488"/>
      <c r="AU64" s="488"/>
      <c r="AV64" s="488"/>
      <c r="AW64" s="488"/>
      <c r="AX64" s="488"/>
      <c r="AY64" s="488"/>
      <c r="AZ64" s="488"/>
      <c r="BA64" s="488"/>
      <c r="BB64" s="488"/>
      <c r="BC64" s="488"/>
      <c r="BD64" s="488"/>
    </row>
    <row r="65" spans="2:56" ht="13.5" customHeight="1" x14ac:dyDescent="0.3">
      <c r="B65" s="489"/>
      <c r="D65" s="146"/>
      <c r="E65" s="146"/>
      <c r="G65" s="146"/>
      <c r="H65" s="146"/>
      <c r="J65" s="146"/>
      <c r="K65" s="146"/>
      <c r="M65" s="146"/>
      <c r="N65" s="146"/>
      <c r="AS65" s="488"/>
      <c r="AT65" s="488"/>
      <c r="AU65" s="488"/>
      <c r="AV65" s="488"/>
      <c r="AW65" s="488"/>
      <c r="AX65" s="488"/>
      <c r="AY65" s="488"/>
      <c r="AZ65" s="488"/>
      <c r="BA65" s="488"/>
      <c r="BB65" s="488"/>
      <c r="BC65" s="488"/>
      <c r="BD65" s="488"/>
    </row>
    <row r="66" spans="2:56" ht="13.5" customHeight="1" x14ac:dyDescent="0.3">
      <c r="B66" s="489"/>
      <c r="D66" s="146"/>
      <c r="E66" s="146"/>
      <c r="G66" s="146"/>
      <c r="H66" s="146"/>
      <c r="J66" s="146"/>
      <c r="K66" s="146"/>
      <c r="M66" s="146"/>
      <c r="N66" s="146"/>
      <c r="AS66" s="488"/>
      <c r="AT66" s="488"/>
      <c r="AU66" s="488"/>
      <c r="AV66" s="488"/>
      <c r="AW66" s="488"/>
      <c r="AX66" s="488"/>
      <c r="AY66" s="488"/>
      <c r="AZ66" s="488"/>
      <c r="BA66" s="488"/>
      <c r="BB66" s="488"/>
      <c r="BC66" s="488"/>
      <c r="BD66" s="488"/>
    </row>
    <row r="67" spans="2:56" ht="13.5" customHeight="1" x14ac:dyDescent="0.3">
      <c r="B67" s="489"/>
      <c r="AS67" s="488"/>
      <c r="AT67" s="488"/>
      <c r="AU67" s="488"/>
      <c r="AV67" s="488"/>
      <c r="AW67" s="488"/>
      <c r="AX67" s="488"/>
      <c r="AY67" s="488"/>
      <c r="AZ67" s="488"/>
      <c r="BA67" s="488"/>
      <c r="BB67" s="488"/>
      <c r="BC67" s="488"/>
      <c r="BD67" s="488"/>
    </row>
    <row r="68" spans="2:56" ht="13.5" customHeight="1" x14ac:dyDescent="0.3">
      <c r="B68" s="489"/>
      <c r="G68" s="148"/>
      <c r="H68" s="149"/>
      <c r="I68" s="149"/>
      <c r="J68" s="149"/>
      <c r="K68" s="149"/>
      <c r="L68" s="162"/>
      <c r="M68" s="155"/>
      <c r="AS68" s="488"/>
      <c r="AT68" s="488"/>
      <c r="AU68" s="488"/>
      <c r="AV68" s="488"/>
      <c r="AW68" s="488"/>
      <c r="AX68" s="488"/>
      <c r="AY68" s="488"/>
      <c r="AZ68" s="488"/>
      <c r="BA68" s="488"/>
      <c r="BB68" s="488"/>
      <c r="BC68" s="488"/>
      <c r="BD68" s="488"/>
    </row>
    <row r="69" spans="2:56" ht="13.5" customHeight="1" x14ac:dyDescent="0.3">
      <c r="B69" s="489"/>
      <c r="G69" s="153"/>
      <c r="H69" s="149"/>
      <c r="I69" s="149"/>
      <c r="J69" s="149"/>
      <c r="K69" s="149"/>
      <c r="L69" s="162"/>
      <c r="M69" s="155"/>
      <c r="AS69" s="488"/>
      <c r="AT69" s="488"/>
      <c r="AU69" s="488"/>
      <c r="AV69" s="488"/>
      <c r="AW69" s="488"/>
      <c r="AX69" s="488"/>
      <c r="AY69" s="488"/>
      <c r="AZ69" s="488"/>
      <c r="BA69" s="488"/>
      <c r="BB69" s="488"/>
      <c r="BC69" s="488"/>
      <c r="BD69" s="488"/>
    </row>
    <row r="70" spans="2:56" ht="13.5" customHeight="1" x14ac:dyDescent="0.3">
      <c r="B70" s="489"/>
      <c r="G70" s="153"/>
      <c r="H70" s="149"/>
      <c r="I70" s="149"/>
      <c r="J70" s="149"/>
      <c r="K70" s="149"/>
      <c r="L70" s="162"/>
      <c r="M70" s="155"/>
      <c r="AS70" s="488"/>
      <c r="AT70" s="488"/>
      <c r="AU70" s="488"/>
      <c r="AV70" s="488"/>
      <c r="AW70" s="488"/>
      <c r="AX70" s="488"/>
      <c r="AY70" s="488"/>
      <c r="AZ70" s="488"/>
      <c r="BA70" s="488"/>
      <c r="BB70" s="488"/>
      <c r="BC70" s="488"/>
      <c r="BD70" s="488"/>
    </row>
    <row r="71" spans="2:56" ht="13.5" customHeight="1" thickBot="1" x14ac:dyDescent="0.35">
      <c r="B71" s="489"/>
      <c r="G71" s="161"/>
      <c r="AS71" s="488"/>
      <c r="AT71" s="488"/>
      <c r="AU71" s="488"/>
      <c r="AV71" s="488"/>
      <c r="AW71" s="488"/>
      <c r="AX71" s="488"/>
      <c r="AY71" s="488"/>
      <c r="AZ71" s="488"/>
      <c r="BA71" s="488"/>
      <c r="BB71" s="488"/>
      <c r="BC71" s="488"/>
      <c r="BD71" s="488"/>
    </row>
    <row r="72" spans="2:56" ht="13.5" customHeight="1" x14ac:dyDescent="0.3">
      <c r="B72" s="489"/>
      <c r="AS72" s="487" t="s">
        <v>156</v>
      </c>
      <c r="AT72" s="487"/>
      <c r="AU72" s="487"/>
      <c r="AV72" s="487"/>
      <c r="AW72" s="487"/>
      <c r="AX72" s="487"/>
      <c r="AY72" s="487"/>
      <c r="AZ72" s="487"/>
      <c r="BA72" s="487"/>
      <c r="BB72" s="487"/>
      <c r="BC72" s="487"/>
      <c r="BD72" s="487"/>
    </row>
    <row r="73" spans="2:56" ht="13.5" customHeight="1" x14ac:dyDescent="0.3">
      <c r="B73" s="489"/>
      <c r="AS73" s="488"/>
      <c r="AT73" s="488"/>
      <c r="AU73" s="488"/>
      <c r="AV73" s="488"/>
      <c r="AW73" s="488"/>
      <c r="AX73" s="488"/>
      <c r="AY73" s="488"/>
      <c r="AZ73" s="488"/>
      <c r="BA73" s="488"/>
      <c r="BB73" s="488"/>
      <c r="BC73" s="488"/>
      <c r="BD73" s="488"/>
    </row>
    <row r="74" spans="2:56" ht="13.5" customHeight="1" x14ac:dyDescent="0.3">
      <c r="B74" s="489"/>
      <c r="AS74" s="488"/>
      <c r="AT74" s="488"/>
      <c r="AU74" s="488"/>
      <c r="AV74" s="488"/>
      <c r="AW74" s="488"/>
      <c r="AX74" s="488"/>
      <c r="AY74" s="488"/>
      <c r="AZ74" s="488"/>
      <c r="BA74" s="488"/>
      <c r="BB74" s="488"/>
      <c r="BC74" s="488"/>
      <c r="BD74" s="488"/>
    </row>
    <row r="75" spans="2:56" ht="13.5" customHeight="1" x14ac:dyDescent="0.3">
      <c r="B75" s="489"/>
      <c r="AS75" s="488"/>
      <c r="AT75" s="488"/>
      <c r="AU75" s="488"/>
      <c r="AV75" s="488"/>
      <c r="AW75" s="488"/>
      <c r="AX75" s="488"/>
      <c r="AY75" s="488"/>
      <c r="AZ75" s="488"/>
      <c r="BA75" s="488"/>
      <c r="BB75" s="488"/>
      <c r="BC75" s="488"/>
      <c r="BD75" s="488"/>
    </row>
    <row r="76" spans="2:56" ht="13.5" customHeight="1" x14ac:dyDescent="0.3">
      <c r="B76" s="489"/>
      <c r="AS76" s="488"/>
      <c r="AT76" s="488"/>
      <c r="AU76" s="488"/>
      <c r="AV76" s="488"/>
      <c r="AW76" s="488"/>
      <c r="AX76" s="488"/>
      <c r="AY76" s="488"/>
      <c r="AZ76" s="488"/>
      <c r="BA76" s="488"/>
      <c r="BB76" s="488"/>
      <c r="BC76" s="488"/>
      <c r="BD76" s="488"/>
    </row>
    <row r="77" spans="2:56" ht="13.5" customHeight="1" x14ac:dyDescent="0.3">
      <c r="B77" s="489"/>
      <c r="AS77" s="488"/>
      <c r="AT77" s="488"/>
      <c r="AU77" s="488"/>
      <c r="AV77" s="488"/>
      <c r="AW77" s="488"/>
      <c r="AX77" s="488"/>
      <c r="AY77" s="488"/>
      <c r="AZ77" s="488"/>
      <c r="BA77" s="488"/>
      <c r="BB77" s="488"/>
      <c r="BC77" s="488"/>
      <c r="BD77" s="488"/>
    </row>
    <row r="78" spans="2:56" ht="13.5" customHeight="1" x14ac:dyDescent="0.3">
      <c r="B78" s="489"/>
      <c r="AS78" s="488"/>
      <c r="AT78" s="488"/>
      <c r="AU78" s="488"/>
      <c r="AV78" s="488"/>
      <c r="AW78" s="488"/>
      <c r="AX78" s="488"/>
      <c r="AY78" s="488"/>
      <c r="AZ78" s="488"/>
      <c r="BA78" s="488"/>
      <c r="BB78" s="488"/>
      <c r="BC78" s="488"/>
      <c r="BD78" s="488"/>
    </row>
    <row r="79" spans="2:56" ht="13.5" customHeight="1" x14ac:dyDescent="0.55000000000000004">
      <c r="B79" s="489"/>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S79" s="488"/>
      <c r="AT79" s="488"/>
      <c r="AU79" s="488"/>
      <c r="AV79" s="488"/>
      <c r="AW79" s="488"/>
      <c r="AX79" s="488"/>
      <c r="AY79" s="488"/>
      <c r="AZ79" s="488"/>
      <c r="BA79" s="488"/>
      <c r="BB79" s="488"/>
      <c r="BC79" s="488"/>
      <c r="BD79" s="488"/>
    </row>
    <row r="80" spans="2:56" ht="13.5" customHeight="1" x14ac:dyDescent="0.55000000000000004">
      <c r="B80" s="489"/>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S80" s="488"/>
      <c r="AT80" s="488"/>
      <c r="AU80" s="488"/>
      <c r="AV80" s="488"/>
      <c r="AW80" s="488"/>
      <c r="AX80" s="488"/>
      <c r="AY80" s="488"/>
      <c r="AZ80" s="488"/>
      <c r="BA80" s="488"/>
      <c r="BB80" s="488"/>
      <c r="BC80" s="488"/>
      <c r="BD80" s="488"/>
    </row>
    <row r="81" spans="2:56" ht="13.5" customHeight="1" x14ac:dyDescent="0.55000000000000004">
      <c r="B81" s="489"/>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S81" s="488"/>
      <c r="AT81" s="488"/>
      <c r="AU81" s="488"/>
      <c r="AV81" s="488"/>
      <c r="AW81" s="488"/>
      <c r="AX81" s="488"/>
      <c r="AY81" s="488"/>
      <c r="AZ81" s="488"/>
      <c r="BA81" s="488"/>
      <c r="BB81" s="488"/>
      <c r="BC81" s="488"/>
      <c r="BD81" s="488"/>
    </row>
    <row r="82" spans="2:56" ht="13.5" customHeight="1" x14ac:dyDescent="0.55000000000000004">
      <c r="B82" s="489"/>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S82" s="488"/>
      <c r="AT82" s="488"/>
      <c r="AU82" s="488"/>
      <c r="AV82" s="488"/>
      <c r="AW82" s="488"/>
      <c r="AX82" s="488"/>
      <c r="AY82" s="488"/>
      <c r="AZ82" s="488"/>
      <c r="BA82" s="488"/>
      <c r="BB82" s="488"/>
      <c r="BC82" s="488"/>
      <c r="BD82" s="488"/>
    </row>
    <row r="83" spans="2:56" ht="13.5" customHeight="1" x14ac:dyDescent="0.55000000000000004">
      <c r="B83" s="489"/>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S83" s="488"/>
      <c r="AT83" s="488"/>
      <c r="AU83" s="488"/>
      <c r="AV83" s="488"/>
      <c r="AW83" s="488"/>
      <c r="AX83" s="488"/>
      <c r="AY83" s="488"/>
      <c r="AZ83" s="488"/>
      <c r="BA83" s="488"/>
      <c r="BB83" s="488"/>
      <c r="BC83" s="488"/>
      <c r="BD83" s="488"/>
    </row>
    <row r="84" spans="2:56" ht="13.5" customHeight="1" x14ac:dyDescent="0.55000000000000004">
      <c r="B84" s="489"/>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S84" s="488"/>
      <c r="AT84" s="488"/>
      <c r="AU84" s="488"/>
      <c r="AV84" s="488"/>
      <c r="AW84" s="488"/>
      <c r="AX84" s="488"/>
      <c r="AY84" s="488"/>
      <c r="AZ84" s="488"/>
      <c r="BA84" s="488"/>
      <c r="BB84" s="488"/>
      <c r="BC84" s="488"/>
      <c r="BD84" s="488"/>
    </row>
    <row r="85" spans="2:56" ht="13.5" customHeight="1" x14ac:dyDescent="0.55000000000000004">
      <c r="B85" s="489"/>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S85" s="488"/>
      <c r="AT85" s="488"/>
      <c r="AU85" s="488"/>
      <c r="AV85" s="488"/>
      <c r="AW85" s="488"/>
      <c r="AX85" s="488"/>
      <c r="AY85" s="488"/>
      <c r="AZ85" s="488"/>
      <c r="BA85" s="488"/>
      <c r="BB85" s="488"/>
      <c r="BC85" s="488"/>
      <c r="BD85" s="488"/>
    </row>
    <row r="86" spans="2:56" ht="13.5" customHeight="1" x14ac:dyDescent="0.55000000000000004">
      <c r="B86" s="489"/>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S86" s="488"/>
      <c r="AT86" s="488"/>
      <c r="AU86" s="488"/>
      <c r="AV86" s="488"/>
      <c r="AW86" s="488"/>
      <c r="AX86" s="488"/>
      <c r="AY86" s="488"/>
      <c r="AZ86" s="488"/>
      <c r="BA86" s="488"/>
      <c r="BB86" s="488"/>
      <c r="BC86" s="488"/>
      <c r="BD86" s="488"/>
    </row>
    <row r="87" spans="2:56" ht="13.5" customHeight="1" x14ac:dyDescent="0.55000000000000004">
      <c r="B87" s="489"/>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S87" s="488"/>
      <c r="AT87" s="488"/>
      <c r="AU87" s="488"/>
      <c r="AV87" s="488"/>
      <c r="AW87" s="488"/>
      <c r="AX87" s="488"/>
      <c r="AY87" s="488"/>
      <c r="AZ87" s="488"/>
      <c r="BA87" s="488"/>
      <c r="BB87" s="488"/>
      <c r="BC87" s="488"/>
      <c r="BD87" s="488"/>
    </row>
    <row r="88" spans="2:56" ht="13.5" customHeight="1" x14ac:dyDescent="0.55000000000000004">
      <c r="B88" s="489"/>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S88" s="488"/>
      <c r="AT88" s="488"/>
      <c r="AU88" s="488"/>
      <c r="AV88" s="488"/>
      <c r="AW88" s="488"/>
      <c r="AX88" s="488"/>
      <c r="AY88" s="488"/>
      <c r="AZ88" s="488"/>
      <c r="BA88" s="488"/>
      <c r="BB88" s="488"/>
      <c r="BC88" s="488"/>
      <c r="BD88" s="488"/>
    </row>
    <row r="89" spans="2:56" ht="13.5" customHeight="1" x14ac:dyDescent="0.55000000000000004">
      <c r="B89" s="489"/>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S89" s="488"/>
      <c r="AT89" s="488"/>
      <c r="AU89" s="488"/>
      <c r="AV89" s="488"/>
      <c r="AW89" s="488"/>
      <c r="AX89" s="488"/>
      <c r="AY89" s="488"/>
      <c r="AZ89" s="488"/>
      <c r="BA89" s="488"/>
      <c r="BB89" s="488"/>
      <c r="BC89" s="488"/>
      <c r="BD89" s="488"/>
    </row>
    <row r="90" spans="2:56" ht="13.5" customHeight="1" x14ac:dyDescent="0.55000000000000004">
      <c r="B90" s="489"/>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S90" s="488"/>
      <c r="AT90" s="488"/>
      <c r="AU90" s="488"/>
      <c r="AV90" s="488"/>
      <c r="AW90" s="488"/>
      <c r="AX90" s="488"/>
      <c r="AY90" s="488"/>
      <c r="AZ90" s="488"/>
      <c r="BA90" s="488"/>
      <c r="BB90" s="488"/>
      <c r="BC90" s="488"/>
      <c r="BD90" s="488"/>
    </row>
    <row r="91" spans="2:56" ht="13.5" customHeight="1" x14ac:dyDescent="0.55000000000000004">
      <c r="B91" s="489"/>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S91" s="488"/>
      <c r="AT91" s="488"/>
      <c r="AU91" s="488"/>
      <c r="AV91" s="488"/>
      <c r="AW91" s="488"/>
      <c r="AX91" s="488"/>
      <c r="AY91" s="488"/>
      <c r="AZ91" s="488"/>
      <c r="BA91" s="488"/>
      <c r="BB91" s="488"/>
      <c r="BC91" s="488"/>
      <c r="BD91" s="488"/>
    </row>
    <row r="92" spans="2:56" ht="13.5" customHeight="1" x14ac:dyDescent="0.55000000000000004">
      <c r="B92" s="489"/>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S92" s="488"/>
      <c r="AT92" s="488"/>
      <c r="AU92" s="488"/>
      <c r="AV92" s="488"/>
      <c r="AW92" s="488"/>
      <c r="AX92" s="488"/>
      <c r="AY92" s="488"/>
      <c r="AZ92" s="488"/>
      <c r="BA92" s="488"/>
      <c r="BB92" s="488"/>
      <c r="BC92" s="488"/>
      <c r="BD92" s="488"/>
    </row>
    <row r="93" spans="2:56" ht="13.5" customHeight="1" x14ac:dyDescent="0.55000000000000004">
      <c r="B93" s="489"/>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S93" s="488"/>
      <c r="AT93" s="488"/>
      <c r="AU93" s="488"/>
      <c r="AV93" s="488"/>
      <c r="AW93" s="488"/>
      <c r="AX93" s="488"/>
      <c r="AY93" s="488"/>
      <c r="AZ93" s="488"/>
      <c r="BA93" s="488"/>
      <c r="BB93" s="488"/>
      <c r="BC93" s="488"/>
      <c r="BD93" s="488"/>
    </row>
    <row r="94" spans="2:56" ht="13.5" customHeight="1" x14ac:dyDescent="0.55000000000000004">
      <c r="B94" s="489"/>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S94" s="488"/>
      <c r="AT94" s="488"/>
      <c r="AU94" s="488"/>
      <c r="AV94" s="488"/>
      <c r="AW94" s="488"/>
      <c r="AX94" s="488"/>
      <c r="AY94" s="488"/>
      <c r="AZ94" s="488"/>
      <c r="BA94" s="488"/>
      <c r="BB94" s="488"/>
      <c r="BC94" s="488"/>
      <c r="BD94" s="488"/>
    </row>
    <row r="95" spans="2:56" ht="13.5" customHeight="1" x14ac:dyDescent="0.55000000000000004">
      <c r="B95" s="489"/>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S95" s="488"/>
      <c r="AT95" s="488"/>
      <c r="AU95" s="488"/>
      <c r="AV95" s="488"/>
      <c r="AW95" s="488"/>
      <c r="AX95" s="488"/>
      <c r="AY95" s="488"/>
      <c r="AZ95" s="488"/>
      <c r="BA95" s="488"/>
      <c r="BB95" s="488"/>
      <c r="BC95" s="488"/>
      <c r="BD95" s="488"/>
    </row>
    <row r="96" spans="2:56" ht="13.5" customHeight="1" x14ac:dyDescent="0.55000000000000004">
      <c r="B96" s="489"/>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S96" s="488"/>
      <c r="AT96" s="488"/>
      <c r="AU96" s="488"/>
      <c r="AV96" s="488"/>
      <c r="AW96" s="488"/>
      <c r="AX96" s="488"/>
      <c r="AY96" s="488"/>
      <c r="AZ96" s="488"/>
      <c r="BA96" s="488"/>
      <c r="BB96" s="488"/>
      <c r="BC96" s="488"/>
      <c r="BD96" s="488"/>
    </row>
    <row r="97" spans="2:56" ht="13.5" customHeight="1" x14ac:dyDescent="0.55000000000000004">
      <c r="B97" s="489"/>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S97" s="488"/>
      <c r="AT97" s="488"/>
      <c r="AU97" s="488"/>
      <c r="AV97" s="488"/>
      <c r="AW97" s="488"/>
      <c r="AX97" s="488"/>
      <c r="AY97" s="488"/>
      <c r="AZ97" s="488"/>
      <c r="BA97" s="488"/>
      <c r="BB97" s="488"/>
      <c r="BC97" s="488"/>
      <c r="BD97" s="488"/>
    </row>
    <row r="98" spans="2:56" ht="13.5" customHeight="1" x14ac:dyDescent="0.55000000000000004">
      <c r="B98" s="489"/>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S98" s="488"/>
      <c r="AT98" s="488"/>
      <c r="AU98" s="488"/>
      <c r="AV98" s="488"/>
      <c r="AW98" s="488"/>
      <c r="AX98" s="488"/>
      <c r="AY98" s="488"/>
      <c r="AZ98" s="488"/>
      <c r="BA98" s="488"/>
      <c r="BB98" s="488"/>
      <c r="BC98" s="488"/>
      <c r="BD98" s="488"/>
    </row>
    <row r="99" spans="2:56" ht="13.5" customHeight="1" x14ac:dyDescent="0.55000000000000004">
      <c r="B99" s="489"/>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S99" s="488"/>
      <c r="AT99" s="488"/>
      <c r="AU99" s="488"/>
      <c r="AV99" s="488"/>
      <c r="AW99" s="488"/>
      <c r="AX99" s="488"/>
      <c r="AY99" s="488"/>
      <c r="AZ99" s="488"/>
      <c r="BA99" s="488"/>
      <c r="BB99" s="488"/>
      <c r="BC99" s="488"/>
      <c r="BD99" s="488"/>
    </row>
    <row r="100" spans="2:56" ht="13.5" customHeight="1" x14ac:dyDescent="0.55000000000000004">
      <c r="B100" s="489"/>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S100" s="488"/>
      <c r="AT100" s="488"/>
      <c r="AU100" s="488"/>
      <c r="AV100" s="488"/>
      <c r="AW100" s="488"/>
      <c r="AX100" s="488"/>
      <c r="AY100" s="488"/>
      <c r="AZ100" s="488"/>
      <c r="BA100" s="488"/>
      <c r="BB100" s="488"/>
      <c r="BC100" s="488"/>
      <c r="BD100" s="488"/>
    </row>
    <row r="101" spans="2:56" ht="13.5" customHeight="1" x14ac:dyDescent="0.55000000000000004">
      <c r="B101" s="489"/>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S101" s="488"/>
      <c r="AT101" s="488"/>
      <c r="AU101" s="488"/>
      <c r="AV101" s="488"/>
      <c r="AW101" s="488"/>
      <c r="AX101" s="488"/>
      <c r="AY101" s="488"/>
      <c r="AZ101" s="488"/>
      <c r="BA101" s="488"/>
      <c r="BB101" s="488"/>
      <c r="BC101" s="488"/>
      <c r="BD101" s="488"/>
    </row>
    <row r="102" spans="2:56" ht="13.5" customHeight="1" x14ac:dyDescent="0.55000000000000004">
      <c r="B102" s="489"/>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S102" s="488"/>
      <c r="AT102" s="488"/>
      <c r="AU102" s="488"/>
      <c r="AV102" s="488"/>
      <c r="AW102" s="488"/>
      <c r="AX102" s="488"/>
      <c r="AY102" s="488"/>
      <c r="AZ102" s="488"/>
      <c r="BA102" s="488"/>
      <c r="BB102" s="488"/>
      <c r="BC102" s="488"/>
      <c r="BD102" s="488"/>
    </row>
    <row r="103" spans="2:56" ht="13.5" customHeight="1" x14ac:dyDescent="0.55000000000000004">
      <c r="B103" s="489"/>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S103" s="488"/>
      <c r="AT103" s="488"/>
      <c r="AU103" s="488"/>
      <c r="AV103" s="488"/>
      <c r="AW103" s="488"/>
      <c r="AX103" s="488"/>
      <c r="AY103" s="488"/>
      <c r="AZ103" s="488"/>
      <c r="BA103" s="488"/>
      <c r="BB103" s="488"/>
      <c r="BC103" s="488"/>
      <c r="BD103" s="488"/>
    </row>
    <row r="104" spans="2:56" ht="13.5" customHeight="1" x14ac:dyDescent="0.55000000000000004">
      <c r="B104" s="489"/>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S104" s="488"/>
      <c r="AT104" s="488"/>
      <c r="AU104" s="488"/>
      <c r="AV104" s="488"/>
      <c r="AW104" s="488"/>
      <c r="AX104" s="488"/>
      <c r="AY104" s="488"/>
      <c r="AZ104" s="488"/>
      <c r="BA104" s="488"/>
      <c r="BB104" s="488"/>
      <c r="BC104" s="488"/>
      <c r="BD104" s="488"/>
    </row>
    <row r="105" spans="2:56" ht="13.5" customHeight="1" x14ac:dyDescent="0.55000000000000004">
      <c r="B105" s="489"/>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S105" s="488"/>
      <c r="AT105" s="488"/>
      <c r="AU105" s="488"/>
      <c r="AV105" s="488"/>
      <c r="AW105" s="488"/>
      <c r="AX105" s="488"/>
      <c r="AY105" s="488"/>
      <c r="AZ105" s="488"/>
      <c r="BA105" s="488"/>
      <c r="BB105" s="488"/>
      <c r="BC105" s="488"/>
      <c r="BD105" s="488"/>
    </row>
    <row r="106" spans="2:56" ht="13.5" customHeight="1" x14ac:dyDescent="0.55000000000000004">
      <c r="B106" s="489"/>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S106" s="488"/>
      <c r="AT106" s="488"/>
      <c r="AU106" s="488"/>
      <c r="AV106" s="488"/>
      <c r="AW106" s="488"/>
      <c r="AX106" s="488"/>
      <c r="AY106" s="488"/>
      <c r="AZ106" s="488"/>
      <c r="BA106" s="488"/>
      <c r="BB106" s="488"/>
      <c r="BC106" s="488"/>
      <c r="BD106" s="488"/>
    </row>
    <row r="107" spans="2:56" ht="13.5" customHeight="1" x14ac:dyDescent="0.55000000000000004">
      <c r="B107" s="489"/>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S107" s="488"/>
      <c r="AT107" s="488"/>
      <c r="AU107" s="488"/>
      <c r="AV107" s="488"/>
      <c r="AW107" s="488"/>
      <c r="AX107" s="488"/>
      <c r="AY107" s="488"/>
      <c r="AZ107" s="488"/>
      <c r="BA107" s="488"/>
      <c r="BB107" s="488"/>
      <c r="BC107" s="488"/>
      <c r="BD107" s="488"/>
    </row>
    <row r="108" spans="2:56" ht="13.5" customHeight="1" x14ac:dyDescent="0.55000000000000004">
      <c r="B108" s="489"/>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S108" s="488"/>
      <c r="AT108" s="488"/>
      <c r="AU108" s="488"/>
      <c r="AV108" s="488"/>
      <c r="AW108" s="488"/>
      <c r="AX108" s="488"/>
      <c r="AY108" s="488"/>
      <c r="AZ108" s="488"/>
      <c r="BA108" s="488"/>
      <c r="BB108" s="488"/>
      <c r="BC108" s="488"/>
      <c r="BD108" s="488"/>
    </row>
    <row r="109" spans="2:56" ht="13.5" customHeight="1" x14ac:dyDescent="0.55000000000000004">
      <c r="B109" s="489"/>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S109" s="488"/>
      <c r="AT109" s="488"/>
      <c r="AU109" s="488"/>
      <c r="AV109" s="488"/>
      <c r="AW109" s="488"/>
      <c r="AX109" s="488"/>
      <c r="AY109" s="488"/>
      <c r="AZ109" s="488"/>
      <c r="BA109" s="488"/>
      <c r="BB109" s="488"/>
      <c r="BC109" s="488"/>
      <c r="BD109" s="488"/>
    </row>
    <row r="110" spans="2:56" ht="13.5" customHeight="1" x14ac:dyDescent="0.55000000000000004">
      <c r="B110" s="489"/>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S110" s="488"/>
      <c r="AT110" s="488"/>
      <c r="AU110" s="488"/>
      <c r="AV110" s="488"/>
      <c r="AW110" s="488"/>
      <c r="AX110" s="488"/>
      <c r="AY110" s="488"/>
      <c r="AZ110" s="488"/>
      <c r="BA110" s="488"/>
      <c r="BB110" s="488"/>
      <c r="BC110" s="488"/>
      <c r="BD110" s="488"/>
    </row>
    <row r="111" spans="2:56" ht="13.5" customHeight="1" x14ac:dyDescent="0.55000000000000004">
      <c r="B111" s="489"/>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S111" s="488"/>
      <c r="AT111" s="488"/>
      <c r="AU111" s="488"/>
      <c r="AV111" s="488"/>
      <c r="AW111" s="488"/>
      <c r="AX111" s="488"/>
      <c r="AY111" s="488"/>
      <c r="AZ111" s="488"/>
      <c r="BA111" s="488"/>
      <c r="BB111" s="488"/>
      <c r="BC111" s="488"/>
      <c r="BD111" s="488"/>
    </row>
    <row r="112" spans="2:56" ht="47.25" customHeight="1" x14ac:dyDescent="0.55000000000000004">
      <c r="B112" s="489"/>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S112" s="488"/>
      <c r="AT112" s="488"/>
      <c r="AU112" s="488"/>
      <c r="AV112" s="488"/>
      <c r="AW112" s="488"/>
      <c r="AX112" s="488"/>
      <c r="AY112" s="488"/>
      <c r="AZ112" s="488"/>
      <c r="BA112" s="488"/>
      <c r="BB112" s="488"/>
      <c r="BC112" s="488"/>
      <c r="BD112" s="488"/>
    </row>
    <row r="113" spans="2:56" ht="12.75" customHeight="1" x14ac:dyDescent="0.3">
      <c r="B113" s="489"/>
      <c r="AS113" s="488"/>
      <c r="AT113" s="488"/>
      <c r="AU113" s="488"/>
      <c r="AV113" s="488"/>
      <c r="AW113" s="488"/>
      <c r="AX113" s="488"/>
      <c r="AY113" s="488"/>
      <c r="AZ113" s="488"/>
      <c r="BA113" s="488"/>
      <c r="BB113" s="488"/>
      <c r="BC113" s="488"/>
      <c r="BD113" s="488"/>
    </row>
    <row r="114" spans="2:56" x14ac:dyDescent="0.3">
      <c r="AS114" s="488"/>
      <c r="AT114" s="488"/>
      <c r="AU114" s="488"/>
      <c r="AV114" s="488"/>
      <c r="AW114" s="488"/>
      <c r="AX114" s="488"/>
      <c r="AY114" s="488"/>
      <c r="AZ114" s="488"/>
      <c r="BA114" s="488"/>
      <c r="BB114" s="488"/>
      <c r="BC114" s="488"/>
      <c r="BD114" s="488"/>
    </row>
    <row r="115" spans="2:56" x14ac:dyDescent="0.3">
      <c r="AS115" s="488"/>
      <c r="AT115" s="488"/>
      <c r="AU115" s="488"/>
      <c r="AV115" s="488"/>
      <c r="AW115" s="488"/>
      <c r="AX115" s="488"/>
      <c r="AY115" s="488"/>
      <c r="AZ115" s="488"/>
      <c r="BA115" s="488"/>
      <c r="BB115" s="488"/>
      <c r="BC115" s="488"/>
      <c r="BD115" s="488"/>
    </row>
    <row r="116" spans="2:56" x14ac:dyDescent="0.3">
      <c r="AS116" s="488"/>
      <c r="AT116" s="488"/>
      <c r="AU116" s="488"/>
      <c r="AV116" s="488"/>
      <c r="AW116" s="488"/>
      <c r="AX116" s="488"/>
      <c r="AY116" s="488"/>
      <c r="AZ116" s="488"/>
      <c r="BA116" s="488"/>
      <c r="BB116" s="488"/>
      <c r="BC116" s="488"/>
      <c r="BD116" s="488"/>
    </row>
    <row r="117" spans="2:56" x14ac:dyDescent="0.3">
      <c r="AS117" s="488"/>
      <c r="AT117" s="488"/>
      <c r="AU117" s="488"/>
      <c r="AV117" s="488"/>
      <c r="AW117" s="488"/>
      <c r="AX117" s="488"/>
      <c r="AY117" s="488"/>
      <c r="AZ117" s="488"/>
      <c r="BA117" s="488"/>
      <c r="BB117" s="488"/>
      <c r="BC117" s="488"/>
      <c r="BD117" s="488"/>
    </row>
    <row r="118" spans="2:56" x14ac:dyDescent="0.3">
      <c r="AS118" s="488"/>
      <c r="AT118" s="488"/>
      <c r="AU118" s="488"/>
      <c r="AV118" s="488"/>
      <c r="AW118" s="488"/>
      <c r="AX118" s="488"/>
      <c r="AY118" s="488"/>
      <c r="AZ118" s="488"/>
      <c r="BA118" s="488"/>
      <c r="BB118" s="488"/>
      <c r="BC118" s="488"/>
      <c r="BD118" s="488"/>
    </row>
    <row r="119" spans="2:56" x14ac:dyDescent="0.3">
      <c r="AS119" s="488"/>
      <c r="AT119" s="488"/>
      <c r="AU119" s="488"/>
      <c r="AV119" s="488"/>
      <c r="AW119" s="488"/>
      <c r="AX119" s="488"/>
      <c r="AY119" s="488"/>
      <c r="AZ119" s="488"/>
      <c r="BA119" s="488"/>
      <c r="BB119" s="488"/>
      <c r="BC119" s="488"/>
      <c r="BD119" s="488"/>
    </row>
    <row r="120" spans="2:56" x14ac:dyDescent="0.3">
      <c r="AS120" s="488"/>
      <c r="AT120" s="488"/>
      <c r="AU120" s="488"/>
      <c r="AV120" s="488"/>
      <c r="AW120" s="488"/>
      <c r="AX120" s="488"/>
      <c r="AY120" s="488"/>
      <c r="AZ120" s="488"/>
      <c r="BA120" s="488"/>
      <c r="BB120" s="488"/>
      <c r="BC120" s="488"/>
      <c r="BD120" s="488"/>
    </row>
    <row r="121" spans="2:56" x14ac:dyDescent="0.3">
      <c r="AS121" s="488"/>
      <c r="AT121" s="488"/>
      <c r="AU121" s="488"/>
      <c r="AV121" s="488"/>
      <c r="AW121" s="488"/>
      <c r="AX121" s="488"/>
      <c r="AY121" s="488"/>
      <c r="AZ121" s="488"/>
      <c r="BA121" s="488"/>
      <c r="BB121" s="488"/>
      <c r="BC121" s="488"/>
      <c r="BD121" s="488"/>
    </row>
    <row r="122" spans="2:56" x14ac:dyDescent="0.3">
      <c r="AS122" s="488"/>
      <c r="AT122" s="488"/>
      <c r="AU122" s="488"/>
      <c r="AV122" s="488"/>
      <c r="AW122" s="488"/>
      <c r="AX122" s="488"/>
      <c r="AY122" s="488"/>
      <c r="AZ122" s="488"/>
      <c r="BA122" s="488"/>
      <c r="BB122" s="488"/>
      <c r="BC122" s="488"/>
      <c r="BD122" s="488"/>
    </row>
    <row r="123" spans="2:56" x14ac:dyDescent="0.3">
      <c r="AS123" s="488"/>
      <c r="AT123" s="488"/>
      <c r="AU123" s="488"/>
      <c r="AV123" s="488"/>
      <c r="AW123" s="488"/>
      <c r="AX123" s="488"/>
      <c r="AY123" s="488"/>
      <c r="AZ123" s="488"/>
      <c r="BA123" s="488"/>
      <c r="BB123" s="488"/>
      <c r="BC123" s="488"/>
      <c r="BD123" s="488"/>
    </row>
    <row r="124" spans="2:56" x14ac:dyDescent="0.3">
      <c r="AS124" s="488"/>
      <c r="AT124" s="488"/>
      <c r="AU124" s="488"/>
      <c r="AV124" s="488"/>
      <c r="AW124" s="488"/>
      <c r="AX124" s="488"/>
      <c r="AY124" s="488"/>
      <c r="AZ124" s="488"/>
      <c r="BA124" s="488"/>
      <c r="BB124" s="488"/>
      <c r="BC124" s="488"/>
      <c r="BD124" s="488"/>
    </row>
    <row r="125" spans="2:56" x14ac:dyDescent="0.3">
      <c r="AS125" s="488"/>
      <c r="AT125" s="488"/>
      <c r="AU125" s="488"/>
      <c r="AV125" s="488"/>
      <c r="AW125" s="488"/>
      <c r="AX125" s="488"/>
      <c r="AY125" s="488"/>
      <c r="AZ125" s="488"/>
      <c r="BA125" s="488"/>
      <c r="BB125" s="488"/>
      <c r="BC125" s="488"/>
      <c r="BD125" s="488"/>
    </row>
    <row r="126" spans="2:56" x14ac:dyDescent="0.3">
      <c r="AS126" s="488"/>
      <c r="AT126" s="488"/>
      <c r="AU126" s="488"/>
      <c r="AV126" s="488"/>
      <c r="AW126" s="488"/>
      <c r="AX126" s="488"/>
      <c r="AY126" s="488"/>
      <c r="AZ126" s="488"/>
      <c r="BA126" s="488"/>
      <c r="BB126" s="488"/>
      <c r="BC126" s="488"/>
      <c r="BD126" s="488"/>
    </row>
    <row r="127" spans="2:56" x14ac:dyDescent="0.3">
      <c r="AS127" s="488"/>
      <c r="AT127" s="488"/>
      <c r="AU127" s="488"/>
      <c r="AV127" s="488"/>
      <c r="AW127" s="488"/>
      <c r="AX127" s="488"/>
      <c r="AY127" s="488"/>
      <c r="AZ127" s="488"/>
      <c r="BA127" s="488"/>
      <c r="BB127" s="488"/>
      <c r="BC127" s="488"/>
      <c r="BD127" s="488"/>
    </row>
    <row r="128" spans="2:56" x14ac:dyDescent="0.3">
      <c r="AS128" s="488"/>
      <c r="AT128" s="488"/>
      <c r="AU128" s="488"/>
      <c r="AV128" s="488"/>
      <c r="AW128" s="488"/>
      <c r="AX128" s="488"/>
      <c r="AY128" s="488"/>
      <c r="AZ128" s="488"/>
      <c r="BA128" s="488"/>
      <c r="BB128" s="488"/>
      <c r="BC128" s="488"/>
      <c r="BD128" s="48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Q97" sqref="Q97"/>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44" width="9.08984375" style="136"/>
    <col min="45" max="62" width="9.08984375" style="490"/>
    <col min="63" max="16384" width="9.08984375" style="136"/>
  </cols>
  <sheetData>
    <row r="1" spans="1:62"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S1" s="490" t="s">
        <v>242</v>
      </c>
    </row>
    <row r="2" spans="1:62" ht="103.5" customHeight="1" x14ac:dyDescent="0.3">
      <c r="A2" s="466" t="s">
        <v>157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140"/>
      <c r="AR2" s="140"/>
    </row>
    <row r="3" spans="1:62"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row>
    <row r="4" spans="1:62"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row>
    <row r="5" spans="1:62"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S5" s="490"/>
      <c r="AT5" s="490"/>
      <c r="AU5" s="490"/>
      <c r="AV5" s="490"/>
      <c r="AW5" s="490"/>
      <c r="AX5" s="490"/>
      <c r="AY5" s="490"/>
      <c r="AZ5" s="490"/>
      <c r="BA5" s="490"/>
      <c r="BB5" s="490"/>
      <c r="BC5" s="490"/>
      <c r="BD5" s="490"/>
      <c r="BE5" s="490"/>
      <c r="BF5" s="490"/>
      <c r="BG5" s="490"/>
      <c r="BH5" s="490"/>
      <c r="BI5" s="490"/>
      <c r="BJ5" s="490"/>
    </row>
    <row r="6" spans="1:62" s="141" customFormat="1" ht="21" x14ac:dyDescent="0.35">
      <c r="B6" s="489" t="s">
        <v>148</v>
      </c>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S6" s="490"/>
      <c r="AT6" s="490"/>
      <c r="AU6" s="490"/>
      <c r="AV6" s="490"/>
      <c r="AW6" s="490"/>
      <c r="AX6" s="490"/>
      <c r="AY6" s="490"/>
      <c r="AZ6" s="490"/>
      <c r="BA6" s="490"/>
      <c r="BB6" s="490"/>
      <c r="BC6" s="490"/>
      <c r="BD6" s="490"/>
      <c r="BE6" s="490"/>
      <c r="BF6" s="490"/>
      <c r="BG6" s="490"/>
      <c r="BH6" s="490"/>
      <c r="BI6" s="490"/>
      <c r="BJ6" s="490"/>
    </row>
    <row r="7" spans="1:62" s="141" customFormat="1" ht="21" x14ac:dyDescent="0.35">
      <c r="B7" s="489"/>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S7" s="490"/>
      <c r="AT7" s="490"/>
      <c r="AU7" s="490"/>
      <c r="AV7" s="490"/>
      <c r="AW7" s="490"/>
      <c r="AX7" s="490"/>
      <c r="AY7" s="490"/>
      <c r="AZ7" s="490"/>
      <c r="BA7" s="490"/>
      <c r="BB7" s="490"/>
      <c r="BC7" s="490"/>
      <c r="BD7" s="490"/>
      <c r="BE7" s="490"/>
      <c r="BF7" s="490"/>
      <c r="BG7" s="490"/>
      <c r="BH7" s="490"/>
      <c r="BI7" s="490"/>
      <c r="BJ7" s="490"/>
    </row>
    <row r="8" spans="1:62" s="141" customFormat="1" ht="21" x14ac:dyDescent="0.35">
      <c r="B8" s="489"/>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S8" s="490"/>
      <c r="AT8" s="490"/>
      <c r="AU8" s="490"/>
      <c r="AV8" s="490"/>
      <c r="AW8" s="490"/>
      <c r="AX8" s="490"/>
      <c r="AY8" s="490"/>
      <c r="AZ8" s="490"/>
      <c r="BA8" s="490"/>
      <c r="BB8" s="490"/>
      <c r="BC8" s="490"/>
      <c r="BD8" s="490"/>
      <c r="BE8" s="490"/>
      <c r="BF8" s="490"/>
      <c r="BG8" s="490"/>
      <c r="BH8" s="490"/>
      <c r="BI8" s="490"/>
      <c r="BJ8" s="490"/>
    </row>
    <row r="9" spans="1:62" s="141" customFormat="1" ht="21" customHeight="1" x14ac:dyDescent="0.35">
      <c r="B9" s="163"/>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144"/>
      <c r="AS9" s="490"/>
      <c r="AT9" s="490"/>
      <c r="AU9" s="490"/>
      <c r="AV9" s="490"/>
      <c r="AW9" s="490"/>
      <c r="AX9" s="490"/>
      <c r="AY9" s="490"/>
      <c r="AZ9" s="490"/>
      <c r="BA9" s="490"/>
      <c r="BB9" s="490"/>
      <c r="BC9" s="490"/>
      <c r="BD9" s="490"/>
      <c r="BE9" s="490"/>
      <c r="BF9" s="490"/>
      <c r="BG9" s="490"/>
      <c r="BH9" s="490"/>
      <c r="BI9" s="490"/>
      <c r="BJ9" s="490"/>
    </row>
    <row r="10" spans="1:62" s="141" customFormat="1" ht="21" x14ac:dyDescent="0.35">
      <c r="B10" s="163"/>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144"/>
      <c r="AS10" s="490"/>
      <c r="AT10" s="490"/>
      <c r="AU10" s="490"/>
      <c r="AV10" s="490"/>
      <c r="AW10" s="490"/>
      <c r="AX10" s="490"/>
      <c r="AY10" s="490"/>
      <c r="AZ10" s="490"/>
      <c r="BA10" s="490"/>
      <c r="BB10" s="490"/>
      <c r="BC10" s="490"/>
      <c r="BD10" s="490"/>
      <c r="BE10" s="490"/>
      <c r="BF10" s="490"/>
      <c r="BG10" s="490"/>
      <c r="BH10" s="490"/>
      <c r="BI10" s="490"/>
      <c r="BJ10" s="490"/>
    </row>
    <row r="11" spans="1:62" s="141" customFormat="1" ht="21" x14ac:dyDescent="0.35">
      <c r="B11" s="489" t="s">
        <v>147</v>
      </c>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144"/>
      <c r="AS11" s="490"/>
      <c r="AT11" s="490"/>
      <c r="AU11" s="490"/>
      <c r="AV11" s="490"/>
      <c r="AW11" s="490"/>
      <c r="AX11" s="490"/>
      <c r="AY11" s="490"/>
      <c r="AZ11" s="490"/>
      <c r="BA11" s="490"/>
      <c r="BB11" s="490"/>
      <c r="BC11" s="490"/>
      <c r="BD11" s="490"/>
      <c r="BE11" s="490"/>
      <c r="BF11" s="490"/>
      <c r="BG11" s="490"/>
      <c r="BH11" s="490"/>
      <c r="BI11" s="490"/>
      <c r="BJ11" s="490"/>
    </row>
    <row r="12" spans="1:62" s="141" customFormat="1" ht="21" x14ac:dyDescent="0.35">
      <c r="B12" s="489"/>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144"/>
      <c r="AS12" s="490"/>
      <c r="AT12" s="490"/>
      <c r="AU12" s="490"/>
      <c r="AV12" s="490"/>
      <c r="AW12" s="490"/>
      <c r="AX12" s="490"/>
      <c r="AY12" s="490"/>
      <c r="AZ12" s="490"/>
      <c r="BA12" s="490"/>
      <c r="BB12" s="490"/>
      <c r="BC12" s="490"/>
      <c r="BD12" s="490"/>
      <c r="BE12" s="490"/>
      <c r="BF12" s="490"/>
      <c r="BG12" s="490"/>
      <c r="BH12" s="490"/>
      <c r="BI12" s="490"/>
      <c r="BJ12" s="490"/>
    </row>
    <row r="13" spans="1:62" s="141" customFormat="1" ht="21" customHeight="1" x14ac:dyDescent="0.35">
      <c r="B13" s="489"/>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144"/>
      <c r="AS13" s="490"/>
      <c r="AT13" s="490"/>
      <c r="AU13" s="490"/>
      <c r="AV13" s="490"/>
      <c r="AW13" s="490"/>
      <c r="AX13" s="490"/>
      <c r="AY13" s="490"/>
      <c r="AZ13" s="490"/>
      <c r="BA13" s="490"/>
      <c r="BB13" s="490"/>
      <c r="BC13" s="490"/>
      <c r="BD13" s="490"/>
      <c r="BE13" s="490"/>
      <c r="BF13" s="490"/>
      <c r="BG13" s="490"/>
      <c r="BH13" s="490"/>
      <c r="BI13" s="490"/>
      <c r="BJ13" s="490"/>
    </row>
    <row r="14" spans="1:62" s="141" customFormat="1" ht="21" x14ac:dyDescent="0.35">
      <c r="B14" s="489"/>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144"/>
      <c r="AS14" s="490"/>
      <c r="AT14" s="490"/>
      <c r="AU14" s="490"/>
      <c r="AV14" s="490"/>
      <c r="AW14" s="490"/>
      <c r="AX14" s="490"/>
      <c r="AY14" s="490"/>
      <c r="AZ14" s="490"/>
      <c r="BA14" s="490"/>
      <c r="BB14" s="490"/>
      <c r="BC14" s="490"/>
      <c r="BD14" s="490"/>
      <c r="BE14" s="490"/>
      <c r="BF14" s="490"/>
      <c r="BG14" s="490"/>
      <c r="BH14" s="490"/>
      <c r="BI14" s="490"/>
      <c r="BJ14" s="490"/>
    </row>
    <row r="15" spans="1:62" s="141" customFormat="1" ht="21" x14ac:dyDescent="0.35">
      <c r="B15" s="489"/>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144"/>
      <c r="AS15" s="490"/>
      <c r="AT15" s="490"/>
      <c r="AU15" s="490"/>
      <c r="AV15" s="490"/>
      <c r="AW15" s="490"/>
      <c r="AX15" s="490"/>
      <c r="AY15" s="490"/>
      <c r="AZ15" s="490"/>
      <c r="BA15" s="490"/>
      <c r="BB15" s="490"/>
      <c r="BC15" s="490"/>
      <c r="BD15" s="490"/>
      <c r="BE15" s="490"/>
      <c r="BF15" s="490"/>
      <c r="BG15" s="490"/>
      <c r="BH15" s="490"/>
      <c r="BI15" s="490"/>
      <c r="BJ15" s="490"/>
    </row>
    <row r="16" spans="1:62" s="141" customFormat="1" ht="21" x14ac:dyDescent="0.35">
      <c r="B16" s="489"/>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144"/>
      <c r="AS16" s="490"/>
      <c r="AT16" s="490"/>
      <c r="AU16" s="490"/>
      <c r="AV16" s="490"/>
      <c r="AW16" s="490"/>
      <c r="AX16" s="490"/>
      <c r="AY16" s="490"/>
      <c r="AZ16" s="490"/>
      <c r="BA16" s="490"/>
      <c r="BB16" s="490"/>
      <c r="BC16" s="490"/>
      <c r="BD16" s="490"/>
      <c r="BE16" s="490"/>
      <c r="BF16" s="490"/>
      <c r="BG16" s="490"/>
      <c r="BH16" s="490"/>
      <c r="BI16" s="490"/>
      <c r="BJ16" s="490"/>
    </row>
    <row r="17" spans="2:62" s="141" customFormat="1" ht="21" x14ac:dyDescent="0.35">
      <c r="B17" s="489"/>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144"/>
      <c r="AS17" s="490"/>
      <c r="AT17" s="490"/>
      <c r="AU17" s="490"/>
      <c r="AV17" s="490"/>
      <c r="AW17" s="490"/>
      <c r="AX17" s="490"/>
      <c r="AY17" s="490"/>
      <c r="AZ17" s="490"/>
      <c r="BA17" s="490"/>
      <c r="BB17" s="490"/>
      <c r="BC17" s="490"/>
      <c r="BD17" s="490"/>
      <c r="BE17" s="490"/>
      <c r="BF17" s="490"/>
      <c r="BG17" s="490"/>
      <c r="BH17" s="490"/>
      <c r="BI17" s="490"/>
      <c r="BJ17" s="490"/>
    </row>
    <row r="18" spans="2:62" ht="13.5" customHeight="1" x14ac:dyDescent="0.3">
      <c r="B18" s="489"/>
    </row>
    <row r="19" spans="2:62" ht="13.5" customHeight="1" x14ac:dyDescent="0.3">
      <c r="B19" s="489"/>
      <c r="D19" s="145"/>
      <c r="E19" s="146"/>
      <c r="G19" s="145"/>
      <c r="H19" s="146"/>
      <c r="J19" s="145"/>
      <c r="K19" s="146"/>
      <c r="M19" s="145"/>
      <c r="N19" s="146"/>
    </row>
    <row r="20" spans="2:62" ht="13.5" customHeight="1" x14ac:dyDescent="0.3">
      <c r="B20" s="489"/>
      <c r="D20" s="146"/>
      <c r="E20" s="146"/>
      <c r="G20" s="146"/>
      <c r="H20" s="146"/>
      <c r="J20" s="146"/>
      <c r="K20" s="146"/>
      <c r="M20" s="146"/>
      <c r="N20" s="146"/>
    </row>
    <row r="21" spans="2:62" ht="13.5" customHeight="1" x14ac:dyDescent="0.3">
      <c r="B21" s="489"/>
      <c r="D21" s="146"/>
      <c r="E21" s="146"/>
      <c r="G21" s="146"/>
      <c r="H21" s="146"/>
      <c r="J21" s="146"/>
      <c r="K21" s="146"/>
      <c r="M21" s="146"/>
      <c r="N21" s="146"/>
    </row>
    <row r="22" spans="2:62" ht="13.5" customHeight="1" x14ac:dyDescent="0.3">
      <c r="B22" s="489"/>
      <c r="D22" s="146"/>
      <c r="E22" s="146"/>
      <c r="G22" s="146"/>
      <c r="H22" s="146"/>
      <c r="J22" s="146"/>
      <c r="K22" s="146"/>
      <c r="M22" s="146"/>
      <c r="N22" s="146"/>
    </row>
    <row r="23" spans="2:62" ht="13.5" customHeight="1" x14ac:dyDescent="0.3">
      <c r="B23" s="489"/>
      <c r="D23" s="146"/>
      <c r="E23" s="146"/>
      <c r="G23" s="146"/>
      <c r="H23" s="146"/>
      <c r="J23" s="146"/>
      <c r="K23" s="146"/>
      <c r="M23" s="146"/>
      <c r="N23" s="146"/>
    </row>
    <row r="24" spans="2:62" ht="13.5" customHeight="1" x14ac:dyDescent="0.3">
      <c r="B24" s="489"/>
    </row>
    <row r="25" spans="2:62" ht="13.5" customHeight="1" x14ac:dyDescent="0.3">
      <c r="B25" s="489"/>
      <c r="D25" s="145"/>
      <c r="E25" s="146"/>
      <c r="G25" s="147"/>
      <c r="H25" s="146"/>
      <c r="J25" s="146"/>
      <c r="K25" s="146"/>
      <c r="M25" s="145"/>
      <c r="N25" s="146"/>
    </row>
    <row r="26" spans="2:62" ht="13.5" customHeight="1" x14ac:dyDescent="0.3">
      <c r="B26" s="489"/>
      <c r="D26" s="146"/>
      <c r="E26" s="148"/>
      <c r="F26" s="148"/>
      <c r="G26" s="149"/>
      <c r="H26" s="149"/>
      <c r="I26" s="149"/>
      <c r="J26" s="148"/>
      <c r="K26" s="149"/>
      <c r="L26" s="148"/>
      <c r="M26" s="150"/>
      <c r="N26" s="150"/>
    </row>
    <row r="27" spans="2:62" ht="13.5" customHeight="1" x14ac:dyDescent="0.3">
      <c r="B27" s="489"/>
      <c r="D27" s="146"/>
      <c r="E27" s="148"/>
      <c r="F27" s="148"/>
      <c r="G27" s="151"/>
      <c r="H27" s="149"/>
      <c r="I27" s="149"/>
      <c r="J27" s="148"/>
      <c r="K27" s="149"/>
      <c r="L27" s="148"/>
      <c r="M27" s="150"/>
      <c r="N27" s="150"/>
    </row>
    <row r="28" spans="2:62" ht="21" customHeight="1" x14ac:dyDescent="0.3">
      <c r="B28" s="143"/>
      <c r="D28" s="146"/>
      <c r="E28" s="153"/>
      <c r="F28" s="153"/>
      <c r="G28" s="149"/>
      <c r="H28" s="149"/>
      <c r="I28" s="149"/>
      <c r="J28" s="148"/>
      <c r="K28" s="149"/>
      <c r="L28" s="148"/>
      <c r="M28" s="150"/>
      <c r="N28" s="150"/>
    </row>
    <row r="29" spans="2:62" ht="21" x14ac:dyDescent="0.3">
      <c r="B29" s="143"/>
      <c r="D29" s="146"/>
      <c r="E29" s="153"/>
      <c r="F29" s="153"/>
      <c r="G29" s="149"/>
      <c r="H29" s="149"/>
      <c r="I29" s="149"/>
      <c r="J29" s="148"/>
      <c r="K29" s="149"/>
      <c r="L29" s="148"/>
      <c r="M29" s="150"/>
      <c r="N29" s="150"/>
    </row>
    <row r="30" spans="2:62" ht="21" x14ac:dyDescent="0.3">
      <c r="B30" s="143"/>
      <c r="D30" s="146"/>
      <c r="E30" s="153"/>
      <c r="F30" s="153"/>
      <c r="G30" s="149"/>
      <c r="H30" s="149"/>
      <c r="I30" s="149"/>
      <c r="J30" s="148"/>
      <c r="K30" s="149"/>
      <c r="L30" s="148"/>
      <c r="M30" s="150"/>
      <c r="N30" s="150"/>
    </row>
    <row r="31" spans="2:62" ht="21" x14ac:dyDescent="0.3">
      <c r="B31" s="143"/>
      <c r="D31" s="146"/>
      <c r="E31" s="148"/>
      <c r="F31" s="148"/>
      <c r="G31" s="154"/>
      <c r="H31" s="149"/>
      <c r="I31" s="149"/>
      <c r="J31" s="149"/>
      <c r="K31" s="149"/>
      <c r="L31" s="154"/>
      <c r="M31" s="155"/>
      <c r="N31" s="150"/>
    </row>
    <row r="32" spans="2:62" ht="21.75" customHeight="1" thickBot="1" x14ac:dyDescent="0.55000000000000004">
      <c r="B32" s="156"/>
    </row>
    <row r="33" spans="2:44" ht="18.75" customHeight="1" x14ac:dyDescent="0.3">
      <c r="B33" s="473" t="s">
        <v>149</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Q33" s="157"/>
      <c r="AR33" s="157"/>
    </row>
    <row r="34" spans="2:44"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Q34" s="157"/>
      <c r="AR34" s="157"/>
    </row>
    <row r="35" spans="2:44"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Q35" s="157"/>
      <c r="AR35" s="157"/>
    </row>
    <row r="36" spans="2:44"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Q36" s="157"/>
      <c r="AR36" s="157"/>
    </row>
    <row r="37" spans="2:44"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Q37" s="157"/>
      <c r="AR37" s="157"/>
    </row>
    <row r="38" spans="2:44"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Q38" s="157"/>
      <c r="AR38" s="157"/>
    </row>
    <row r="39" spans="2:44"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Q39" s="157"/>
      <c r="AR39" s="157"/>
    </row>
    <row r="40" spans="2:44"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Q40" s="157"/>
      <c r="AR40" s="157"/>
    </row>
    <row r="41" spans="2:44"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Q41" s="157"/>
      <c r="AR41" s="157"/>
    </row>
    <row r="42" spans="2:44"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row>
    <row r="43" spans="2:44" ht="21" x14ac:dyDescent="0.5">
      <c r="B43" s="156"/>
    </row>
    <row r="44" spans="2:44" ht="13.5" customHeight="1" x14ac:dyDescent="0.3">
      <c r="B44" s="489" t="s">
        <v>150</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row>
    <row r="45" spans="2:44" ht="13.5" customHeight="1" x14ac:dyDescent="0.3">
      <c r="B45" s="489"/>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row>
    <row r="46" spans="2:44" ht="13.5" customHeight="1" x14ac:dyDescent="0.3">
      <c r="B46" s="489"/>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row>
    <row r="47" spans="2:44" ht="13.5" customHeight="1" x14ac:dyDescent="0.3">
      <c r="B47" s="489"/>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row>
    <row r="48" spans="2:44" ht="13.5" customHeight="1" x14ac:dyDescent="0.3">
      <c r="B48" s="489"/>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row>
    <row r="49" spans="2:14" ht="13.5" customHeight="1" x14ac:dyDescent="0.3">
      <c r="B49" s="489"/>
      <c r="D49" s="146"/>
      <c r="E49" s="146"/>
      <c r="F49" s="146"/>
      <c r="G49" s="146"/>
      <c r="H49" s="146"/>
    </row>
    <row r="50" spans="2:14" ht="13.5" customHeight="1" x14ac:dyDescent="0.3">
      <c r="B50" s="489"/>
      <c r="D50" s="146"/>
      <c r="E50" s="146"/>
      <c r="F50" s="146"/>
      <c r="G50" s="146"/>
      <c r="H50" s="146"/>
      <c r="J50" s="145"/>
      <c r="K50" s="146"/>
      <c r="M50" s="145"/>
      <c r="N50" s="146"/>
    </row>
    <row r="51" spans="2:14" ht="13.5" customHeight="1" x14ac:dyDescent="0.3">
      <c r="B51" s="489"/>
      <c r="D51" s="146"/>
      <c r="E51" s="146"/>
      <c r="F51" s="146"/>
      <c r="G51" s="146"/>
      <c r="H51" s="146"/>
      <c r="J51" s="146"/>
      <c r="K51" s="146"/>
      <c r="M51" s="146"/>
      <c r="N51" s="146"/>
    </row>
    <row r="52" spans="2:14" ht="13.5" customHeight="1" x14ac:dyDescent="0.3">
      <c r="B52" s="489"/>
      <c r="D52" s="146"/>
      <c r="E52" s="146"/>
      <c r="F52" s="146"/>
      <c r="G52" s="146"/>
      <c r="H52" s="146"/>
      <c r="J52" s="146"/>
      <c r="K52" s="146"/>
      <c r="M52" s="146"/>
      <c r="N52" s="146"/>
    </row>
    <row r="53" spans="2:14" ht="13.5" customHeight="1" x14ac:dyDescent="0.3">
      <c r="B53" s="164"/>
      <c r="D53" s="146"/>
      <c r="E53" s="146"/>
      <c r="F53" s="146"/>
      <c r="G53" s="146"/>
      <c r="H53" s="146"/>
      <c r="J53" s="146"/>
      <c r="K53" s="146"/>
      <c r="M53" s="146"/>
      <c r="N53" s="146"/>
    </row>
    <row r="54" spans="2:14" ht="13.5" customHeight="1" x14ac:dyDescent="0.3">
      <c r="B54" s="164"/>
      <c r="D54" s="146"/>
      <c r="E54" s="146"/>
      <c r="F54" s="146"/>
      <c r="G54" s="146"/>
      <c r="H54" s="146"/>
      <c r="J54" s="146"/>
      <c r="K54" s="146"/>
      <c r="M54" s="146"/>
      <c r="N54" s="146"/>
    </row>
    <row r="55" spans="2:14" ht="13.5" customHeight="1" x14ac:dyDescent="0.5">
      <c r="B55" s="156"/>
      <c r="M55" s="145"/>
    </row>
    <row r="56" spans="2:14" ht="13.5" customHeight="1" x14ac:dyDescent="0.3">
      <c r="B56" s="489" t="s">
        <v>151</v>
      </c>
      <c r="D56" s="145"/>
      <c r="E56" s="146"/>
      <c r="G56" s="145"/>
      <c r="H56" s="146"/>
      <c r="J56" s="145"/>
      <c r="K56" s="146"/>
      <c r="N56" s="146"/>
    </row>
    <row r="57" spans="2:14" ht="13.5" customHeight="1" x14ac:dyDescent="0.3">
      <c r="B57" s="489"/>
      <c r="D57" s="146"/>
      <c r="E57" s="146"/>
      <c r="G57" s="146"/>
      <c r="H57" s="146"/>
      <c r="J57" s="146"/>
      <c r="K57" s="146"/>
      <c r="M57" s="146"/>
      <c r="N57" s="146"/>
    </row>
    <row r="58" spans="2:14" ht="13.5" customHeight="1" x14ac:dyDescent="0.3">
      <c r="B58" s="489"/>
      <c r="D58" s="146"/>
      <c r="E58" s="146"/>
      <c r="F58" s="161"/>
      <c r="G58" s="146"/>
      <c r="H58" s="146"/>
      <c r="J58" s="146"/>
      <c r="K58" s="146"/>
      <c r="M58" s="146"/>
      <c r="N58" s="146"/>
    </row>
    <row r="59" spans="2:14" ht="13.5" customHeight="1" x14ac:dyDescent="0.3">
      <c r="B59" s="489"/>
      <c r="D59" s="146"/>
      <c r="E59" s="146"/>
      <c r="G59" s="146"/>
      <c r="H59" s="146"/>
      <c r="J59" s="146"/>
      <c r="K59" s="146"/>
      <c r="M59" s="146"/>
      <c r="N59" s="146"/>
    </row>
    <row r="60" spans="2:14" ht="13.5" customHeight="1" x14ac:dyDescent="0.3">
      <c r="B60" s="489"/>
      <c r="D60" s="146"/>
      <c r="E60" s="146"/>
      <c r="G60" s="146"/>
      <c r="H60" s="146"/>
      <c r="J60" s="146"/>
      <c r="K60" s="146"/>
      <c r="M60" s="146"/>
      <c r="N60" s="146"/>
    </row>
    <row r="61" spans="2:14" ht="13.5" customHeight="1" x14ac:dyDescent="0.3">
      <c r="B61" s="489"/>
    </row>
    <row r="62" spans="2:14" ht="13.5" customHeight="1" x14ac:dyDescent="0.3">
      <c r="B62" s="489"/>
      <c r="D62" s="145"/>
      <c r="E62" s="146"/>
      <c r="G62" s="145"/>
      <c r="H62" s="146"/>
      <c r="J62" s="145"/>
      <c r="K62" s="146"/>
      <c r="M62" s="145"/>
      <c r="N62" s="146"/>
    </row>
    <row r="63" spans="2:14" ht="13.5" customHeight="1" x14ac:dyDescent="0.3">
      <c r="B63" s="489"/>
      <c r="D63" s="146"/>
      <c r="E63" s="146"/>
      <c r="G63" s="146"/>
      <c r="H63" s="146"/>
      <c r="J63" s="146"/>
      <c r="K63" s="146"/>
      <c r="M63" s="146"/>
      <c r="N63" s="146"/>
    </row>
    <row r="64" spans="2:14" ht="13.5" customHeight="1" x14ac:dyDescent="0.3">
      <c r="B64" s="489"/>
      <c r="D64" s="146"/>
      <c r="E64" s="146"/>
      <c r="G64" s="146"/>
      <c r="H64" s="146"/>
      <c r="J64" s="146"/>
      <c r="K64" s="146"/>
      <c r="M64" s="146"/>
      <c r="N64" s="146"/>
    </row>
    <row r="65" spans="2:33" ht="13.5" customHeight="1" x14ac:dyDescent="0.3">
      <c r="B65" s="489"/>
      <c r="D65" s="146"/>
      <c r="E65" s="146"/>
      <c r="G65" s="146"/>
      <c r="H65" s="146"/>
      <c r="J65" s="146"/>
      <c r="K65" s="146"/>
      <c r="M65" s="146"/>
      <c r="N65" s="146"/>
    </row>
    <row r="66" spans="2:33" ht="13.5" customHeight="1" x14ac:dyDescent="0.3">
      <c r="B66" s="489"/>
      <c r="D66" s="146"/>
      <c r="E66" s="146"/>
      <c r="G66" s="146"/>
      <c r="H66" s="146"/>
      <c r="J66" s="146"/>
      <c r="K66" s="146"/>
      <c r="M66" s="146"/>
      <c r="N66" s="146"/>
    </row>
    <row r="67" spans="2:33" ht="13.5" customHeight="1" x14ac:dyDescent="0.3">
      <c r="B67" s="489"/>
    </row>
    <row r="68" spans="2:33" ht="13.5" customHeight="1" x14ac:dyDescent="0.3">
      <c r="B68" s="489"/>
      <c r="G68" s="148"/>
      <c r="H68" s="149"/>
      <c r="I68" s="149"/>
      <c r="J68" s="149"/>
      <c r="K68" s="149"/>
      <c r="L68" s="162"/>
      <c r="M68" s="155"/>
    </row>
    <row r="69" spans="2:33" ht="13.5" customHeight="1" x14ac:dyDescent="0.3">
      <c r="B69" s="489"/>
      <c r="G69" s="153"/>
      <c r="H69" s="149"/>
      <c r="I69" s="149"/>
      <c r="J69" s="149"/>
      <c r="K69" s="149"/>
      <c r="L69" s="162"/>
      <c r="M69" s="155"/>
    </row>
    <row r="70" spans="2:33" ht="13.5" customHeight="1" x14ac:dyDescent="0.3">
      <c r="B70" s="489"/>
      <c r="G70" s="153"/>
      <c r="H70" s="149"/>
      <c r="I70" s="149"/>
      <c r="J70" s="149"/>
      <c r="K70" s="149"/>
      <c r="L70" s="162"/>
      <c r="M70" s="155"/>
    </row>
    <row r="71" spans="2:33" ht="13.5" customHeight="1" x14ac:dyDescent="0.3">
      <c r="B71" s="489"/>
      <c r="G71" s="161"/>
    </row>
    <row r="72" spans="2:33" ht="13.5" customHeight="1" x14ac:dyDescent="0.3">
      <c r="B72" s="489"/>
    </row>
    <row r="73" spans="2:33" ht="13.5" customHeight="1" x14ac:dyDescent="0.3">
      <c r="B73" s="489"/>
    </row>
    <row r="74" spans="2:33" ht="13.5" customHeight="1" x14ac:dyDescent="0.3">
      <c r="B74" s="489"/>
    </row>
    <row r="75" spans="2:33" ht="13.5" customHeight="1" x14ac:dyDescent="0.3">
      <c r="B75" s="489"/>
    </row>
    <row r="76" spans="2:33" ht="13.5" customHeight="1" x14ac:dyDescent="0.3">
      <c r="B76" s="489"/>
    </row>
    <row r="77" spans="2:33" ht="13.5" customHeight="1" x14ac:dyDescent="0.3">
      <c r="B77" s="489"/>
    </row>
    <row r="78" spans="2:33" ht="13.5" customHeight="1" x14ac:dyDescent="0.3">
      <c r="B78" s="489"/>
    </row>
    <row r="79" spans="2:33" ht="13.5" customHeight="1" x14ac:dyDescent="0.55000000000000004">
      <c r="B79" s="489"/>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row>
    <row r="80" spans="2:33" ht="13.5" customHeight="1" x14ac:dyDescent="0.55000000000000004">
      <c r="B80" s="489"/>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row>
    <row r="81" spans="2:33" ht="13.5" customHeight="1" x14ac:dyDescent="0.55000000000000004">
      <c r="B81" s="489"/>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row>
    <row r="82" spans="2:33" ht="13.5" customHeight="1" x14ac:dyDescent="0.55000000000000004">
      <c r="B82" s="489"/>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row>
    <row r="83" spans="2:33" ht="13.5" customHeight="1" x14ac:dyDescent="0.55000000000000004">
      <c r="B83" s="489"/>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row>
    <row r="84" spans="2:33" ht="13.5" customHeight="1" x14ac:dyDescent="0.55000000000000004">
      <c r="B84" s="489"/>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row>
    <row r="85" spans="2:33" ht="13.5" customHeight="1" x14ac:dyDescent="0.55000000000000004">
      <c r="B85" s="489"/>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row>
    <row r="86" spans="2:33" ht="13.5" customHeight="1" x14ac:dyDescent="0.55000000000000004">
      <c r="B86" s="489"/>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row>
    <row r="87" spans="2:33" ht="13.5" customHeight="1" x14ac:dyDescent="0.55000000000000004">
      <c r="B87" s="489"/>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row>
    <row r="88" spans="2:33" ht="13.5" customHeight="1" x14ac:dyDescent="0.55000000000000004">
      <c r="B88" s="489"/>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row>
    <row r="89" spans="2:33" ht="13.5" customHeight="1" x14ac:dyDescent="0.55000000000000004">
      <c r="B89" s="489"/>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row>
    <row r="90" spans="2:33" ht="13.5" customHeight="1" x14ac:dyDescent="0.55000000000000004">
      <c r="B90" s="489"/>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row>
    <row r="91" spans="2:33" ht="13.5" customHeight="1" x14ac:dyDescent="0.55000000000000004">
      <c r="B91" s="489"/>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row>
    <row r="92" spans="2:33" ht="13.5" customHeight="1" x14ac:dyDescent="0.55000000000000004">
      <c r="B92" s="489"/>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row>
    <row r="93" spans="2:33" ht="13.5" customHeight="1" x14ac:dyDescent="0.55000000000000004">
      <c r="B93" s="489"/>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row>
    <row r="94" spans="2:33" ht="13.5" customHeight="1" x14ac:dyDescent="0.55000000000000004">
      <c r="B94" s="489"/>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row>
    <row r="95" spans="2:33" ht="13.5" customHeight="1" x14ac:dyDescent="0.55000000000000004">
      <c r="B95" s="489"/>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row>
    <row r="96" spans="2:33" ht="13.5" customHeight="1" x14ac:dyDescent="0.55000000000000004">
      <c r="B96" s="489"/>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row>
    <row r="97" spans="2:33" ht="13.5" customHeight="1" x14ac:dyDescent="0.55000000000000004">
      <c r="B97" s="489"/>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row>
    <row r="98" spans="2:33" ht="13.5" customHeight="1" x14ac:dyDescent="0.55000000000000004">
      <c r="B98" s="489"/>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row>
    <row r="99" spans="2:33" ht="13.5" customHeight="1" x14ac:dyDescent="0.55000000000000004">
      <c r="B99" s="489"/>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row>
    <row r="100" spans="2:33" ht="13.5" customHeight="1" x14ac:dyDescent="0.55000000000000004">
      <c r="B100" s="489"/>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row>
    <row r="101" spans="2:33" ht="13.5" customHeight="1" x14ac:dyDescent="0.55000000000000004">
      <c r="B101" s="489"/>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row>
    <row r="102" spans="2:33" ht="13.5" customHeight="1" x14ac:dyDescent="0.55000000000000004">
      <c r="B102" s="489"/>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row>
    <row r="103" spans="2:33" ht="13.5" customHeight="1" x14ac:dyDescent="0.55000000000000004">
      <c r="B103" s="489"/>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row>
    <row r="104" spans="2:33" ht="13.5" customHeight="1" x14ac:dyDescent="0.55000000000000004">
      <c r="B104" s="489"/>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row>
    <row r="105" spans="2:33" ht="13.5" customHeight="1" x14ac:dyDescent="0.55000000000000004">
      <c r="B105" s="489"/>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row>
    <row r="106" spans="2:33" ht="13.5" customHeight="1" x14ac:dyDescent="0.55000000000000004">
      <c r="B106" s="489"/>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row>
    <row r="107" spans="2:33" ht="13.5" customHeight="1" x14ac:dyDescent="0.55000000000000004">
      <c r="B107" s="489"/>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row>
    <row r="108" spans="2:33" ht="13.5" customHeight="1" x14ac:dyDescent="0.55000000000000004">
      <c r="B108" s="489"/>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row>
    <row r="109" spans="2:33" ht="13.5" customHeight="1" x14ac:dyDescent="0.55000000000000004">
      <c r="B109" s="489"/>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row>
    <row r="110" spans="2:33" ht="13.5" customHeight="1" x14ac:dyDescent="0.55000000000000004">
      <c r="B110" s="489"/>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row>
    <row r="111" spans="2:33" ht="13.5" customHeight="1" x14ac:dyDescent="0.55000000000000004">
      <c r="B111" s="489"/>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row>
    <row r="112" spans="2:33" ht="47.25" customHeight="1" x14ac:dyDescent="0.55000000000000004">
      <c r="B112" s="489"/>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row>
    <row r="113" spans="2:2" ht="12.75" customHeight="1" x14ac:dyDescent="0.3">
      <c r="B113" s="489"/>
    </row>
    <row r="114" spans="2:2" ht="13.5" customHeight="1" x14ac:dyDescent="0.3"/>
    <row r="115" spans="2:2" ht="13.5" customHeight="1" x14ac:dyDescent="0.3"/>
    <row r="116" spans="2:2" ht="13.5" customHeight="1" x14ac:dyDescent="0.3"/>
    <row r="117" spans="2:2" ht="13.5" customHeight="1" x14ac:dyDescent="0.3"/>
    <row r="118" spans="2:2" ht="13.5" customHeight="1" x14ac:dyDescent="0.3"/>
    <row r="119" spans="2:2" ht="13.5" customHeight="1" x14ac:dyDescent="0.3"/>
    <row r="120" spans="2:2" ht="13.5" customHeight="1" x14ac:dyDescent="0.3"/>
    <row r="121" spans="2:2" ht="13.5" customHeight="1" x14ac:dyDescent="0.3"/>
    <row r="122" spans="2:2" ht="13.5" customHeight="1" x14ac:dyDescent="0.3"/>
    <row r="123" spans="2:2" ht="13.5" customHeight="1" x14ac:dyDescent="0.3"/>
    <row r="124" spans="2:2" ht="13.5" customHeight="1" x14ac:dyDescent="0.3"/>
    <row r="125" spans="2:2" ht="13.5" customHeight="1" x14ac:dyDescent="0.3"/>
    <row r="126" spans="2:2" ht="13.5" customHeight="1" x14ac:dyDescent="0.3"/>
    <row r="127" spans="2:2" ht="13.5" customHeight="1" x14ac:dyDescent="0.3"/>
    <row r="128" spans="2:2" ht="13.5" customHeight="1" x14ac:dyDescent="0.3"/>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A95" zoomScale="35" zoomScaleNormal="35" workbookViewId="0">
      <selection activeCell="AH63" sqref="AH63"/>
    </sheetView>
  </sheetViews>
  <sheetFormatPr baseColWidth="10" defaultColWidth="11.453125" defaultRowHeight="14" x14ac:dyDescent="0.35"/>
  <cols>
    <col min="1" max="1" width="6.6328125" style="165" customWidth="1"/>
    <col min="2" max="3" width="25.36328125" style="166" customWidth="1"/>
    <col min="4" max="4" width="48.453125" style="165" customWidth="1"/>
    <col min="5" max="5" width="32.81640625" style="165" bestFit="1" customWidth="1"/>
    <col min="6" max="11" width="20.36328125" style="165" customWidth="1"/>
    <col min="12" max="16" width="18.08984375" style="165" customWidth="1"/>
    <col min="17" max="17" width="11.453125" style="165" customWidth="1"/>
    <col min="18" max="18" width="11.453125" style="165"/>
    <col min="19" max="19" width="71.6328125" style="165" customWidth="1"/>
    <col min="20" max="16384" width="11.453125" style="165"/>
  </cols>
  <sheetData>
    <row r="2" spans="2:19" ht="14.5" x14ac:dyDescent="0.35">
      <c r="B2" s="1"/>
      <c r="C2" s="1"/>
      <c r="D2" s="58"/>
      <c r="E2" s="1"/>
      <c r="F2" s="1"/>
      <c r="G2" s="1"/>
      <c r="H2" s="1"/>
      <c r="I2" s="1"/>
      <c r="J2" s="1"/>
      <c r="K2" s="1"/>
      <c r="L2" s="1"/>
      <c r="M2" s="1"/>
      <c r="N2" s="1"/>
      <c r="O2" s="1"/>
      <c r="P2" s="1"/>
      <c r="Q2" s="1"/>
      <c r="R2" s="1"/>
    </row>
    <row r="3" spans="2:19" ht="14.5" x14ac:dyDescent="0.35">
      <c r="B3" s="1"/>
      <c r="C3" s="1"/>
      <c r="D3" s="2"/>
      <c r="E3" s="1"/>
      <c r="F3" s="1"/>
      <c r="G3" s="1"/>
      <c r="H3" s="1"/>
      <c r="I3" s="1"/>
      <c r="J3" s="1"/>
      <c r="K3" s="1"/>
      <c r="L3" s="1"/>
      <c r="M3" s="1"/>
      <c r="N3" s="1"/>
      <c r="O3" s="1"/>
      <c r="P3" s="1"/>
      <c r="Q3" s="1"/>
      <c r="R3" s="1"/>
    </row>
    <row r="4" spans="2:19" ht="32.25" customHeight="1" x14ac:dyDescent="0.35">
      <c r="B4" s="1"/>
      <c r="C4" s="533" t="s">
        <v>158</v>
      </c>
      <c r="D4" s="533"/>
      <c r="E4" s="533"/>
      <c r="F4" s="533"/>
      <c r="G4" s="533"/>
      <c r="H4" s="533"/>
      <c r="I4" s="533"/>
      <c r="J4" s="533"/>
      <c r="K4" s="533"/>
      <c r="L4" s="533"/>
      <c r="M4" s="533"/>
      <c r="N4" s="533"/>
      <c r="O4" s="533"/>
      <c r="P4" s="533"/>
      <c r="Q4" s="3"/>
      <c r="R4" s="3"/>
      <c r="S4" s="525" t="s">
        <v>240</v>
      </c>
    </row>
    <row r="5" spans="2:19" ht="32.25" customHeight="1" x14ac:dyDescent="0.35">
      <c r="B5" s="1"/>
      <c r="C5" s="533" t="s">
        <v>302</v>
      </c>
      <c r="D5" s="533"/>
      <c r="E5" s="533"/>
      <c r="F5" s="533"/>
      <c r="G5" s="533"/>
      <c r="H5" s="533"/>
      <c r="I5" s="533"/>
      <c r="J5" s="533"/>
      <c r="K5" s="533"/>
      <c r="L5" s="533"/>
      <c r="M5" s="533"/>
      <c r="N5" s="533"/>
      <c r="O5" s="533"/>
      <c r="P5" s="533"/>
      <c r="Q5" s="3"/>
      <c r="R5" s="3"/>
      <c r="S5" s="525"/>
    </row>
    <row r="6" spans="2:19" ht="32.25" customHeight="1" x14ac:dyDescent="0.35">
      <c r="B6" s="1"/>
      <c r="C6" s="533" t="s">
        <v>303</v>
      </c>
      <c r="D6" s="533"/>
      <c r="E6" s="533"/>
      <c r="F6" s="533"/>
      <c r="G6" s="533"/>
      <c r="H6" s="533"/>
      <c r="I6" s="533"/>
      <c r="J6" s="533"/>
      <c r="K6" s="533"/>
      <c r="L6" s="533"/>
      <c r="M6" s="533"/>
      <c r="N6" s="533"/>
      <c r="O6" s="533"/>
      <c r="P6" s="533"/>
      <c r="Q6" s="4"/>
      <c r="R6" s="4"/>
      <c r="S6" s="525"/>
    </row>
    <row r="7" spans="2:19" ht="32.25" customHeight="1" x14ac:dyDescent="0.35">
      <c r="B7" s="1"/>
      <c r="C7" s="533" t="s">
        <v>304</v>
      </c>
      <c r="D7" s="533"/>
      <c r="E7" s="533"/>
      <c r="F7" s="533"/>
      <c r="G7" s="533"/>
      <c r="H7" s="533"/>
      <c r="I7" s="533"/>
      <c r="J7" s="533"/>
      <c r="K7" s="533"/>
      <c r="L7" s="533"/>
      <c r="M7" s="533"/>
      <c r="N7" s="533"/>
      <c r="O7" s="533"/>
      <c r="P7" s="533"/>
      <c r="Q7" s="4"/>
      <c r="R7" s="4"/>
      <c r="S7" s="525"/>
    </row>
    <row r="8" spans="2:19" ht="14.25" customHeight="1" x14ac:dyDescent="0.35">
      <c r="S8" s="525"/>
    </row>
    <row r="9" spans="2:19" ht="15" customHeight="1" thickBot="1" x14ac:dyDescent="0.4">
      <c r="S9" s="525"/>
    </row>
    <row r="10" spans="2:19" ht="30" customHeight="1" x14ac:dyDescent="0.35">
      <c r="B10" s="527" t="s">
        <v>159</v>
      </c>
      <c r="C10" s="534" t="s">
        <v>24</v>
      </c>
      <c r="D10" s="537" t="s">
        <v>190</v>
      </c>
      <c r="E10" s="534" t="s">
        <v>160</v>
      </c>
      <c r="F10" s="520" t="s">
        <v>223</v>
      </c>
      <c r="G10" s="521"/>
      <c r="H10" s="521"/>
      <c r="I10" s="521"/>
      <c r="J10" s="521"/>
      <c r="K10" s="521"/>
      <c r="L10" s="521"/>
      <c r="M10" s="521"/>
      <c r="N10" s="521"/>
      <c r="O10" s="521"/>
      <c r="P10" s="521"/>
      <c r="Q10" s="530" t="s">
        <v>161</v>
      </c>
      <c r="S10" s="525"/>
    </row>
    <row r="11" spans="2:19" ht="30" customHeight="1" x14ac:dyDescent="0.35">
      <c r="B11" s="528"/>
      <c r="C11" s="535"/>
      <c r="D11" s="538"/>
      <c r="E11" s="535"/>
      <c r="F11" s="522" t="s">
        <v>224</v>
      </c>
      <c r="G11" s="523"/>
      <c r="H11" s="523"/>
      <c r="I11" s="524"/>
      <c r="J11" s="522" t="s">
        <v>225</v>
      </c>
      <c r="K11" s="524"/>
      <c r="L11" s="522" t="s">
        <v>226</v>
      </c>
      <c r="M11" s="523"/>
      <c r="N11" s="523"/>
      <c r="O11" s="524"/>
      <c r="P11" s="264" t="s">
        <v>227</v>
      </c>
      <c r="Q11" s="531"/>
      <c r="S11" s="525"/>
    </row>
    <row r="12" spans="2:19" ht="160.5" customHeight="1" thickBot="1" x14ac:dyDescent="0.4">
      <c r="B12" s="529"/>
      <c r="C12" s="536"/>
      <c r="D12" s="539"/>
      <c r="E12" s="536"/>
      <c r="F12" s="265" t="s">
        <v>228</v>
      </c>
      <c r="G12" s="265" t="s">
        <v>229</v>
      </c>
      <c r="H12" s="265" t="s">
        <v>230</v>
      </c>
      <c r="I12" s="265" t="s">
        <v>231</v>
      </c>
      <c r="J12" s="265" t="s">
        <v>232</v>
      </c>
      <c r="K12" s="265" t="s">
        <v>233</v>
      </c>
      <c r="L12" s="265" t="s">
        <v>234</v>
      </c>
      <c r="M12" s="265" t="s">
        <v>235</v>
      </c>
      <c r="N12" s="265" t="s">
        <v>236</v>
      </c>
      <c r="O12" s="265" t="s">
        <v>237</v>
      </c>
      <c r="P12" s="265" t="s">
        <v>238</v>
      </c>
      <c r="Q12" s="532"/>
      <c r="S12" s="525"/>
    </row>
    <row r="13" spans="2:19" ht="15.75" customHeight="1" x14ac:dyDescent="0.35">
      <c r="B13" s="540"/>
      <c r="C13" s="517" t="s">
        <v>162</v>
      </c>
      <c r="D13" s="492"/>
      <c r="E13" s="172"/>
      <c r="F13" s="173"/>
      <c r="G13" s="173"/>
      <c r="H13" s="173"/>
      <c r="I13" s="173"/>
      <c r="J13" s="173"/>
      <c r="K13" s="173"/>
      <c r="L13" s="173"/>
      <c r="M13" s="173"/>
      <c r="N13" s="173"/>
      <c r="O13" s="173"/>
      <c r="P13" s="173"/>
      <c r="Q13" s="181"/>
      <c r="S13" s="525"/>
    </row>
    <row r="14" spans="2:19" ht="15.75" customHeight="1" x14ac:dyDescent="0.35">
      <c r="B14" s="540"/>
      <c r="C14" s="517"/>
      <c r="D14" s="492"/>
      <c r="E14" s="172"/>
      <c r="F14" s="173"/>
      <c r="G14" s="173"/>
      <c r="H14" s="173"/>
      <c r="I14" s="173"/>
      <c r="J14" s="173"/>
      <c r="K14" s="173"/>
      <c r="L14" s="173"/>
      <c r="M14" s="173"/>
      <c r="N14" s="173"/>
      <c r="O14" s="173"/>
      <c r="P14" s="173"/>
      <c r="Q14" s="181"/>
      <c r="S14" s="525"/>
    </row>
    <row r="15" spans="2:19" ht="15.75" customHeight="1" x14ac:dyDescent="0.35">
      <c r="B15" s="541"/>
      <c r="C15" s="518"/>
      <c r="D15" s="493"/>
      <c r="E15" s="172"/>
      <c r="F15" s="173"/>
      <c r="G15" s="173"/>
      <c r="H15" s="173"/>
      <c r="I15" s="173"/>
      <c r="J15" s="173"/>
      <c r="K15" s="173"/>
      <c r="L15" s="173"/>
      <c r="M15" s="173"/>
      <c r="N15" s="173"/>
      <c r="O15" s="173"/>
      <c r="P15" s="173"/>
      <c r="Q15" s="181"/>
      <c r="S15" s="525"/>
    </row>
    <row r="16" spans="2:19" ht="15.75" customHeight="1" x14ac:dyDescent="0.35">
      <c r="B16" s="508"/>
      <c r="C16" s="519" t="s">
        <v>163</v>
      </c>
      <c r="D16" s="491"/>
      <c r="E16" s="174"/>
      <c r="F16" s="175"/>
      <c r="G16" s="175"/>
      <c r="H16" s="175"/>
      <c r="I16" s="175"/>
      <c r="J16" s="175"/>
      <c r="K16" s="175"/>
      <c r="L16" s="175"/>
      <c r="M16" s="175"/>
      <c r="N16" s="175"/>
      <c r="O16" s="175"/>
      <c r="P16" s="175"/>
      <c r="Q16" s="182"/>
      <c r="S16" s="525"/>
    </row>
    <row r="17" spans="1:19" ht="15.75" customHeight="1" x14ac:dyDescent="0.35">
      <c r="B17" s="509"/>
      <c r="C17" s="517"/>
      <c r="D17" s="492"/>
      <c r="E17" s="175"/>
      <c r="F17" s="175"/>
      <c r="G17" s="175"/>
      <c r="H17" s="175"/>
      <c r="I17" s="175"/>
      <c r="J17" s="175"/>
      <c r="K17" s="175"/>
      <c r="L17" s="175"/>
      <c r="M17" s="175"/>
      <c r="N17" s="175"/>
      <c r="O17" s="175"/>
      <c r="P17" s="175"/>
      <c r="Q17" s="182"/>
      <c r="S17" s="525"/>
    </row>
    <row r="18" spans="1:19" ht="15.75" customHeight="1" x14ac:dyDescent="0.35">
      <c r="B18" s="510"/>
      <c r="C18" s="518"/>
      <c r="D18" s="493"/>
      <c r="E18" s="175"/>
      <c r="F18" s="175"/>
      <c r="G18" s="175"/>
      <c r="H18" s="175"/>
      <c r="I18" s="175"/>
      <c r="J18" s="175"/>
      <c r="K18" s="175"/>
      <c r="L18" s="175"/>
      <c r="M18" s="175"/>
      <c r="N18" s="175"/>
      <c r="O18" s="175"/>
      <c r="P18" s="175"/>
      <c r="Q18" s="182"/>
      <c r="S18" s="525"/>
    </row>
    <row r="19" spans="1:19" ht="15.75" customHeight="1" x14ac:dyDescent="0.35">
      <c r="B19" s="514"/>
      <c r="C19" s="505" t="s">
        <v>164</v>
      </c>
      <c r="D19" s="494"/>
      <c r="E19" s="266"/>
      <c r="F19" s="266"/>
      <c r="G19" s="266"/>
      <c r="H19" s="266"/>
      <c r="I19" s="266"/>
      <c r="J19" s="266"/>
      <c r="K19" s="266"/>
      <c r="L19" s="266"/>
      <c r="M19" s="266"/>
      <c r="N19" s="266"/>
      <c r="O19" s="266"/>
      <c r="P19" s="266"/>
      <c r="Q19" s="267"/>
      <c r="S19" s="525"/>
    </row>
    <row r="20" spans="1:19" ht="15.75" customHeight="1" x14ac:dyDescent="0.35">
      <c r="B20" s="515"/>
      <c r="C20" s="506"/>
      <c r="D20" s="495"/>
      <c r="E20" s="268"/>
      <c r="F20" s="268"/>
      <c r="G20" s="268"/>
      <c r="H20" s="268"/>
      <c r="I20" s="268"/>
      <c r="J20" s="268"/>
      <c r="K20" s="268"/>
      <c r="L20" s="268"/>
      <c r="M20" s="268"/>
      <c r="N20" s="268"/>
      <c r="O20" s="268"/>
      <c r="P20" s="268"/>
      <c r="Q20" s="267"/>
      <c r="S20" s="525"/>
    </row>
    <row r="21" spans="1:19" ht="15.75" customHeight="1" x14ac:dyDescent="0.35">
      <c r="B21" s="516"/>
      <c r="C21" s="507"/>
      <c r="D21" s="496"/>
      <c r="E21" s="268"/>
      <c r="F21" s="268"/>
      <c r="G21" s="268"/>
      <c r="H21" s="268"/>
      <c r="I21" s="268"/>
      <c r="J21" s="268"/>
      <c r="K21" s="268"/>
      <c r="L21" s="268"/>
      <c r="M21" s="268"/>
      <c r="N21" s="268"/>
      <c r="O21" s="268"/>
      <c r="P21" s="268"/>
      <c r="Q21" s="267"/>
      <c r="S21" s="526" t="s">
        <v>241</v>
      </c>
    </row>
    <row r="22" spans="1:19" ht="15" x14ac:dyDescent="0.35">
      <c r="B22" s="508"/>
      <c r="C22" s="499" t="s">
        <v>165</v>
      </c>
      <c r="D22" s="491"/>
      <c r="E22" s="170"/>
      <c r="F22" s="171"/>
      <c r="G22" s="171"/>
      <c r="H22" s="171"/>
      <c r="I22" s="171"/>
      <c r="J22" s="171"/>
      <c r="K22" s="171"/>
      <c r="L22" s="171"/>
      <c r="M22" s="171"/>
      <c r="N22" s="171"/>
      <c r="O22" s="171"/>
      <c r="P22" s="171"/>
      <c r="Q22" s="183"/>
      <c r="S22" s="526"/>
    </row>
    <row r="23" spans="1:19" ht="15" x14ac:dyDescent="0.35">
      <c r="B23" s="509"/>
      <c r="C23" s="500"/>
      <c r="D23" s="492"/>
      <c r="E23" s="170"/>
      <c r="F23" s="171"/>
      <c r="G23" s="171"/>
      <c r="H23" s="171"/>
      <c r="I23" s="171"/>
      <c r="J23" s="171"/>
      <c r="K23" s="171"/>
      <c r="L23" s="171"/>
      <c r="M23" s="171"/>
      <c r="N23" s="171"/>
      <c r="O23" s="171"/>
      <c r="P23" s="171"/>
      <c r="Q23" s="183"/>
      <c r="S23" s="526"/>
    </row>
    <row r="24" spans="1:19" ht="15" x14ac:dyDescent="0.35">
      <c r="B24" s="510"/>
      <c r="C24" s="501"/>
      <c r="D24" s="493"/>
      <c r="E24" s="170"/>
      <c r="F24" s="171"/>
      <c r="G24" s="171"/>
      <c r="H24" s="171"/>
      <c r="I24" s="171"/>
      <c r="J24" s="171"/>
      <c r="K24" s="171"/>
      <c r="L24" s="171"/>
      <c r="M24" s="171"/>
      <c r="N24" s="171"/>
      <c r="O24" s="171"/>
      <c r="P24" s="171"/>
      <c r="Q24" s="183"/>
      <c r="S24" s="526"/>
    </row>
    <row r="25" spans="1:19" ht="15" x14ac:dyDescent="0.35">
      <c r="A25" s="167"/>
      <c r="B25" s="508"/>
      <c r="C25" s="499" t="s">
        <v>166</v>
      </c>
      <c r="D25" s="491"/>
      <c r="E25" s="170"/>
      <c r="F25" s="171"/>
      <c r="G25" s="171"/>
      <c r="H25" s="171"/>
      <c r="I25" s="171"/>
      <c r="J25" s="171"/>
      <c r="K25" s="171"/>
      <c r="L25" s="171"/>
      <c r="M25" s="171"/>
      <c r="N25" s="171"/>
      <c r="O25" s="171"/>
      <c r="P25" s="171"/>
      <c r="Q25" s="183"/>
      <c r="S25" s="526"/>
    </row>
    <row r="26" spans="1:19" ht="15" x14ac:dyDescent="0.35">
      <c r="B26" s="509"/>
      <c r="C26" s="500"/>
      <c r="D26" s="492"/>
      <c r="E26" s="170"/>
      <c r="F26" s="171"/>
      <c r="G26" s="171"/>
      <c r="H26" s="171"/>
      <c r="I26" s="171"/>
      <c r="J26" s="171"/>
      <c r="K26" s="171"/>
      <c r="L26" s="171"/>
      <c r="M26" s="171"/>
      <c r="N26" s="171"/>
      <c r="O26" s="171"/>
      <c r="P26" s="171"/>
      <c r="Q26" s="183"/>
      <c r="S26" s="526"/>
    </row>
    <row r="27" spans="1:19" ht="15" x14ac:dyDescent="0.35">
      <c r="B27" s="510"/>
      <c r="C27" s="501"/>
      <c r="D27" s="493"/>
      <c r="E27" s="170"/>
      <c r="F27" s="171"/>
      <c r="G27" s="171"/>
      <c r="H27" s="171"/>
      <c r="I27" s="171"/>
      <c r="J27" s="171"/>
      <c r="K27" s="171"/>
      <c r="L27" s="171"/>
      <c r="M27" s="171"/>
      <c r="N27" s="171"/>
      <c r="O27" s="171"/>
      <c r="P27" s="171"/>
      <c r="Q27" s="183"/>
      <c r="S27" s="526"/>
    </row>
    <row r="28" spans="1:19" ht="15" x14ac:dyDescent="0.35">
      <c r="B28" s="508"/>
      <c r="C28" s="499" t="s">
        <v>167</v>
      </c>
      <c r="D28" s="491"/>
      <c r="E28" s="176"/>
      <c r="F28" s="177"/>
      <c r="G28" s="177"/>
      <c r="H28" s="177"/>
      <c r="I28" s="177"/>
      <c r="J28" s="177"/>
      <c r="K28" s="177"/>
      <c r="L28" s="177"/>
      <c r="M28" s="177"/>
      <c r="N28" s="177"/>
      <c r="O28" s="177"/>
      <c r="P28" s="177"/>
      <c r="Q28" s="183"/>
      <c r="S28" s="526"/>
    </row>
    <row r="29" spans="1:19" ht="15" x14ac:dyDescent="0.35">
      <c r="B29" s="509"/>
      <c r="C29" s="500"/>
      <c r="D29" s="492"/>
      <c r="E29" s="170"/>
      <c r="F29" s="171"/>
      <c r="G29" s="171"/>
      <c r="H29" s="171"/>
      <c r="I29" s="171"/>
      <c r="J29" s="171"/>
      <c r="K29" s="171"/>
      <c r="L29" s="171"/>
      <c r="M29" s="171"/>
      <c r="N29" s="171"/>
      <c r="O29" s="171"/>
      <c r="P29" s="171"/>
      <c r="Q29" s="183"/>
      <c r="S29" s="526"/>
    </row>
    <row r="30" spans="1:19" ht="15" x14ac:dyDescent="0.35">
      <c r="B30" s="510"/>
      <c r="C30" s="501"/>
      <c r="D30" s="493"/>
      <c r="E30" s="176"/>
      <c r="F30" s="177"/>
      <c r="G30" s="177"/>
      <c r="H30" s="177"/>
      <c r="I30" s="177"/>
      <c r="J30" s="177"/>
      <c r="K30" s="177"/>
      <c r="L30" s="177"/>
      <c r="M30" s="177"/>
      <c r="N30" s="177"/>
      <c r="O30" s="177"/>
      <c r="P30" s="177"/>
      <c r="Q30" s="183"/>
      <c r="S30" s="526"/>
    </row>
    <row r="31" spans="1:19" ht="15" x14ac:dyDescent="0.35">
      <c r="B31" s="508"/>
      <c r="C31" s="499" t="s">
        <v>168</v>
      </c>
      <c r="D31" s="491"/>
      <c r="E31" s="170"/>
      <c r="F31" s="171"/>
      <c r="G31" s="171"/>
      <c r="H31" s="171"/>
      <c r="I31" s="171"/>
      <c r="J31" s="171"/>
      <c r="K31" s="171"/>
      <c r="L31" s="171"/>
      <c r="M31" s="171"/>
      <c r="N31" s="171"/>
      <c r="O31" s="171"/>
      <c r="P31" s="171"/>
      <c r="Q31" s="183"/>
      <c r="S31" s="526"/>
    </row>
    <row r="32" spans="1:19" ht="15" x14ac:dyDescent="0.35">
      <c r="B32" s="509"/>
      <c r="C32" s="500"/>
      <c r="D32" s="492"/>
      <c r="E32" s="170"/>
      <c r="F32" s="171"/>
      <c r="G32" s="171"/>
      <c r="H32" s="171"/>
      <c r="I32" s="171"/>
      <c r="J32" s="171"/>
      <c r="K32" s="171"/>
      <c r="L32" s="171"/>
      <c r="M32" s="171"/>
      <c r="N32" s="171"/>
      <c r="O32" s="171"/>
      <c r="P32" s="171"/>
      <c r="Q32" s="183"/>
      <c r="S32" s="526"/>
    </row>
    <row r="33" spans="2:19" ht="15" x14ac:dyDescent="0.35">
      <c r="B33" s="510"/>
      <c r="C33" s="501"/>
      <c r="D33" s="493"/>
      <c r="E33" s="170"/>
      <c r="F33" s="171"/>
      <c r="G33" s="171"/>
      <c r="H33" s="171"/>
      <c r="I33" s="171"/>
      <c r="J33" s="171"/>
      <c r="K33" s="171"/>
      <c r="L33" s="171"/>
      <c r="M33" s="171"/>
      <c r="N33" s="171"/>
      <c r="O33" s="171"/>
      <c r="P33" s="171"/>
      <c r="Q33" s="183"/>
      <c r="S33" s="526"/>
    </row>
    <row r="34" spans="2:19" ht="15" x14ac:dyDescent="0.35">
      <c r="B34" s="508"/>
      <c r="C34" s="499" t="s">
        <v>169</v>
      </c>
      <c r="D34" s="491"/>
      <c r="E34" s="170"/>
      <c r="F34" s="171"/>
      <c r="G34" s="171"/>
      <c r="H34" s="171"/>
      <c r="I34" s="171"/>
      <c r="J34" s="171"/>
      <c r="K34" s="171"/>
      <c r="L34" s="171"/>
      <c r="M34" s="171"/>
      <c r="N34" s="171"/>
      <c r="O34" s="171"/>
      <c r="P34" s="171"/>
      <c r="Q34" s="183"/>
      <c r="S34" s="526"/>
    </row>
    <row r="35" spans="2:19" ht="15" x14ac:dyDescent="0.35">
      <c r="B35" s="509"/>
      <c r="C35" s="500"/>
      <c r="D35" s="492"/>
      <c r="E35" s="170"/>
      <c r="F35" s="171"/>
      <c r="G35" s="171"/>
      <c r="H35" s="171"/>
      <c r="I35" s="171"/>
      <c r="J35" s="171"/>
      <c r="K35" s="171"/>
      <c r="L35" s="171"/>
      <c r="M35" s="171"/>
      <c r="N35" s="171"/>
      <c r="O35" s="171"/>
      <c r="P35" s="171"/>
      <c r="Q35" s="183"/>
      <c r="S35" s="526"/>
    </row>
    <row r="36" spans="2:19" ht="15" x14ac:dyDescent="0.35">
      <c r="B36" s="510"/>
      <c r="C36" s="501"/>
      <c r="D36" s="493"/>
      <c r="E36" s="170"/>
      <c r="F36" s="171"/>
      <c r="G36" s="171"/>
      <c r="H36" s="171"/>
      <c r="I36" s="171"/>
      <c r="J36" s="171"/>
      <c r="K36" s="171"/>
      <c r="L36" s="171"/>
      <c r="M36" s="171"/>
      <c r="N36" s="171"/>
      <c r="O36" s="171"/>
      <c r="P36" s="171"/>
      <c r="Q36" s="183"/>
      <c r="S36" s="526"/>
    </row>
    <row r="37" spans="2:19" ht="15" x14ac:dyDescent="0.35">
      <c r="B37" s="508"/>
      <c r="C37" s="499" t="s">
        <v>170</v>
      </c>
      <c r="D37" s="491"/>
      <c r="E37" s="170"/>
      <c r="F37" s="171"/>
      <c r="G37" s="171"/>
      <c r="H37" s="171"/>
      <c r="I37" s="171"/>
      <c r="J37" s="171"/>
      <c r="K37" s="171"/>
      <c r="L37" s="171"/>
      <c r="M37" s="171"/>
      <c r="N37" s="171"/>
      <c r="O37" s="171"/>
      <c r="P37" s="171"/>
      <c r="Q37" s="183"/>
      <c r="S37" s="526"/>
    </row>
    <row r="38" spans="2:19" ht="15" x14ac:dyDescent="0.35">
      <c r="B38" s="509"/>
      <c r="C38" s="500"/>
      <c r="D38" s="492"/>
      <c r="E38" s="170"/>
      <c r="F38" s="171"/>
      <c r="G38" s="171"/>
      <c r="H38" s="171"/>
      <c r="I38" s="171"/>
      <c r="J38" s="171"/>
      <c r="K38" s="171"/>
      <c r="L38" s="171"/>
      <c r="M38" s="171"/>
      <c r="N38" s="171"/>
      <c r="O38" s="171"/>
      <c r="P38" s="171"/>
      <c r="Q38" s="183"/>
      <c r="S38" s="526"/>
    </row>
    <row r="39" spans="2:19" ht="15" x14ac:dyDescent="0.35">
      <c r="B39" s="510"/>
      <c r="C39" s="501"/>
      <c r="D39" s="493"/>
      <c r="E39" s="170"/>
      <c r="F39" s="171"/>
      <c r="G39" s="171"/>
      <c r="H39" s="171"/>
      <c r="I39" s="171"/>
      <c r="J39" s="171"/>
      <c r="K39" s="171"/>
      <c r="L39" s="171"/>
      <c r="M39" s="171"/>
      <c r="N39" s="171"/>
      <c r="O39" s="171"/>
      <c r="P39" s="171"/>
      <c r="Q39" s="183"/>
      <c r="S39" s="526"/>
    </row>
    <row r="40" spans="2:19" ht="15" x14ac:dyDescent="0.35">
      <c r="B40" s="508"/>
      <c r="C40" s="499" t="s">
        <v>171</v>
      </c>
      <c r="D40" s="491"/>
      <c r="E40" s="170"/>
      <c r="F40" s="171"/>
      <c r="G40" s="171"/>
      <c r="H40" s="171"/>
      <c r="I40" s="171"/>
      <c r="J40" s="171"/>
      <c r="K40" s="171"/>
      <c r="L40" s="171"/>
      <c r="M40" s="171"/>
      <c r="N40" s="171"/>
      <c r="O40" s="171"/>
      <c r="P40" s="171"/>
      <c r="Q40" s="183"/>
      <c r="S40" s="526"/>
    </row>
    <row r="41" spans="2:19" ht="15" x14ac:dyDescent="0.35">
      <c r="B41" s="509"/>
      <c r="C41" s="500"/>
      <c r="D41" s="492"/>
      <c r="E41" s="170"/>
      <c r="F41" s="171"/>
      <c r="G41" s="171"/>
      <c r="H41" s="171"/>
      <c r="I41" s="171"/>
      <c r="J41" s="171"/>
      <c r="K41" s="171"/>
      <c r="L41" s="171"/>
      <c r="M41" s="171"/>
      <c r="N41" s="171"/>
      <c r="O41" s="171"/>
      <c r="P41" s="171"/>
      <c r="Q41" s="183"/>
      <c r="S41" s="526"/>
    </row>
    <row r="42" spans="2:19" ht="15" x14ac:dyDescent="0.35">
      <c r="B42" s="510"/>
      <c r="C42" s="501"/>
      <c r="D42" s="493"/>
      <c r="E42" s="170"/>
      <c r="F42" s="171"/>
      <c r="G42" s="171"/>
      <c r="H42" s="171"/>
      <c r="I42" s="171"/>
      <c r="J42" s="171"/>
      <c r="K42" s="171"/>
      <c r="L42" s="171"/>
      <c r="M42" s="171"/>
      <c r="N42" s="171"/>
      <c r="O42" s="171"/>
      <c r="P42" s="171"/>
      <c r="Q42" s="183"/>
      <c r="S42" s="526"/>
    </row>
    <row r="43" spans="2:19" ht="15" x14ac:dyDescent="0.35">
      <c r="B43" s="508"/>
      <c r="C43" s="499" t="s">
        <v>191</v>
      </c>
      <c r="D43" s="491"/>
      <c r="E43" s="170"/>
      <c r="F43" s="171"/>
      <c r="G43" s="171"/>
      <c r="H43" s="171"/>
      <c r="I43" s="171"/>
      <c r="J43" s="171"/>
      <c r="K43" s="171"/>
      <c r="L43" s="171"/>
      <c r="M43" s="171"/>
      <c r="N43" s="171"/>
      <c r="O43" s="171"/>
      <c r="P43" s="171"/>
      <c r="Q43" s="183"/>
      <c r="S43" s="526"/>
    </row>
    <row r="44" spans="2:19" ht="15" x14ac:dyDescent="0.35">
      <c r="B44" s="509"/>
      <c r="C44" s="500"/>
      <c r="D44" s="492"/>
      <c r="E44" s="170"/>
      <c r="F44" s="171"/>
      <c r="G44" s="171"/>
      <c r="H44" s="171"/>
      <c r="I44" s="171"/>
      <c r="J44" s="171"/>
      <c r="K44" s="171"/>
      <c r="L44" s="171"/>
      <c r="M44" s="171"/>
      <c r="N44" s="171"/>
      <c r="O44" s="171"/>
      <c r="P44" s="171"/>
      <c r="Q44" s="183"/>
      <c r="S44" s="526"/>
    </row>
    <row r="45" spans="2:19" ht="15" x14ac:dyDescent="0.35">
      <c r="B45" s="510"/>
      <c r="C45" s="501"/>
      <c r="D45" s="493"/>
      <c r="E45" s="170"/>
      <c r="F45" s="171"/>
      <c r="G45" s="171"/>
      <c r="H45" s="171"/>
      <c r="I45" s="171"/>
      <c r="J45" s="171"/>
      <c r="K45" s="171"/>
      <c r="L45" s="171"/>
      <c r="M45" s="171"/>
      <c r="N45" s="171"/>
      <c r="O45" s="171"/>
      <c r="P45" s="171"/>
      <c r="Q45" s="183"/>
      <c r="S45" s="526"/>
    </row>
    <row r="46" spans="2:19" ht="15" x14ac:dyDescent="0.35">
      <c r="B46" s="508"/>
      <c r="C46" s="499" t="s">
        <v>192</v>
      </c>
      <c r="D46" s="491"/>
      <c r="E46" s="170"/>
      <c r="F46" s="171"/>
      <c r="G46" s="171"/>
      <c r="H46" s="171"/>
      <c r="I46" s="171"/>
      <c r="J46" s="171"/>
      <c r="K46" s="171"/>
      <c r="L46" s="171"/>
      <c r="M46" s="171"/>
      <c r="N46" s="171"/>
      <c r="O46" s="171"/>
      <c r="P46" s="171"/>
      <c r="Q46" s="183"/>
      <c r="S46" s="526"/>
    </row>
    <row r="47" spans="2:19" ht="15" x14ac:dyDescent="0.35">
      <c r="B47" s="509"/>
      <c r="C47" s="500"/>
      <c r="D47" s="492"/>
      <c r="E47" s="170"/>
      <c r="F47" s="171"/>
      <c r="G47" s="171"/>
      <c r="H47" s="171"/>
      <c r="I47" s="171"/>
      <c r="J47" s="171"/>
      <c r="K47" s="171"/>
      <c r="L47" s="171"/>
      <c r="M47" s="171"/>
      <c r="N47" s="171"/>
      <c r="O47" s="171"/>
      <c r="P47" s="171"/>
      <c r="Q47" s="183"/>
      <c r="S47" s="526"/>
    </row>
    <row r="48" spans="2:19" ht="15" x14ac:dyDescent="0.35">
      <c r="B48" s="510"/>
      <c r="C48" s="501"/>
      <c r="D48" s="493"/>
      <c r="E48" s="170"/>
      <c r="F48" s="171"/>
      <c r="G48" s="171"/>
      <c r="H48" s="171"/>
      <c r="I48" s="171"/>
      <c r="J48" s="171"/>
      <c r="K48" s="171"/>
      <c r="L48" s="171"/>
      <c r="M48" s="171"/>
      <c r="N48" s="171"/>
      <c r="O48" s="171"/>
      <c r="P48" s="171"/>
      <c r="Q48" s="183"/>
      <c r="S48" s="526"/>
    </row>
    <row r="49" spans="2:19" ht="15" x14ac:dyDescent="0.35">
      <c r="B49" s="514"/>
      <c r="C49" s="505" t="s">
        <v>172</v>
      </c>
      <c r="D49" s="494"/>
      <c r="E49" s="269"/>
      <c r="F49" s="270"/>
      <c r="G49" s="270"/>
      <c r="H49" s="270"/>
      <c r="I49" s="270"/>
      <c r="J49" s="270"/>
      <c r="K49" s="270"/>
      <c r="L49" s="270"/>
      <c r="M49" s="270"/>
      <c r="N49" s="270"/>
      <c r="O49" s="270"/>
      <c r="P49" s="270"/>
      <c r="Q49" s="267"/>
      <c r="S49" s="526"/>
    </row>
    <row r="50" spans="2:19" ht="15" x14ac:dyDescent="0.35">
      <c r="B50" s="515"/>
      <c r="C50" s="506"/>
      <c r="D50" s="495"/>
      <c r="E50" s="269"/>
      <c r="F50" s="270"/>
      <c r="G50" s="270"/>
      <c r="H50" s="270"/>
      <c r="I50" s="270"/>
      <c r="J50" s="270"/>
      <c r="K50" s="270"/>
      <c r="L50" s="270"/>
      <c r="M50" s="270"/>
      <c r="N50" s="270"/>
      <c r="O50" s="270"/>
      <c r="P50" s="270"/>
      <c r="Q50" s="267"/>
      <c r="S50" s="526"/>
    </row>
    <row r="51" spans="2:19" ht="15" x14ac:dyDescent="0.35">
      <c r="B51" s="516"/>
      <c r="C51" s="507"/>
      <c r="D51" s="496"/>
      <c r="E51" s="269"/>
      <c r="F51" s="270"/>
      <c r="G51" s="270"/>
      <c r="H51" s="270"/>
      <c r="I51" s="270"/>
      <c r="J51" s="270"/>
      <c r="K51" s="270"/>
      <c r="L51" s="270"/>
      <c r="M51" s="270"/>
      <c r="N51" s="270"/>
      <c r="O51" s="270"/>
      <c r="P51" s="270"/>
      <c r="Q51" s="267"/>
      <c r="S51" s="526"/>
    </row>
    <row r="52" spans="2:19" ht="15" x14ac:dyDescent="0.35">
      <c r="B52" s="508"/>
      <c r="C52" s="499" t="s">
        <v>173</v>
      </c>
      <c r="D52" s="491"/>
      <c r="E52" s="170"/>
      <c r="F52" s="171"/>
      <c r="G52" s="171"/>
      <c r="H52" s="171"/>
      <c r="I52" s="171"/>
      <c r="J52" s="171"/>
      <c r="K52" s="171"/>
      <c r="L52" s="171"/>
      <c r="M52" s="171"/>
      <c r="N52" s="171"/>
      <c r="O52" s="171"/>
      <c r="P52" s="171"/>
      <c r="Q52" s="183"/>
      <c r="S52" s="526"/>
    </row>
    <row r="53" spans="2:19" ht="15" x14ac:dyDescent="0.35">
      <c r="B53" s="509"/>
      <c r="C53" s="500"/>
      <c r="D53" s="492"/>
      <c r="E53" s="170"/>
      <c r="F53" s="171"/>
      <c r="G53" s="171"/>
      <c r="H53" s="171"/>
      <c r="I53" s="171"/>
      <c r="J53" s="171"/>
      <c r="K53" s="171"/>
      <c r="L53" s="171"/>
      <c r="M53" s="171"/>
      <c r="N53" s="171"/>
      <c r="O53" s="171"/>
      <c r="P53" s="171"/>
      <c r="Q53" s="183"/>
      <c r="S53" s="526"/>
    </row>
    <row r="54" spans="2:19" ht="15" x14ac:dyDescent="0.35">
      <c r="B54" s="510"/>
      <c r="C54" s="501"/>
      <c r="D54" s="493"/>
      <c r="E54" s="170"/>
      <c r="F54" s="171"/>
      <c r="G54" s="171"/>
      <c r="H54" s="171"/>
      <c r="I54" s="171"/>
      <c r="J54" s="171"/>
      <c r="K54" s="171"/>
      <c r="L54" s="171"/>
      <c r="M54" s="171"/>
      <c r="N54" s="171"/>
      <c r="O54" s="171"/>
      <c r="P54" s="171"/>
      <c r="Q54" s="183"/>
      <c r="S54" s="526"/>
    </row>
    <row r="55" spans="2:19" ht="15" x14ac:dyDescent="0.35">
      <c r="B55" s="508"/>
      <c r="C55" s="499" t="s">
        <v>174</v>
      </c>
      <c r="D55" s="491"/>
      <c r="E55" s="170"/>
      <c r="F55" s="171"/>
      <c r="G55" s="171"/>
      <c r="H55" s="171"/>
      <c r="I55" s="171"/>
      <c r="J55" s="171"/>
      <c r="K55" s="171"/>
      <c r="L55" s="171"/>
      <c r="M55" s="171"/>
      <c r="N55" s="171"/>
      <c r="O55" s="171"/>
      <c r="P55" s="171"/>
      <c r="Q55" s="183"/>
      <c r="S55" s="526"/>
    </row>
    <row r="56" spans="2:19" ht="15" x14ac:dyDescent="0.35">
      <c r="B56" s="509"/>
      <c r="C56" s="500"/>
      <c r="D56" s="492"/>
      <c r="E56" s="170"/>
      <c r="F56" s="171"/>
      <c r="G56" s="171"/>
      <c r="H56" s="171"/>
      <c r="I56" s="171"/>
      <c r="J56" s="171"/>
      <c r="K56" s="171"/>
      <c r="L56" s="171"/>
      <c r="M56" s="171"/>
      <c r="N56" s="171"/>
      <c r="O56" s="171"/>
      <c r="P56" s="171"/>
      <c r="Q56" s="183"/>
      <c r="S56" s="526"/>
    </row>
    <row r="57" spans="2:19" ht="15" x14ac:dyDescent="0.35">
      <c r="B57" s="510"/>
      <c r="C57" s="501"/>
      <c r="D57" s="493"/>
      <c r="E57" s="170"/>
      <c r="F57" s="171"/>
      <c r="G57" s="171"/>
      <c r="H57" s="171"/>
      <c r="I57" s="171"/>
      <c r="J57" s="171"/>
      <c r="K57" s="171"/>
      <c r="L57" s="171"/>
      <c r="M57" s="171"/>
      <c r="N57" s="171"/>
      <c r="O57" s="171"/>
      <c r="P57" s="171"/>
      <c r="Q57" s="183"/>
      <c r="S57" s="526"/>
    </row>
    <row r="58" spans="2:19" ht="15" x14ac:dyDescent="0.35">
      <c r="B58" s="508"/>
      <c r="C58" s="499" t="s">
        <v>175</v>
      </c>
      <c r="D58" s="491"/>
      <c r="E58" s="170"/>
      <c r="F58" s="171"/>
      <c r="G58" s="171"/>
      <c r="H58" s="171"/>
      <c r="I58" s="171"/>
      <c r="J58" s="171"/>
      <c r="K58" s="171"/>
      <c r="L58" s="171"/>
      <c r="M58" s="171"/>
      <c r="N58" s="171"/>
      <c r="O58" s="171"/>
      <c r="P58" s="171"/>
      <c r="Q58" s="183"/>
      <c r="S58" s="526"/>
    </row>
    <row r="59" spans="2:19" ht="15" x14ac:dyDescent="0.35">
      <c r="B59" s="509"/>
      <c r="C59" s="500"/>
      <c r="D59" s="492"/>
      <c r="E59" s="170"/>
      <c r="F59" s="171"/>
      <c r="G59" s="171"/>
      <c r="H59" s="171"/>
      <c r="I59" s="171"/>
      <c r="J59" s="171"/>
      <c r="K59" s="171"/>
      <c r="L59" s="171"/>
      <c r="M59" s="171"/>
      <c r="N59" s="171"/>
      <c r="O59" s="171"/>
      <c r="P59" s="171"/>
      <c r="Q59" s="183"/>
      <c r="S59" s="526"/>
    </row>
    <row r="60" spans="2:19" ht="15" x14ac:dyDescent="0.35">
      <c r="B60" s="510"/>
      <c r="C60" s="501"/>
      <c r="D60" s="493"/>
      <c r="E60" s="170"/>
      <c r="F60" s="171"/>
      <c r="G60" s="171"/>
      <c r="H60" s="171"/>
      <c r="I60" s="171"/>
      <c r="J60" s="171"/>
      <c r="K60" s="171"/>
      <c r="L60" s="171"/>
      <c r="M60" s="171"/>
      <c r="N60" s="171"/>
      <c r="O60" s="171"/>
      <c r="P60" s="171"/>
      <c r="Q60" s="183"/>
      <c r="S60" s="526"/>
    </row>
    <row r="61" spans="2:19" ht="15" x14ac:dyDescent="0.35">
      <c r="B61" s="508"/>
      <c r="C61" s="499" t="s">
        <v>194</v>
      </c>
      <c r="D61" s="491"/>
      <c r="E61" s="170"/>
      <c r="F61" s="171"/>
      <c r="G61" s="171"/>
      <c r="H61" s="171"/>
      <c r="I61" s="171"/>
      <c r="J61" s="171"/>
      <c r="K61" s="171"/>
      <c r="L61" s="171"/>
      <c r="M61" s="171"/>
      <c r="N61" s="171"/>
      <c r="O61" s="171"/>
      <c r="P61" s="171"/>
      <c r="Q61" s="184"/>
      <c r="S61" s="526"/>
    </row>
    <row r="62" spans="2:19" ht="15" x14ac:dyDescent="0.35">
      <c r="B62" s="509"/>
      <c r="C62" s="500"/>
      <c r="D62" s="492"/>
      <c r="E62" s="170"/>
      <c r="F62" s="171"/>
      <c r="G62" s="171"/>
      <c r="H62" s="171"/>
      <c r="I62" s="171"/>
      <c r="J62" s="171"/>
      <c r="K62" s="171"/>
      <c r="L62" s="171"/>
      <c r="M62" s="171"/>
      <c r="N62" s="171"/>
      <c r="O62" s="171"/>
      <c r="P62" s="171"/>
      <c r="Q62" s="183"/>
      <c r="S62" s="526"/>
    </row>
    <row r="63" spans="2:19" ht="15" x14ac:dyDescent="0.35">
      <c r="B63" s="510"/>
      <c r="C63" s="501"/>
      <c r="D63" s="493"/>
      <c r="E63" s="170"/>
      <c r="F63" s="171"/>
      <c r="G63" s="171"/>
      <c r="H63" s="171"/>
      <c r="I63" s="171"/>
      <c r="J63" s="171"/>
      <c r="K63" s="171"/>
      <c r="L63" s="171"/>
      <c r="M63" s="171"/>
      <c r="N63" s="171"/>
      <c r="O63" s="171"/>
      <c r="P63" s="171"/>
      <c r="Q63" s="185"/>
      <c r="S63" s="526"/>
    </row>
    <row r="64" spans="2:19" ht="15" x14ac:dyDescent="0.35">
      <c r="B64" s="508"/>
      <c r="C64" s="499" t="s">
        <v>195</v>
      </c>
      <c r="D64" s="491"/>
      <c r="E64" s="170"/>
      <c r="F64" s="171"/>
      <c r="G64" s="171"/>
      <c r="H64" s="171"/>
      <c r="I64" s="171"/>
      <c r="J64" s="171"/>
      <c r="K64" s="171"/>
      <c r="L64" s="171"/>
      <c r="M64" s="171"/>
      <c r="N64" s="171"/>
      <c r="O64" s="171"/>
      <c r="P64" s="171"/>
      <c r="Q64" s="185"/>
      <c r="S64" s="526"/>
    </row>
    <row r="65" spans="2:19" ht="15" x14ac:dyDescent="0.35">
      <c r="B65" s="509"/>
      <c r="C65" s="500"/>
      <c r="D65" s="492"/>
      <c r="E65" s="170"/>
      <c r="F65" s="171"/>
      <c r="G65" s="171"/>
      <c r="H65" s="171"/>
      <c r="I65" s="171"/>
      <c r="J65" s="171"/>
      <c r="K65" s="171"/>
      <c r="L65" s="171"/>
      <c r="M65" s="171"/>
      <c r="N65" s="171"/>
      <c r="O65" s="171"/>
      <c r="P65" s="171"/>
      <c r="Q65" s="185"/>
      <c r="S65" s="526"/>
    </row>
    <row r="66" spans="2:19" ht="15" x14ac:dyDescent="0.35">
      <c r="B66" s="510"/>
      <c r="C66" s="501"/>
      <c r="D66" s="493"/>
      <c r="E66" s="170"/>
      <c r="F66" s="171"/>
      <c r="G66" s="171"/>
      <c r="H66" s="171"/>
      <c r="I66" s="171"/>
      <c r="J66" s="171"/>
      <c r="K66" s="171"/>
      <c r="L66" s="171"/>
      <c r="M66" s="171"/>
      <c r="N66" s="171"/>
      <c r="O66" s="171"/>
      <c r="P66" s="171"/>
      <c r="Q66" s="185"/>
      <c r="S66" s="526"/>
    </row>
    <row r="67" spans="2:19" ht="15" x14ac:dyDescent="0.35">
      <c r="B67" s="508"/>
      <c r="C67" s="499" t="s">
        <v>196</v>
      </c>
      <c r="D67" s="491"/>
      <c r="E67" s="170"/>
      <c r="F67" s="171"/>
      <c r="G67" s="171"/>
      <c r="H67" s="171"/>
      <c r="I67" s="171"/>
      <c r="J67" s="171"/>
      <c r="K67" s="171"/>
      <c r="L67" s="171"/>
      <c r="M67" s="171"/>
      <c r="N67" s="171"/>
      <c r="O67" s="171"/>
      <c r="P67" s="171"/>
      <c r="Q67" s="185"/>
      <c r="S67" s="526"/>
    </row>
    <row r="68" spans="2:19" ht="15" x14ac:dyDescent="0.35">
      <c r="B68" s="509"/>
      <c r="C68" s="500"/>
      <c r="D68" s="492"/>
      <c r="E68" s="170"/>
      <c r="F68" s="171"/>
      <c r="G68" s="171"/>
      <c r="H68" s="171"/>
      <c r="I68" s="171"/>
      <c r="J68" s="171"/>
      <c r="K68" s="171"/>
      <c r="L68" s="171"/>
      <c r="M68" s="171"/>
      <c r="N68" s="171"/>
      <c r="O68" s="171"/>
      <c r="P68" s="171"/>
      <c r="Q68" s="185"/>
      <c r="S68" s="526"/>
    </row>
    <row r="69" spans="2:19" ht="15" x14ac:dyDescent="0.35">
      <c r="B69" s="510"/>
      <c r="C69" s="501"/>
      <c r="D69" s="493"/>
      <c r="E69" s="170"/>
      <c r="F69" s="171"/>
      <c r="G69" s="171"/>
      <c r="H69" s="171"/>
      <c r="I69" s="171"/>
      <c r="J69" s="171"/>
      <c r="K69" s="171"/>
      <c r="L69" s="171"/>
      <c r="M69" s="171"/>
      <c r="N69" s="171"/>
      <c r="O69" s="171"/>
      <c r="P69" s="171"/>
      <c r="Q69" s="185"/>
      <c r="S69" s="526"/>
    </row>
    <row r="70" spans="2:19" ht="15" x14ac:dyDescent="0.35">
      <c r="B70" s="508"/>
      <c r="C70" s="499" t="s">
        <v>197</v>
      </c>
      <c r="D70" s="491"/>
      <c r="E70" s="170"/>
      <c r="F70" s="171"/>
      <c r="G70" s="171"/>
      <c r="H70" s="171"/>
      <c r="I70" s="171"/>
      <c r="J70" s="171"/>
      <c r="K70" s="171"/>
      <c r="L70" s="171"/>
      <c r="M70" s="171"/>
      <c r="N70" s="171"/>
      <c r="O70" s="171"/>
      <c r="P70" s="171"/>
      <c r="Q70" s="185"/>
      <c r="S70" s="526"/>
    </row>
    <row r="71" spans="2:19" ht="15" x14ac:dyDescent="0.35">
      <c r="B71" s="509"/>
      <c r="C71" s="500"/>
      <c r="D71" s="492"/>
      <c r="E71" s="170"/>
      <c r="F71" s="171"/>
      <c r="G71" s="171"/>
      <c r="H71" s="171"/>
      <c r="I71" s="171"/>
      <c r="J71" s="171"/>
      <c r="K71" s="171"/>
      <c r="L71" s="171"/>
      <c r="M71" s="171"/>
      <c r="N71" s="171"/>
      <c r="O71" s="171"/>
      <c r="P71" s="171"/>
      <c r="Q71" s="183"/>
      <c r="S71" s="526"/>
    </row>
    <row r="72" spans="2:19" ht="15" x14ac:dyDescent="0.35">
      <c r="B72" s="510"/>
      <c r="C72" s="501"/>
      <c r="D72" s="493"/>
      <c r="E72" s="170"/>
      <c r="F72" s="171"/>
      <c r="G72" s="171"/>
      <c r="H72" s="171"/>
      <c r="I72" s="171"/>
      <c r="J72" s="171"/>
      <c r="K72" s="171"/>
      <c r="L72" s="171"/>
      <c r="M72" s="171"/>
      <c r="N72" s="171"/>
      <c r="O72" s="171"/>
      <c r="P72" s="171"/>
      <c r="Q72" s="183"/>
      <c r="S72" s="526"/>
    </row>
    <row r="73" spans="2:19" ht="15" x14ac:dyDescent="0.35">
      <c r="B73" s="508"/>
      <c r="C73" s="499" t="s">
        <v>198</v>
      </c>
      <c r="D73" s="491"/>
      <c r="E73" s="170"/>
      <c r="F73" s="171"/>
      <c r="G73" s="171"/>
      <c r="H73" s="171"/>
      <c r="I73" s="171"/>
      <c r="J73" s="171"/>
      <c r="K73" s="171"/>
      <c r="L73" s="171"/>
      <c r="M73" s="171"/>
      <c r="N73" s="171"/>
      <c r="O73" s="171"/>
      <c r="P73" s="171"/>
      <c r="Q73" s="183"/>
      <c r="S73" s="526"/>
    </row>
    <row r="74" spans="2:19" ht="15" x14ac:dyDescent="0.35">
      <c r="B74" s="509"/>
      <c r="C74" s="500"/>
      <c r="D74" s="492"/>
      <c r="E74" s="170"/>
      <c r="F74" s="171"/>
      <c r="G74" s="171"/>
      <c r="H74" s="171"/>
      <c r="I74" s="171"/>
      <c r="J74" s="171"/>
      <c r="K74" s="171"/>
      <c r="L74" s="171"/>
      <c r="M74" s="171"/>
      <c r="N74" s="171"/>
      <c r="O74" s="171"/>
      <c r="P74" s="171"/>
      <c r="Q74" s="183"/>
      <c r="S74" s="526"/>
    </row>
    <row r="75" spans="2:19" ht="15" x14ac:dyDescent="0.35">
      <c r="B75" s="510"/>
      <c r="C75" s="501"/>
      <c r="D75" s="493"/>
      <c r="E75" s="170"/>
      <c r="F75" s="171"/>
      <c r="G75" s="171"/>
      <c r="H75" s="171"/>
      <c r="I75" s="171"/>
      <c r="J75" s="171"/>
      <c r="K75" s="171"/>
      <c r="L75" s="171"/>
      <c r="M75" s="171"/>
      <c r="N75" s="171"/>
      <c r="O75" s="171"/>
      <c r="P75" s="171"/>
      <c r="Q75" s="183"/>
      <c r="S75" s="526"/>
    </row>
    <row r="76" spans="2:19" ht="15" x14ac:dyDescent="0.35">
      <c r="B76" s="508"/>
      <c r="C76" s="499" t="s">
        <v>199</v>
      </c>
      <c r="D76" s="491"/>
      <c r="E76" s="170"/>
      <c r="F76" s="171"/>
      <c r="G76" s="171"/>
      <c r="H76" s="171"/>
      <c r="I76" s="171"/>
      <c r="J76" s="171"/>
      <c r="K76" s="171"/>
      <c r="L76" s="171"/>
      <c r="M76" s="171"/>
      <c r="N76" s="171"/>
      <c r="O76" s="171"/>
      <c r="P76" s="171"/>
      <c r="Q76" s="183"/>
    </row>
    <row r="77" spans="2:19" ht="15" x14ac:dyDescent="0.35">
      <c r="B77" s="509"/>
      <c r="C77" s="500"/>
      <c r="D77" s="492"/>
      <c r="E77" s="170"/>
      <c r="F77" s="171"/>
      <c r="G77" s="171"/>
      <c r="H77" s="171"/>
      <c r="I77" s="171"/>
      <c r="J77" s="171"/>
      <c r="K77" s="171"/>
      <c r="L77" s="171"/>
      <c r="M77" s="171"/>
      <c r="N77" s="171"/>
      <c r="O77" s="171"/>
      <c r="P77" s="171"/>
      <c r="Q77" s="183"/>
    </row>
    <row r="78" spans="2:19" ht="15" x14ac:dyDescent="0.35">
      <c r="B78" s="510"/>
      <c r="C78" s="501"/>
      <c r="D78" s="493"/>
      <c r="E78" s="170"/>
      <c r="F78" s="171"/>
      <c r="G78" s="171"/>
      <c r="H78" s="171"/>
      <c r="I78" s="171"/>
      <c r="J78" s="171"/>
      <c r="K78" s="171"/>
      <c r="L78" s="171"/>
      <c r="M78" s="171"/>
      <c r="N78" s="171"/>
      <c r="O78" s="171"/>
      <c r="P78" s="171"/>
      <c r="Q78" s="183"/>
    </row>
    <row r="79" spans="2:19" ht="15" x14ac:dyDescent="0.35">
      <c r="B79" s="514"/>
      <c r="C79" s="505" t="s">
        <v>176</v>
      </c>
      <c r="D79" s="494"/>
      <c r="E79" s="269"/>
      <c r="F79" s="270"/>
      <c r="G79" s="270"/>
      <c r="H79" s="270"/>
      <c r="I79" s="270"/>
      <c r="J79" s="270"/>
      <c r="K79" s="270"/>
      <c r="L79" s="270"/>
      <c r="M79" s="270"/>
      <c r="N79" s="270"/>
      <c r="O79" s="270"/>
      <c r="P79" s="270"/>
      <c r="Q79" s="267"/>
    </row>
    <row r="80" spans="2:19" ht="15" x14ac:dyDescent="0.35">
      <c r="B80" s="515"/>
      <c r="C80" s="506"/>
      <c r="D80" s="495"/>
      <c r="E80" s="269"/>
      <c r="F80" s="270"/>
      <c r="G80" s="270"/>
      <c r="H80" s="270"/>
      <c r="I80" s="270"/>
      <c r="J80" s="270"/>
      <c r="K80" s="270"/>
      <c r="L80" s="270"/>
      <c r="M80" s="270"/>
      <c r="N80" s="270"/>
      <c r="O80" s="270"/>
      <c r="P80" s="270"/>
      <c r="Q80" s="267"/>
    </row>
    <row r="81" spans="2:17" ht="15" x14ac:dyDescent="0.35">
      <c r="B81" s="516"/>
      <c r="C81" s="507"/>
      <c r="D81" s="496"/>
      <c r="E81" s="269"/>
      <c r="F81" s="270"/>
      <c r="G81" s="270"/>
      <c r="H81" s="270"/>
      <c r="I81" s="270"/>
      <c r="J81" s="270"/>
      <c r="K81" s="270"/>
      <c r="L81" s="270"/>
      <c r="M81" s="270"/>
      <c r="N81" s="270"/>
      <c r="O81" s="270"/>
      <c r="P81" s="270"/>
      <c r="Q81" s="267"/>
    </row>
    <row r="82" spans="2:17" ht="15" x14ac:dyDescent="0.35">
      <c r="B82" s="508"/>
      <c r="C82" s="499" t="s">
        <v>177</v>
      </c>
      <c r="D82" s="491"/>
      <c r="E82" s="170"/>
      <c r="F82" s="171"/>
      <c r="G82" s="171"/>
      <c r="H82" s="171"/>
      <c r="I82" s="171"/>
      <c r="J82" s="171"/>
      <c r="K82" s="171"/>
      <c r="L82" s="171"/>
      <c r="M82" s="171"/>
      <c r="N82" s="171"/>
      <c r="O82" s="171"/>
      <c r="P82" s="171"/>
      <c r="Q82" s="183"/>
    </row>
    <row r="83" spans="2:17" ht="15" x14ac:dyDescent="0.35">
      <c r="B83" s="509"/>
      <c r="C83" s="500"/>
      <c r="D83" s="492"/>
      <c r="E83" s="170"/>
      <c r="F83" s="171"/>
      <c r="G83" s="171"/>
      <c r="H83" s="171"/>
      <c r="I83" s="171"/>
      <c r="J83" s="171"/>
      <c r="K83" s="171"/>
      <c r="L83" s="171"/>
      <c r="M83" s="171"/>
      <c r="N83" s="171"/>
      <c r="O83" s="171"/>
      <c r="P83" s="171"/>
      <c r="Q83" s="183"/>
    </row>
    <row r="84" spans="2:17" ht="15" x14ac:dyDescent="0.35">
      <c r="B84" s="510"/>
      <c r="C84" s="501"/>
      <c r="D84" s="493"/>
      <c r="E84" s="170"/>
      <c r="F84" s="171"/>
      <c r="G84" s="171"/>
      <c r="H84" s="171"/>
      <c r="I84" s="171"/>
      <c r="J84" s="171"/>
      <c r="K84" s="171"/>
      <c r="L84" s="171"/>
      <c r="M84" s="171"/>
      <c r="N84" s="171"/>
      <c r="O84" s="171"/>
      <c r="P84" s="171"/>
      <c r="Q84" s="183"/>
    </row>
    <row r="85" spans="2:17" ht="15" x14ac:dyDescent="0.35">
      <c r="B85" s="508"/>
      <c r="C85" s="499" t="s">
        <v>178</v>
      </c>
      <c r="D85" s="491"/>
      <c r="E85" s="170"/>
      <c r="F85" s="171"/>
      <c r="G85" s="171"/>
      <c r="H85" s="171"/>
      <c r="I85" s="171"/>
      <c r="J85" s="171"/>
      <c r="K85" s="171"/>
      <c r="L85" s="171"/>
      <c r="M85" s="171"/>
      <c r="N85" s="171"/>
      <c r="O85" s="171"/>
      <c r="P85" s="171"/>
      <c r="Q85" s="183"/>
    </row>
    <row r="86" spans="2:17" ht="15" x14ac:dyDescent="0.35">
      <c r="B86" s="509"/>
      <c r="C86" s="500"/>
      <c r="D86" s="492"/>
      <c r="E86" s="170"/>
      <c r="F86" s="171"/>
      <c r="G86" s="171"/>
      <c r="H86" s="171"/>
      <c r="I86" s="171"/>
      <c r="J86" s="171"/>
      <c r="K86" s="171"/>
      <c r="L86" s="171"/>
      <c r="M86" s="171"/>
      <c r="N86" s="171"/>
      <c r="O86" s="171"/>
      <c r="P86" s="171"/>
      <c r="Q86" s="183"/>
    </row>
    <row r="87" spans="2:17" ht="15" x14ac:dyDescent="0.35">
      <c r="B87" s="510"/>
      <c r="C87" s="501"/>
      <c r="D87" s="493"/>
      <c r="E87" s="170"/>
      <c r="F87" s="171"/>
      <c r="G87" s="171"/>
      <c r="H87" s="171"/>
      <c r="I87" s="171"/>
      <c r="J87" s="171"/>
      <c r="K87" s="171"/>
      <c r="L87" s="171"/>
      <c r="M87" s="171"/>
      <c r="N87" s="171"/>
      <c r="O87" s="171"/>
      <c r="P87" s="171"/>
      <c r="Q87" s="183"/>
    </row>
    <row r="88" spans="2:17" ht="15" x14ac:dyDescent="0.35">
      <c r="B88" s="508"/>
      <c r="C88" s="499" t="s">
        <v>179</v>
      </c>
      <c r="D88" s="491"/>
      <c r="E88" s="170"/>
      <c r="F88" s="171"/>
      <c r="G88" s="171"/>
      <c r="H88" s="171"/>
      <c r="I88" s="171"/>
      <c r="J88" s="171"/>
      <c r="K88" s="171"/>
      <c r="L88" s="171"/>
      <c r="M88" s="171"/>
      <c r="N88" s="171"/>
      <c r="O88" s="171"/>
      <c r="P88" s="171"/>
      <c r="Q88" s="183"/>
    </row>
    <row r="89" spans="2:17" ht="15" x14ac:dyDescent="0.35">
      <c r="B89" s="509"/>
      <c r="C89" s="500"/>
      <c r="D89" s="492"/>
      <c r="E89" s="170"/>
      <c r="F89" s="171"/>
      <c r="G89" s="171"/>
      <c r="H89" s="171"/>
      <c r="I89" s="171"/>
      <c r="J89" s="171"/>
      <c r="K89" s="171"/>
      <c r="L89" s="171"/>
      <c r="M89" s="171"/>
      <c r="N89" s="171"/>
      <c r="O89" s="171"/>
      <c r="P89" s="171"/>
      <c r="Q89" s="183"/>
    </row>
    <row r="90" spans="2:17" ht="15" x14ac:dyDescent="0.35">
      <c r="B90" s="510"/>
      <c r="C90" s="501"/>
      <c r="D90" s="493"/>
      <c r="E90" s="170"/>
      <c r="F90" s="171"/>
      <c r="G90" s="171"/>
      <c r="H90" s="171"/>
      <c r="I90" s="171"/>
      <c r="J90" s="171"/>
      <c r="K90" s="171"/>
      <c r="L90" s="171"/>
      <c r="M90" s="171"/>
      <c r="N90" s="171"/>
      <c r="O90" s="171"/>
      <c r="P90" s="171"/>
      <c r="Q90" s="183"/>
    </row>
    <row r="91" spans="2:17" ht="15" x14ac:dyDescent="0.35">
      <c r="B91" s="508"/>
      <c r="C91" s="499" t="s">
        <v>180</v>
      </c>
      <c r="D91" s="491"/>
      <c r="E91" s="170"/>
      <c r="F91" s="171"/>
      <c r="G91" s="171"/>
      <c r="H91" s="171"/>
      <c r="I91" s="171"/>
      <c r="J91" s="171"/>
      <c r="K91" s="171"/>
      <c r="L91" s="171"/>
      <c r="M91" s="171"/>
      <c r="N91" s="171"/>
      <c r="O91" s="171"/>
      <c r="P91" s="171"/>
      <c r="Q91" s="183"/>
    </row>
    <row r="92" spans="2:17" ht="15" x14ac:dyDescent="0.35">
      <c r="B92" s="509"/>
      <c r="C92" s="500"/>
      <c r="D92" s="492"/>
      <c r="E92" s="170"/>
      <c r="F92" s="171"/>
      <c r="G92" s="171"/>
      <c r="H92" s="171"/>
      <c r="I92" s="171"/>
      <c r="J92" s="171"/>
      <c r="K92" s="171"/>
      <c r="L92" s="171"/>
      <c r="M92" s="171"/>
      <c r="N92" s="171"/>
      <c r="O92" s="171"/>
      <c r="P92" s="171"/>
      <c r="Q92" s="183"/>
    </row>
    <row r="93" spans="2:17" ht="15" x14ac:dyDescent="0.35">
      <c r="B93" s="510"/>
      <c r="C93" s="501"/>
      <c r="D93" s="493"/>
      <c r="E93" s="170"/>
      <c r="F93" s="171"/>
      <c r="G93" s="171"/>
      <c r="H93" s="171"/>
      <c r="I93" s="171"/>
      <c r="J93" s="171"/>
      <c r="K93" s="171"/>
      <c r="L93" s="171"/>
      <c r="M93" s="171"/>
      <c r="N93" s="171"/>
      <c r="O93" s="171"/>
      <c r="P93" s="171"/>
      <c r="Q93" s="183"/>
    </row>
    <row r="94" spans="2:17" ht="15" x14ac:dyDescent="0.35">
      <c r="B94" s="508"/>
      <c r="C94" s="499" t="s">
        <v>181</v>
      </c>
      <c r="D94" s="491"/>
      <c r="E94" s="170"/>
      <c r="F94" s="171"/>
      <c r="G94" s="171"/>
      <c r="H94" s="171"/>
      <c r="I94" s="171"/>
      <c r="J94" s="171"/>
      <c r="K94" s="171"/>
      <c r="L94" s="171"/>
      <c r="M94" s="171"/>
      <c r="N94" s="171"/>
      <c r="O94" s="171"/>
      <c r="P94" s="171"/>
      <c r="Q94" s="183"/>
    </row>
    <row r="95" spans="2:17" ht="15" x14ac:dyDescent="0.35">
      <c r="B95" s="509"/>
      <c r="C95" s="500"/>
      <c r="D95" s="492"/>
      <c r="E95" s="170"/>
      <c r="F95" s="171"/>
      <c r="G95" s="171"/>
      <c r="H95" s="171"/>
      <c r="I95" s="171"/>
      <c r="J95" s="171"/>
      <c r="K95" s="171"/>
      <c r="L95" s="171"/>
      <c r="M95" s="171"/>
      <c r="N95" s="171"/>
      <c r="O95" s="171"/>
      <c r="P95" s="171"/>
      <c r="Q95" s="183"/>
    </row>
    <row r="96" spans="2:17" ht="15" x14ac:dyDescent="0.35">
      <c r="B96" s="510"/>
      <c r="C96" s="501"/>
      <c r="D96" s="493"/>
      <c r="E96" s="170"/>
      <c r="F96" s="171"/>
      <c r="G96" s="171"/>
      <c r="H96" s="171"/>
      <c r="I96" s="171"/>
      <c r="J96" s="171"/>
      <c r="K96" s="171"/>
      <c r="L96" s="171"/>
      <c r="M96" s="171"/>
      <c r="N96" s="171"/>
      <c r="O96" s="171"/>
      <c r="P96" s="171"/>
      <c r="Q96" s="183"/>
    </row>
    <row r="97" spans="2:17" ht="15" x14ac:dyDescent="0.35">
      <c r="B97" s="508"/>
      <c r="C97" s="499" t="s">
        <v>182</v>
      </c>
      <c r="D97" s="491"/>
      <c r="E97" s="170"/>
      <c r="F97" s="171"/>
      <c r="G97" s="171"/>
      <c r="H97" s="171"/>
      <c r="I97" s="171"/>
      <c r="J97" s="171"/>
      <c r="K97" s="171"/>
      <c r="L97" s="171"/>
      <c r="M97" s="171"/>
      <c r="N97" s="171"/>
      <c r="O97" s="171"/>
      <c r="P97" s="171"/>
      <c r="Q97" s="183"/>
    </row>
    <row r="98" spans="2:17" ht="15" x14ac:dyDescent="0.35">
      <c r="B98" s="509"/>
      <c r="C98" s="500"/>
      <c r="D98" s="492"/>
      <c r="E98" s="170"/>
      <c r="F98" s="171"/>
      <c r="G98" s="171"/>
      <c r="H98" s="171"/>
      <c r="I98" s="171"/>
      <c r="J98" s="171"/>
      <c r="K98" s="171"/>
      <c r="L98" s="171"/>
      <c r="M98" s="171"/>
      <c r="N98" s="171"/>
      <c r="O98" s="171"/>
      <c r="P98" s="171"/>
      <c r="Q98" s="183"/>
    </row>
    <row r="99" spans="2:17" ht="15" x14ac:dyDescent="0.35">
      <c r="B99" s="510"/>
      <c r="C99" s="501"/>
      <c r="D99" s="493"/>
      <c r="E99" s="170"/>
      <c r="F99" s="171"/>
      <c r="G99" s="171"/>
      <c r="H99" s="171"/>
      <c r="I99" s="171"/>
      <c r="J99" s="171"/>
      <c r="K99" s="171"/>
      <c r="L99" s="171"/>
      <c r="M99" s="171"/>
      <c r="N99" s="171"/>
      <c r="O99" s="171"/>
      <c r="P99" s="171"/>
      <c r="Q99" s="183"/>
    </row>
    <row r="100" spans="2:17" ht="15" x14ac:dyDescent="0.35">
      <c r="B100" s="508"/>
      <c r="C100" s="499" t="s">
        <v>183</v>
      </c>
      <c r="D100" s="491"/>
      <c r="E100" s="170"/>
      <c r="F100" s="171"/>
      <c r="G100" s="171"/>
      <c r="H100" s="171"/>
      <c r="I100" s="171"/>
      <c r="J100" s="171"/>
      <c r="K100" s="171"/>
      <c r="L100" s="171"/>
      <c r="M100" s="171"/>
      <c r="N100" s="171"/>
      <c r="O100" s="171"/>
      <c r="P100" s="171"/>
      <c r="Q100" s="183"/>
    </row>
    <row r="101" spans="2:17" ht="15" x14ac:dyDescent="0.35">
      <c r="B101" s="509"/>
      <c r="C101" s="500"/>
      <c r="D101" s="492"/>
      <c r="E101" s="170"/>
      <c r="F101" s="171"/>
      <c r="G101" s="171"/>
      <c r="H101" s="171"/>
      <c r="I101" s="171"/>
      <c r="J101" s="171"/>
      <c r="K101" s="171"/>
      <c r="L101" s="171"/>
      <c r="M101" s="171"/>
      <c r="N101" s="171"/>
      <c r="O101" s="171"/>
      <c r="P101" s="171"/>
      <c r="Q101" s="183"/>
    </row>
    <row r="102" spans="2:17" ht="15" x14ac:dyDescent="0.35">
      <c r="B102" s="510"/>
      <c r="C102" s="501"/>
      <c r="D102" s="493"/>
      <c r="E102" s="170"/>
      <c r="F102" s="171"/>
      <c r="G102" s="171"/>
      <c r="H102" s="171"/>
      <c r="I102" s="171"/>
      <c r="J102" s="171"/>
      <c r="K102" s="171"/>
      <c r="L102" s="171"/>
      <c r="M102" s="171"/>
      <c r="N102" s="171"/>
      <c r="O102" s="171"/>
      <c r="P102" s="171"/>
      <c r="Q102" s="183"/>
    </row>
    <row r="103" spans="2:17" ht="15" x14ac:dyDescent="0.35">
      <c r="B103" s="508"/>
      <c r="C103" s="499" t="s">
        <v>184</v>
      </c>
      <c r="D103" s="491"/>
      <c r="E103" s="170"/>
      <c r="F103" s="171"/>
      <c r="G103" s="171"/>
      <c r="H103" s="171"/>
      <c r="I103" s="171"/>
      <c r="J103" s="171"/>
      <c r="K103" s="171"/>
      <c r="L103" s="171"/>
      <c r="M103" s="171"/>
      <c r="N103" s="171"/>
      <c r="O103" s="171"/>
      <c r="P103" s="171"/>
      <c r="Q103" s="183"/>
    </row>
    <row r="104" spans="2:17" ht="15" x14ac:dyDescent="0.35">
      <c r="B104" s="509"/>
      <c r="C104" s="500"/>
      <c r="D104" s="492"/>
      <c r="E104" s="170"/>
      <c r="F104" s="171"/>
      <c r="G104" s="171"/>
      <c r="H104" s="171"/>
      <c r="I104" s="171"/>
      <c r="J104" s="171"/>
      <c r="K104" s="171"/>
      <c r="L104" s="171"/>
      <c r="M104" s="171"/>
      <c r="N104" s="171"/>
      <c r="O104" s="171"/>
      <c r="P104" s="171"/>
      <c r="Q104" s="183"/>
    </row>
    <row r="105" spans="2:17" ht="15" x14ac:dyDescent="0.35">
      <c r="B105" s="510"/>
      <c r="C105" s="501"/>
      <c r="D105" s="493"/>
      <c r="E105" s="170"/>
      <c r="F105" s="171"/>
      <c r="G105" s="171"/>
      <c r="H105" s="171"/>
      <c r="I105" s="171"/>
      <c r="J105" s="171"/>
      <c r="K105" s="171"/>
      <c r="L105" s="171"/>
      <c r="M105" s="171"/>
      <c r="N105" s="171"/>
      <c r="O105" s="171"/>
      <c r="P105" s="171"/>
      <c r="Q105" s="183"/>
    </row>
    <row r="106" spans="2:17" ht="15" x14ac:dyDescent="0.35">
      <c r="B106" s="508"/>
      <c r="C106" s="499" t="s">
        <v>185</v>
      </c>
      <c r="D106" s="491"/>
      <c r="E106" s="170"/>
      <c r="F106" s="171"/>
      <c r="G106" s="171"/>
      <c r="H106" s="171"/>
      <c r="I106" s="171"/>
      <c r="J106" s="171"/>
      <c r="K106" s="171"/>
      <c r="L106" s="171"/>
      <c r="M106" s="171"/>
      <c r="N106" s="171"/>
      <c r="O106" s="171"/>
      <c r="P106" s="171"/>
      <c r="Q106" s="183"/>
    </row>
    <row r="107" spans="2:17" ht="15" x14ac:dyDescent="0.35">
      <c r="B107" s="509"/>
      <c r="C107" s="500"/>
      <c r="D107" s="492"/>
      <c r="E107" s="170"/>
      <c r="F107" s="171"/>
      <c r="G107" s="171"/>
      <c r="H107" s="171"/>
      <c r="I107" s="171"/>
      <c r="J107" s="171"/>
      <c r="K107" s="171"/>
      <c r="L107" s="171"/>
      <c r="M107" s="171"/>
      <c r="N107" s="171"/>
      <c r="O107" s="171"/>
      <c r="P107" s="171"/>
      <c r="Q107" s="183"/>
    </row>
    <row r="108" spans="2:17" ht="15" x14ac:dyDescent="0.35">
      <c r="B108" s="510"/>
      <c r="C108" s="501"/>
      <c r="D108" s="493"/>
      <c r="E108" s="170"/>
      <c r="F108" s="171"/>
      <c r="G108" s="171"/>
      <c r="H108" s="171"/>
      <c r="I108" s="171"/>
      <c r="J108" s="171"/>
      <c r="K108" s="171"/>
      <c r="L108" s="171"/>
      <c r="M108" s="171"/>
      <c r="N108" s="171"/>
      <c r="O108" s="171"/>
      <c r="P108" s="171"/>
      <c r="Q108" s="183"/>
    </row>
    <row r="109" spans="2:17" ht="15" x14ac:dyDescent="0.35">
      <c r="B109" s="514"/>
      <c r="C109" s="505" t="s">
        <v>186</v>
      </c>
      <c r="D109" s="494"/>
      <c r="E109" s="269"/>
      <c r="F109" s="270"/>
      <c r="G109" s="270"/>
      <c r="H109" s="270"/>
      <c r="I109" s="270"/>
      <c r="J109" s="270"/>
      <c r="K109" s="270"/>
      <c r="L109" s="270"/>
      <c r="M109" s="270"/>
      <c r="N109" s="270"/>
      <c r="O109" s="270"/>
      <c r="P109" s="270"/>
      <c r="Q109" s="267"/>
    </row>
    <row r="110" spans="2:17" ht="15" x14ac:dyDescent="0.35">
      <c r="B110" s="515"/>
      <c r="C110" s="506"/>
      <c r="D110" s="495"/>
      <c r="E110" s="269"/>
      <c r="F110" s="270"/>
      <c r="G110" s="270"/>
      <c r="H110" s="270"/>
      <c r="I110" s="270"/>
      <c r="J110" s="270"/>
      <c r="K110" s="270"/>
      <c r="L110" s="270"/>
      <c r="M110" s="270"/>
      <c r="N110" s="270"/>
      <c r="O110" s="270"/>
      <c r="P110" s="270"/>
      <c r="Q110" s="271"/>
    </row>
    <row r="111" spans="2:17" ht="15" x14ac:dyDescent="0.35">
      <c r="B111" s="516"/>
      <c r="C111" s="507"/>
      <c r="D111" s="496"/>
      <c r="E111" s="269"/>
      <c r="F111" s="270"/>
      <c r="G111" s="270"/>
      <c r="H111" s="270"/>
      <c r="I111" s="270"/>
      <c r="J111" s="270"/>
      <c r="K111" s="270"/>
      <c r="L111" s="270"/>
      <c r="M111" s="270"/>
      <c r="N111" s="270"/>
      <c r="O111" s="270"/>
      <c r="P111" s="270"/>
      <c r="Q111" s="271"/>
    </row>
    <row r="112" spans="2:17" ht="15" x14ac:dyDescent="0.35">
      <c r="B112" s="508"/>
      <c r="C112" s="499" t="s">
        <v>187</v>
      </c>
      <c r="D112" s="491"/>
      <c r="E112" s="170"/>
      <c r="F112" s="171"/>
      <c r="G112" s="171"/>
      <c r="H112" s="171"/>
      <c r="I112" s="171"/>
      <c r="J112" s="171"/>
      <c r="K112" s="171"/>
      <c r="L112" s="171"/>
      <c r="M112" s="171"/>
      <c r="N112" s="171"/>
      <c r="O112" s="171"/>
      <c r="P112" s="171"/>
      <c r="Q112" s="184"/>
    </row>
    <row r="113" spans="2:17" ht="15" x14ac:dyDescent="0.35">
      <c r="B113" s="509"/>
      <c r="C113" s="500"/>
      <c r="D113" s="492"/>
      <c r="E113" s="170"/>
      <c r="F113" s="171"/>
      <c r="G113" s="171"/>
      <c r="H113" s="171"/>
      <c r="I113" s="171"/>
      <c r="J113" s="171"/>
      <c r="K113" s="171"/>
      <c r="L113" s="171"/>
      <c r="M113" s="171"/>
      <c r="N113" s="171"/>
      <c r="O113" s="171"/>
      <c r="P113" s="171"/>
      <c r="Q113" s="184"/>
    </row>
    <row r="114" spans="2:17" ht="15" x14ac:dyDescent="0.35">
      <c r="B114" s="510"/>
      <c r="C114" s="501"/>
      <c r="D114" s="493"/>
      <c r="E114" s="170"/>
      <c r="F114" s="171"/>
      <c r="G114" s="171"/>
      <c r="H114" s="171"/>
      <c r="I114" s="171"/>
      <c r="J114" s="171"/>
      <c r="K114" s="171"/>
      <c r="L114" s="171"/>
      <c r="M114" s="171"/>
      <c r="N114" s="171"/>
      <c r="O114" s="171"/>
      <c r="P114" s="171"/>
      <c r="Q114" s="184"/>
    </row>
    <row r="115" spans="2:17" ht="15" x14ac:dyDescent="0.35">
      <c r="B115" s="508"/>
      <c r="C115" s="499" t="s">
        <v>200</v>
      </c>
      <c r="D115" s="491"/>
      <c r="E115" s="170"/>
      <c r="F115" s="171"/>
      <c r="G115" s="171"/>
      <c r="H115" s="171"/>
      <c r="I115" s="171"/>
      <c r="J115" s="171"/>
      <c r="K115" s="171"/>
      <c r="L115" s="171"/>
      <c r="M115" s="171"/>
      <c r="N115" s="171"/>
      <c r="O115" s="171"/>
      <c r="P115" s="171"/>
      <c r="Q115" s="184"/>
    </row>
    <row r="116" spans="2:17" ht="15" x14ac:dyDescent="0.35">
      <c r="B116" s="509"/>
      <c r="C116" s="500"/>
      <c r="D116" s="492"/>
      <c r="E116" s="170"/>
      <c r="F116" s="171"/>
      <c r="G116" s="171"/>
      <c r="H116" s="171"/>
      <c r="I116" s="171"/>
      <c r="J116" s="171"/>
      <c r="K116" s="171"/>
      <c r="L116" s="171"/>
      <c r="M116" s="171"/>
      <c r="N116" s="171"/>
      <c r="O116" s="171"/>
      <c r="P116" s="171"/>
      <c r="Q116" s="184"/>
    </row>
    <row r="117" spans="2:17" ht="15" x14ac:dyDescent="0.35">
      <c r="B117" s="510"/>
      <c r="C117" s="501"/>
      <c r="D117" s="493"/>
      <c r="E117" s="170"/>
      <c r="F117" s="171"/>
      <c r="G117" s="171"/>
      <c r="H117" s="171"/>
      <c r="I117" s="171"/>
      <c r="J117" s="171"/>
      <c r="K117" s="171"/>
      <c r="L117" s="171"/>
      <c r="M117" s="171"/>
      <c r="N117" s="171"/>
      <c r="O117" s="171"/>
      <c r="P117" s="171"/>
      <c r="Q117" s="184"/>
    </row>
    <row r="118" spans="2:17" ht="15" x14ac:dyDescent="0.35">
      <c r="B118" s="508"/>
      <c r="C118" s="499" t="s">
        <v>201</v>
      </c>
      <c r="D118" s="491"/>
      <c r="E118" s="170"/>
      <c r="F118" s="171"/>
      <c r="G118" s="171"/>
      <c r="H118" s="171"/>
      <c r="I118" s="171"/>
      <c r="J118" s="171"/>
      <c r="K118" s="171"/>
      <c r="L118" s="171"/>
      <c r="M118" s="171"/>
      <c r="N118" s="171"/>
      <c r="O118" s="171"/>
      <c r="P118" s="171"/>
      <c r="Q118" s="184"/>
    </row>
    <row r="119" spans="2:17" ht="15" x14ac:dyDescent="0.35">
      <c r="B119" s="509"/>
      <c r="C119" s="500"/>
      <c r="D119" s="492"/>
      <c r="E119" s="170"/>
      <c r="F119" s="171"/>
      <c r="G119" s="171"/>
      <c r="H119" s="171"/>
      <c r="I119" s="171"/>
      <c r="J119" s="171"/>
      <c r="K119" s="171"/>
      <c r="L119" s="171"/>
      <c r="M119" s="171"/>
      <c r="N119" s="171"/>
      <c r="O119" s="171"/>
      <c r="P119" s="171"/>
      <c r="Q119" s="184"/>
    </row>
    <row r="120" spans="2:17" ht="15" x14ac:dyDescent="0.35">
      <c r="B120" s="510"/>
      <c r="C120" s="501"/>
      <c r="D120" s="493"/>
      <c r="E120" s="170"/>
      <c r="F120" s="171"/>
      <c r="G120" s="171"/>
      <c r="H120" s="171"/>
      <c r="I120" s="171"/>
      <c r="J120" s="171"/>
      <c r="K120" s="171"/>
      <c r="L120" s="171"/>
      <c r="M120" s="171"/>
      <c r="N120" s="171"/>
      <c r="O120" s="171"/>
      <c r="P120" s="171"/>
      <c r="Q120" s="184"/>
    </row>
    <row r="121" spans="2:17" ht="15" x14ac:dyDescent="0.35">
      <c r="B121" s="508"/>
      <c r="C121" s="499" t="s">
        <v>188</v>
      </c>
      <c r="D121" s="491"/>
      <c r="E121" s="170"/>
      <c r="F121" s="171"/>
      <c r="G121" s="171"/>
      <c r="H121" s="171"/>
      <c r="I121" s="171"/>
      <c r="J121" s="171"/>
      <c r="K121" s="171"/>
      <c r="L121" s="171"/>
      <c r="M121" s="171"/>
      <c r="N121" s="171"/>
      <c r="O121" s="171"/>
      <c r="P121" s="171"/>
      <c r="Q121" s="184"/>
    </row>
    <row r="122" spans="2:17" ht="15" x14ac:dyDescent="0.35">
      <c r="B122" s="509"/>
      <c r="C122" s="500"/>
      <c r="D122" s="492"/>
      <c r="E122" s="170"/>
      <c r="F122" s="171"/>
      <c r="G122" s="171"/>
      <c r="H122" s="171"/>
      <c r="I122" s="171"/>
      <c r="J122" s="171"/>
      <c r="K122" s="171"/>
      <c r="L122" s="171"/>
      <c r="M122" s="171"/>
      <c r="N122" s="171"/>
      <c r="O122" s="171"/>
      <c r="P122" s="171"/>
      <c r="Q122" s="184"/>
    </row>
    <row r="123" spans="2:17" ht="15" x14ac:dyDescent="0.35">
      <c r="B123" s="510"/>
      <c r="C123" s="501"/>
      <c r="D123" s="493"/>
      <c r="E123" s="170"/>
      <c r="F123" s="171"/>
      <c r="G123" s="171"/>
      <c r="H123" s="171"/>
      <c r="I123" s="171"/>
      <c r="J123" s="171"/>
      <c r="K123" s="171"/>
      <c r="L123" s="171"/>
      <c r="M123" s="171"/>
      <c r="N123" s="171"/>
      <c r="O123" s="171"/>
      <c r="P123" s="171"/>
      <c r="Q123" s="184"/>
    </row>
    <row r="124" spans="2:17" ht="15" x14ac:dyDescent="0.35">
      <c r="B124" s="508"/>
      <c r="C124" s="499" t="s">
        <v>202</v>
      </c>
      <c r="D124" s="491"/>
      <c r="E124" s="170"/>
      <c r="F124" s="171"/>
      <c r="G124" s="171"/>
      <c r="H124" s="171"/>
      <c r="I124" s="171"/>
      <c r="J124" s="171"/>
      <c r="K124" s="171"/>
      <c r="L124" s="171"/>
      <c r="M124" s="171"/>
      <c r="N124" s="171"/>
      <c r="O124" s="171"/>
      <c r="P124" s="171"/>
      <c r="Q124" s="184"/>
    </row>
    <row r="125" spans="2:17" ht="15" x14ac:dyDescent="0.35">
      <c r="B125" s="509"/>
      <c r="C125" s="500"/>
      <c r="D125" s="492"/>
      <c r="E125" s="170"/>
      <c r="F125" s="171"/>
      <c r="G125" s="171"/>
      <c r="H125" s="171"/>
      <c r="I125" s="171"/>
      <c r="J125" s="171"/>
      <c r="K125" s="171"/>
      <c r="L125" s="171"/>
      <c r="M125" s="171"/>
      <c r="N125" s="171"/>
      <c r="O125" s="171"/>
      <c r="P125" s="171"/>
      <c r="Q125" s="184"/>
    </row>
    <row r="126" spans="2:17" ht="15" x14ac:dyDescent="0.35">
      <c r="B126" s="510"/>
      <c r="C126" s="501"/>
      <c r="D126" s="493"/>
      <c r="E126" s="170"/>
      <c r="F126" s="171"/>
      <c r="G126" s="171"/>
      <c r="H126" s="171"/>
      <c r="I126" s="171"/>
      <c r="J126" s="171"/>
      <c r="K126" s="171"/>
      <c r="L126" s="171"/>
      <c r="M126" s="171"/>
      <c r="N126" s="171"/>
      <c r="O126" s="171"/>
      <c r="P126" s="171"/>
      <c r="Q126" s="184"/>
    </row>
    <row r="127" spans="2:17" ht="15" x14ac:dyDescent="0.35">
      <c r="B127" s="508"/>
      <c r="C127" s="499" t="s">
        <v>203</v>
      </c>
      <c r="D127" s="491"/>
      <c r="E127" s="170"/>
      <c r="F127" s="171"/>
      <c r="G127" s="171"/>
      <c r="H127" s="171"/>
      <c r="I127" s="171"/>
      <c r="J127" s="171"/>
      <c r="K127" s="171"/>
      <c r="L127" s="171"/>
      <c r="M127" s="171"/>
      <c r="N127" s="171"/>
      <c r="O127" s="171"/>
      <c r="P127" s="171"/>
      <c r="Q127" s="184"/>
    </row>
    <row r="128" spans="2:17" ht="15" x14ac:dyDescent="0.35">
      <c r="B128" s="509"/>
      <c r="C128" s="500"/>
      <c r="D128" s="492"/>
      <c r="E128" s="170"/>
      <c r="F128" s="171"/>
      <c r="G128" s="171"/>
      <c r="H128" s="171"/>
      <c r="I128" s="171"/>
      <c r="J128" s="171"/>
      <c r="K128" s="171"/>
      <c r="L128" s="171"/>
      <c r="M128" s="171"/>
      <c r="N128" s="171"/>
      <c r="O128" s="171"/>
      <c r="P128" s="171"/>
      <c r="Q128" s="184"/>
    </row>
    <row r="129" spans="2:17" ht="15" x14ac:dyDescent="0.35">
      <c r="B129" s="510"/>
      <c r="C129" s="501"/>
      <c r="D129" s="493"/>
      <c r="E129" s="170"/>
      <c r="F129" s="171"/>
      <c r="G129" s="171"/>
      <c r="H129" s="171"/>
      <c r="I129" s="171"/>
      <c r="J129" s="171"/>
      <c r="K129" s="171"/>
      <c r="L129" s="171"/>
      <c r="M129" s="171"/>
      <c r="N129" s="171"/>
      <c r="O129" s="171"/>
      <c r="P129" s="171"/>
      <c r="Q129" s="184"/>
    </row>
    <row r="130" spans="2:17" ht="15" x14ac:dyDescent="0.35">
      <c r="B130" s="508"/>
      <c r="C130" s="499" t="s">
        <v>189</v>
      </c>
      <c r="D130" s="491"/>
      <c r="E130" s="170"/>
      <c r="F130" s="171"/>
      <c r="G130" s="171"/>
      <c r="H130" s="171"/>
      <c r="I130" s="171"/>
      <c r="J130" s="171"/>
      <c r="K130" s="171"/>
      <c r="L130" s="171"/>
      <c r="M130" s="171"/>
      <c r="N130" s="171"/>
      <c r="O130" s="171"/>
      <c r="P130" s="171"/>
      <c r="Q130" s="184"/>
    </row>
    <row r="131" spans="2:17" ht="15" x14ac:dyDescent="0.35">
      <c r="B131" s="509"/>
      <c r="C131" s="500"/>
      <c r="D131" s="492"/>
      <c r="E131" s="170"/>
      <c r="F131" s="171"/>
      <c r="G131" s="171"/>
      <c r="H131" s="171"/>
      <c r="I131" s="171"/>
      <c r="J131" s="171"/>
      <c r="K131" s="171"/>
      <c r="L131" s="171"/>
      <c r="M131" s="171"/>
      <c r="N131" s="171"/>
      <c r="O131" s="171"/>
      <c r="P131" s="171"/>
      <c r="Q131" s="184"/>
    </row>
    <row r="132" spans="2:17" ht="15" x14ac:dyDescent="0.35">
      <c r="B132" s="510"/>
      <c r="C132" s="501"/>
      <c r="D132" s="493"/>
      <c r="E132" s="170"/>
      <c r="F132" s="171"/>
      <c r="G132" s="171"/>
      <c r="H132" s="171"/>
      <c r="I132" s="171"/>
      <c r="J132" s="171"/>
      <c r="K132" s="171"/>
      <c r="L132" s="171"/>
      <c r="M132" s="171"/>
      <c r="N132" s="171"/>
      <c r="O132" s="171"/>
      <c r="P132" s="171"/>
      <c r="Q132" s="184"/>
    </row>
    <row r="133" spans="2:17" ht="15" x14ac:dyDescent="0.35">
      <c r="B133" s="508"/>
      <c r="C133" s="499" t="s">
        <v>204</v>
      </c>
      <c r="D133" s="491"/>
      <c r="E133" s="170"/>
      <c r="F133" s="171"/>
      <c r="G133" s="171"/>
      <c r="H133" s="171"/>
      <c r="I133" s="171"/>
      <c r="J133" s="171"/>
      <c r="K133" s="171"/>
      <c r="L133" s="171"/>
      <c r="M133" s="171"/>
      <c r="N133" s="171"/>
      <c r="O133" s="171"/>
      <c r="P133" s="171"/>
      <c r="Q133" s="184"/>
    </row>
    <row r="134" spans="2:17" ht="15" x14ac:dyDescent="0.35">
      <c r="B134" s="509"/>
      <c r="C134" s="500"/>
      <c r="D134" s="492"/>
      <c r="E134" s="170"/>
      <c r="F134" s="171"/>
      <c r="G134" s="171"/>
      <c r="H134" s="171"/>
      <c r="I134" s="171"/>
      <c r="J134" s="171"/>
      <c r="K134" s="171"/>
      <c r="L134" s="171"/>
      <c r="M134" s="171"/>
      <c r="N134" s="171"/>
      <c r="O134" s="171"/>
      <c r="P134" s="171"/>
      <c r="Q134" s="184"/>
    </row>
    <row r="135" spans="2:17" ht="15" x14ac:dyDescent="0.35">
      <c r="B135" s="510"/>
      <c r="C135" s="501"/>
      <c r="D135" s="493"/>
      <c r="E135" s="170"/>
      <c r="F135" s="171"/>
      <c r="G135" s="171"/>
      <c r="H135" s="171"/>
      <c r="I135" s="171"/>
      <c r="J135" s="171"/>
      <c r="K135" s="171"/>
      <c r="L135" s="171"/>
      <c r="M135" s="171"/>
      <c r="N135" s="171"/>
      <c r="O135" s="171"/>
      <c r="P135" s="171"/>
      <c r="Q135" s="184"/>
    </row>
    <row r="136" spans="2:17" ht="15" x14ac:dyDescent="0.35">
      <c r="B136" s="508"/>
      <c r="C136" s="499" t="s">
        <v>205</v>
      </c>
      <c r="D136" s="491"/>
      <c r="E136" s="170"/>
      <c r="F136" s="171"/>
      <c r="G136" s="171"/>
      <c r="H136" s="171"/>
      <c r="I136" s="171"/>
      <c r="J136" s="171"/>
      <c r="K136" s="171"/>
      <c r="L136" s="171"/>
      <c r="M136" s="171"/>
      <c r="N136" s="171"/>
      <c r="O136" s="171"/>
      <c r="P136" s="171"/>
      <c r="Q136" s="184"/>
    </row>
    <row r="137" spans="2:17" ht="15" x14ac:dyDescent="0.35">
      <c r="B137" s="509"/>
      <c r="C137" s="500"/>
      <c r="D137" s="492"/>
      <c r="E137" s="170"/>
      <c r="F137" s="171"/>
      <c r="G137" s="171"/>
      <c r="H137" s="171"/>
      <c r="I137" s="171"/>
      <c r="J137" s="171"/>
      <c r="K137" s="171"/>
      <c r="L137" s="171"/>
      <c r="M137" s="171"/>
      <c r="N137" s="171"/>
      <c r="O137" s="171"/>
      <c r="P137" s="171"/>
      <c r="Q137" s="184"/>
    </row>
    <row r="138" spans="2:17" ht="15" x14ac:dyDescent="0.35">
      <c r="B138" s="510"/>
      <c r="C138" s="501"/>
      <c r="D138" s="493"/>
      <c r="E138" s="170"/>
      <c r="F138" s="171"/>
      <c r="G138" s="171"/>
      <c r="H138" s="171"/>
      <c r="I138" s="171"/>
      <c r="J138" s="171"/>
      <c r="K138" s="171"/>
      <c r="L138" s="171"/>
      <c r="M138" s="171"/>
      <c r="N138" s="171"/>
      <c r="O138" s="171"/>
      <c r="P138" s="171"/>
      <c r="Q138" s="184"/>
    </row>
    <row r="139" spans="2:17" ht="15" x14ac:dyDescent="0.35">
      <c r="B139" s="514"/>
      <c r="C139" s="505" t="s">
        <v>193</v>
      </c>
      <c r="D139" s="494"/>
      <c r="E139" s="269"/>
      <c r="F139" s="270"/>
      <c r="G139" s="270"/>
      <c r="H139" s="270"/>
      <c r="I139" s="270"/>
      <c r="J139" s="270"/>
      <c r="K139" s="270"/>
      <c r="L139" s="270"/>
      <c r="M139" s="270"/>
      <c r="N139" s="270"/>
      <c r="O139" s="270"/>
      <c r="P139" s="270"/>
      <c r="Q139" s="271"/>
    </row>
    <row r="140" spans="2:17" ht="15" x14ac:dyDescent="0.35">
      <c r="B140" s="515"/>
      <c r="C140" s="506"/>
      <c r="D140" s="495"/>
      <c r="E140" s="269"/>
      <c r="F140" s="270"/>
      <c r="G140" s="270"/>
      <c r="H140" s="270"/>
      <c r="I140" s="270"/>
      <c r="J140" s="270"/>
      <c r="K140" s="270"/>
      <c r="L140" s="270"/>
      <c r="M140" s="270"/>
      <c r="N140" s="270"/>
      <c r="O140" s="270"/>
      <c r="P140" s="270"/>
      <c r="Q140" s="271"/>
    </row>
    <row r="141" spans="2:17" ht="15" x14ac:dyDescent="0.35">
      <c r="B141" s="516"/>
      <c r="C141" s="507"/>
      <c r="D141" s="496"/>
      <c r="E141" s="269"/>
      <c r="F141" s="270"/>
      <c r="G141" s="270"/>
      <c r="H141" s="270"/>
      <c r="I141" s="270"/>
      <c r="J141" s="270"/>
      <c r="K141" s="270"/>
      <c r="L141" s="270"/>
      <c r="M141" s="270"/>
      <c r="N141" s="270"/>
      <c r="O141" s="270"/>
      <c r="P141" s="270"/>
      <c r="Q141" s="271"/>
    </row>
    <row r="142" spans="2:17" ht="15" x14ac:dyDescent="0.35">
      <c r="B142" s="508"/>
      <c r="C142" s="499" t="s">
        <v>206</v>
      </c>
      <c r="D142" s="491"/>
      <c r="E142" s="170"/>
      <c r="F142" s="171"/>
      <c r="G142" s="171"/>
      <c r="H142" s="171"/>
      <c r="I142" s="171"/>
      <c r="J142" s="171"/>
      <c r="K142" s="171"/>
      <c r="L142" s="171"/>
      <c r="M142" s="171"/>
      <c r="N142" s="171"/>
      <c r="O142" s="171"/>
      <c r="P142" s="171"/>
      <c r="Q142" s="184"/>
    </row>
    <row r="143" spans="2:17" ht="15" x14ac:dyDescent="0.35">
      <c r="B143" s="509"/>
      <c r="C143" s="500"/>
      <c r="D143" s="492"/>
      <c r="E143" s="170"/>
      <c r="F143" s="171"/>
      <c r="G143" s="171"/>
      <c r="H143" s="171"/>
      <c r="I143" s="171"/>
      <c r="J143" s="171"/>
      <c r="K143" s="171"/>
      <c r="L143" s="171"/>
      <c r="M143" s="171"/>
      <c r="N143" s="171"/>
      <c r="O143" s="171"/>
      <c r="P143" s="171"/>
      <c r="Q143" s="184"/>
    </row>
    <row r="144" spans="2:17" ht="15" x14ac:dyDescent="0.35">
      <c r="B144" s="510"/>
      <c r="C144" s="501"/>
      <c r="D144" s="493"/>
      <c r="E144" s="170"/>
      <c r="F144" s="171"/>
      <c r="G144" s="171"/>
      <c r="H144" s="171"/>
      <c r="I144" s="171"/>
      <c r="J144" s="171"/>
      <c r="K144" s="171"/>
      <c r="L144" s="171"/>
      <c r="M144" s="171"/>
      <c r="N144" s="171"/>
      <c r="O144" s="171"/>
      <c r="P144" s="171"/>
      <c r="Q144" s="184"/>
    </row>
    <row r="145" spans="2:17" ht="15" x14ac:dyDescent="0.35">
      <c r="B145" s="508"/>
      <c r="C145" s="499" t="s">
        <v>207</v>
      </c>
      <c r="D145" s="491"/>
      <c r="E145" s="170"/>
      <c r="F145" s="171"/>
      <c r="G145" s="171"/>
      <c r="H145" s="171"/>
      <c r="I145" s="171"/>
      <c r="J145" s="171"/>
      <c r="K145" s="171"/>
      <c r="L145" s="171"/>
      <c r="M145" s="171"/>
      <c r="N145" s="171"/>
      <c r="O145" s="171"/>
      <c r="P145" s="171"/>
      <c r="Q145" s="184"/>
    </row>
    <row r="146" spans="2:17" ht="15" x14ac:dyDescent="0.35">
      <c r="B146" s="509"/>
      <c r="C146" s="500"/>
      <c r="D146" s="492"/>
      <c r="E146" s="170"/>
      <c r="F146" s="171"/>
      <c r="G146" s="171"/>
      <c r="H146" s="171"/>
      <c r="I146" s="171"/>
      <c r="J146" s="171"/>
      <c r="K146" s="171"/>
      <c r="L146" s="171"/>
      <c r="M146" s="171"/>
      <c r="N146" s="171"/>
      <c r="O146" s="171"/>
      <c r="P146" s="171"/>
      <c r="Q146" s="184"/>
    </row>
    <row r="147" spans="2:17" ht="15" x14ac:dyDescent="0.35">
      <c r="B147" s="510"/>
      <c r="C147" s="501"/>
      <c r="D147" s="493"/>
      <c r="E147" s="170"/>
      <c r="F147" s="171"/>
      <c r="G147" s="171"/>
      <c r="H147" s="171"/>
      <c r="I147" s="171"/>
      <c r="J147" s="171"/>
      <c r="K147" s="171"/>
      <c r="L147" s="171"/>
      <c r="M147" s="171"/>
      <c r="N147" s="171"/>
      <c r="O147" s="171"/>
      <c r="P147" s="171"/>
      <c r="Q147" s="184"/>
    </row>
    <row r="148" spans="2:17" ht="15" x14ac:dyDescent="0.35">
      <c r="B148" s="508"/>
      <c r="C148" s="499" t="s">
        <v>208</v>
      </c>
      <c r="D148" s="491"/>
      <c r="E148" s="170"/>
      <c r="F148" s="171"/>
      <c r="G148" s="171"/>
      <c r="H148" s="171"/>
      <c r="I148" s="171"/>
      <c r="J148" s="171"/>
      <c r="K148" s="171"/>
      <c r="L148" s="171"/>
      <c r="M148" s="171"/>
      <c r="N148" s="171"/>
      <c r="O148" s="171"/>
      <c r="P148" s="171"/>
      <c r="Q148" s="184"/>
    </row>
    <row r="149" spans="2:17" ht="15" x14ac:dyDescent="0.35">
      <c r="B149" s="509"/>
      <c r="C149" s="500"/>
      <c r="D149" s="492"/>
      <c r="E149" s="170"/>
      <c r="F149" s="171"/>
      <c r="G149" s="171"/>
      <c r="H149" s="171"/>
      <c r="I149" s="171"/>
      <c r="J149" s="171"/>
      <c r="K149" s="171"/>
      <c r="L149" s="171"/>
      <c r="M149" s="171"/>
      <c r="N149" s="171"/>
      <c r="O149" s="171"/>
      <c r="P149" s="171"/>
      <c r="Q149" s="184"/>
    </row>
    <row r="150" spans="2:17" ht="15" x14ac:dyDescent="0.35">
      <c r="B150" s="510"/>
      <c r="C150" s="501"/>
      <c r="D150" s="493"/>
      <c r="E150" s="170"/>
      <c r="F150" s="171"/>
      <c r="G150" s="171"/>
      <c r="H150" s="171"/>
      <c r="I150" s="171"/>
      <c r="J150" s="171"/>
      <c r="K150" s="171"/>
      <c r="L150" s="171"/>
      <c r="M150" s="171"/>
      <c r="N150" s="171"/>
      <c r="O150" s="171"/>
      <c r="P150" s="171"/>
      <c r="Q150" s="184"/>
    </row>
    <row r="151" spans="2:17" ht="15" x14ac:dyDescent="0.35">
      <c r="B151" s="508"/>
      <c r="C151" s="499" t="s">
        <v>209</v>
      </c>
      <c r="D151" s="491"/>
      <c r="E151" s="170"/>
      <c r="F151" s="171"/>
      <c r="G151" s="171"/>
      <c r="H151" s="171"/>
      <c r="I151" s="171"/>
      <c r="J151" s="171"/>
      <c r="K151" s="171"/>
      <c r="L151" s="171"/>
      <c r="M151" s="171"/>
      <c r="N151" s="171"/>
      <c r="O151" s="171"/>
      <c r="P151" s="171"/>
      <c r="Q151" s="184"/>
    </row>
    <row r="152" spans="2:17" ht="15" x14ac:dyDescent="0.35">
      <c r="B152" s="509"/>
      <c r="C152" s="500"/>
      <c r="D152" s="492"/>
      <c r="E152" s="170"/>
      <c r="F152" s="171"/>
      <c r="G152" s="171"/>
      <c r="H152" s="171"/>
      <c r="I152" s="171"/>
      <c r="J152" s="171"/>
      <c r="K152" s="171"/>
      <c r="L152" s="171"/>
      <c r="M152" s="171"/>
      <c r="N152" s="171"/>
      <c r="O152" s="171"/>
      <c r="P152" s="171"/>
      <c r="Q152" s="184"/>
    </row>
    <row r="153" spans="2:17" ht="15" x14ac:dyDescent="0.35">
      <c r="B153" s="510"/>
      <c r="C153" s="501"/>
      <c r="D153" s="493"/>
      <c r="E153" s="170"/>
      <c r="F153" s="171"/>
      <c r="G153" s="171"/>
      <c r="H153" s="171"/>
      <c r="I153" s="171"/>
      <c r="J153" s="171"/>
      <c r="K153" s="171"/>
      <c r="L153" s="171"/>
      <c r="M153" s="171"/>
      <c r="N153" s="171"/>
      <c r="O153" s="171"/>
      <c r="P153" s="171"/>
      <c r="Q153" s="183"/>
    </row>
    <row r="154" spans="2:17" ht="15" x14ac:dyDescent="0.35">
      <c r="B154" s="508"/>
      <c r="C154" s="499" t="s">
        <v>210</v>
      </c>
      <c r="D154" s="491"/>
      <c r="E154" s="170"/>
      <c r="F154" s="171"/>
      <c r="G154" s="171"/>
      <c r="H154" s="171"/>
      <c r="I154" s="171"/>
      <c r="J154" s="171"/>
      <c r="K154" s="171"/>
      <c r="L154" s="171"/>
      <c r="M154" s="171"/>
      <c r="N154" s="171"/>
      <c r="O154" s="171"/>
      <c r="P154" s="171"/>
      <c r="Q154" s="184"/>
    </row>
    <row r="155" spans="2:17" ht="15" x14ac:dyDescent="0.35">
      <c r="B155" s="509"/>
      <c r="C155" s="500"/>
      <c r="D155" s="492"/>
      <c r="E155" s="170"/>
      <c r="F155" s="171"/>
      <c r="G155" s="171"/>
      <c r="H155" s="171"/>
      <c r="I155" s="171"/>
      <c r="J155" s="171"/>
      <c r="K155" s="171"/>
      <c r="L155" s="171"/>
      <c r="M155" s="171"/>
      <c r="N155" s="171"/>
      <c r="O155" s="171"/>
      <c r="P155" s="171"/>
      <c r="Q155" s="184"/>
    </row>
    <row r="156" spans="2:17" ht="15" x14ac:dyDescent="0.35">
      <c r="B156" s="510"/>
      <c r="C156" s="501"/>
      <c r="D156" s="493"/>
      <c r="E156" s="170"/>
      <c r="F156" s="171"/>
      <c r="G156" s="171"/>
      <c r="H156" s="171"/>
      <c r="I156" s="171"/>
      <c r="J156" s="171"/>
      <c r="K156" s="171"/>
      <c r="L156" s="171"/>
      <c r="M156" s="171"/>
      <c r="N156" s="171"/>
      <c r="O156" s="171"/>
      <c r="P156" s="171"/>
      <c r="Q156" s="184"/>
    </row>
    <row r="157" spans="2:17" ht="15" x14ac:dyDescent="0.35">
      <c r="B157" s="508"/>
      <c r="C157" s="499" t="s">
        <v>211</v>
      </c>
      <c r="D157" s="491"/>
      <c r="E157" s="170"/>
      <c r="F157" s="171"/>
      <c r="G157" s="171"/>
      <c r="H157" s="171"/>
      <c r="I157" s="171"/>
      <c r="J157" s="171"/>
      <c r="K157" s="171"/>
      <c r="L157" s="171"/>
      <c r="M157" s="171"/>
      <c r="N157" s="171"/>
      <c r="O157" s="171"/>
      <c r="P157" s="171"/>
      <c r="Q157" s="184"/>
    </row>
    <row r="158" spans="2:17" ht="15" x14ac:dyDescent="0.35">
      <c r="B158" s="509"/>
      <c r="C158" s="500"/>
      <c r="D158" s="492"/>
      <c r="E158" s="170"/>
      <c r="F158" s="171"/>
      <c r="G158" s="171"/>
      <c r="H158" s="171"/>
      <c r="I158" s="171"/>
      <c r="J158" s="171"/>
      <c r="K158" s="171"/>
      <c r="L158" s="171"/>
      <c r="M158" s="171"/>
      <c r="N158" s="171"/>
      <c r="O158" s="171"/>
      <c r="P158" s="171"/>
      <c r="Q158" s="184"/>
    </row>
    <row r="159" spans="2:17" ht="15" x14ac:dyDescent="0.35">
      <c r="B159" s="510"/>
      <c r="C159" s="501"/>
      <c r="D159" s="493"/>
      <c r="E159" s="170"/>
      <c r="F159" s="171"/>
      <c r="G159" s="171"/>
      <c r="H159" s="171"/>
      <c r="I159" s="171"/>
      <c r="J159" s="171"/>
      <c r="K159" s="171"/>
      <c r="L159" s="171"/>
      <c r="M159" s="171"/>
      <c r="N159" s="171"/>
      <c r="O159" s="171"/>
      <c r="P159" s="171"/>
      <c r="Q159" s="184"/>
    </row>
    <row r="160" spans="2:17" ht="15" x14ac:dyDescent="0.35">
      <c r="B160" s="508"/>
      <c r="C160" s="499" t="s">
        <v>212</v>
      </c>
      <c r="D160" s="491"/>
      <c r="E160" s="170"/>
      <c r="F160" s="171"/>
      <c r="G160" s="171"/>
      <c r="H160" s="171"/>
      <c r="I160" s="171"/>
      <c r="J160" s="171"/>
      <c r="K160" s="171"/>
      <c r="L160" s="171"/>
      <c r="M160" s="171"/>
      <c r="N160" s="171"/>
      <c r="O160" s="171"/>
      <c r="P160" s="171"/>
      <c r="Q160" s="184"/>
    </row>
    <row r="161" spans="2:17" ht="15" x14ac:dyDescent="0.35">
      <c r="B161" s="509"/>
      <c r="C161" s="500"/>
      <c r="D161" s="492"/>
      <c r="E161" s="170"/>
      <c r="F161" s="171"/>
      <c r="G161" s="171"/>
      <c r="H161" s="171"/>
      <c r="I161" s="171"/>
      <c r="J161" s="171"/>
      <c r="K161" s="171"/>
      <c r="L161" s="171"/>
      <c r="M161" s="171"/>
      <c r="N161" s="171"/>
      <c r="O161" s="171"/>
      <c r="P161" s="171"/>
      <c r="Q161" s="184"/>
    </row>
    <row r="162" spans="2:17" ht="15" x14ac:dyDescent="0.35">
      <c r="B162" s="510"/>
      <c r="C162" s="501"/>
      <c r="D162" s="493"/>
      <c r="E162" s="170"/>
      <c r="F162" s="171"/>
      <c r="G162" s="171"/>
      <c r="H162" s="171"/>
      <c r="I162" s="171"/>
      <c r="J162" s="171"/>
      <c r="K162" s="171"/>
      <c r="L162" s="171"/>
      <c r="M162" s="171"/>
      <c r="N162" s="171"/>
      <c r="O162" s="171"/>
      <c r="P162" s="171"/>
      <c r="Q162" s="184"/>
    </row>
    <row r="163" spans="2:17" ht="15" x14ac:dyDescent="0.35">
      <c r="B163" s="508"/>
      <c r="C163" s="499" t="s">
        <v>213</v>
      </c>
      <c r="D163" s="491"/>
      <c r="E163" s="170"/>
      <c r="F163" s="171"/>
      <c r="G163" s="171"/>
      <c r="H163" s="171"/>
      <c r="I163" s="171"/>
      <c r="J163" s="171"/>
      <c r="K163" s="171"/>
      <c r="L163" s="171"/>
      <c r="M163" s="171"/>
      <c r="N163" s="171"/>
      <c r="O163" s="171"/>
      <c r="P163" s="171"/>
      <c r="Q163" s="184"/>
    </row>
    <row r="164" spans="2:17" ht="15" x14ac:dyDescent="0.35">
      <c r="B164" s="509"/>
      <c r="C164" s="500"/>
      <c r="D164" s="492"/>
      <c r="E164" s="170"/>
      <c r="F164" s="171"/>
      <c r="G164" s="171"/>
      <c r="H164" s="171"/>
      <c r="I164" s="171"/>
      <c r="J164" s="171"/>
      <c r="K164" s="171"/>
      <c r="L164" s="171"/>
      <c r="M164" s="171"/>
      <c r="N164" s="171"/>
      <c r="O164" s="171"/>
      <c r="P164" s="171"/>
      <c r="Q164" s="184"/>
    </row>
    <row r="165" spans="2:17" ht="15" x14ac:dyDescent="0.35">
      <c r="B165" s="510"/>
      <c r="C165" s="501"/>
      <c r="D165" s="493"/>
      <c r="E165" s="170"/>
      <c r="F165" s="171"/>
      <c r="G165" s="171"/>
      <c r="H165" s="171"/>
      <c r="I165" s="171"/>
      <c r="J165" s="171"/>
      <c r="K165" s="171"/>
      <c r="L165" s="171"/>
      <c r="M165" s="171"/>
      <c r="N165" s="171"/>
      <c r="O165" s="171"/>
      <c r="P165" s="171"/>
      <c r="Q165" s="184"/>
    </row>
    <row r="166" spans="2:17" ht="15" x14ac:dyDescent="0.35">
      <c r="B166" s="508"/>
      <c r="C166" s="499" t="s">
        <v>214</v>
      </c>
      <c r="D166" s="491"/>
      <c r="E166" s="170"/>
      <c r="F166" s="171"/>
      <c r="G166" s="171"/>
      <c r="H166" s="171"/>
      <c r="I166" s="171"/>
      <c r="J166" s="171"/>
      <c r="K166" s="171"/>
      <c r="L166" s="171"/>
      <c r="M166" s="171"/>
      <c r="N166" s="171"/>
      <c r="O166" s="171"/>
      <c r="P166" s="171"/>
      <c r="Q166" s="184"/>
    </row>
    <row r="167" spans="2:17" ht="15" x14ac:dyDescent="0.35">
      <c r="B167" s="509"/>
      <c r="C167" s="500"/>
      <c r="D167" s="492"/>
      <c r="E167" s="170"/>
      <c r="F167" s="171"/>
      <c r="G167" s="171"/>
      <c r="H167" s="171"/>
      <c r="I167" s="171"/>
      <c r="J167" s="171"/>
      <c r="K167" s="171"/>
      <c r="L167" s="171"/>
      <c r="M167" s="171"/>
      <c r="N167" s="171"/>
      <c r="O167" s="171"/>
      <c r="P167" s="171"/>
      <c r="Q167" s="184"/>
    </row>
    <row r="168" spans="2:17" ht="15" x14ac:dyDescent="0.35">
      <c r="B168" s="510"/>
      <c r="C168" s="501"/>
      <c r="D168" s="493"/>
      <c r="E168" s="170"/>
      <c r="F168" s="171"/>
      <c r="G168" s="171"/>
      <c r="H168" s="171"/>
      <c r="I168" s="171"/>
      <c r="J168" s="171"/>
      <c r="K168" s="171"/>
      <c r="L168" s="171"/>
      <c r="M168" s="171"/>
      <c r="N168" s="171"/>
      <c r="O168" s="171"/>
      <c r="P168" s="171"/>
      <c r="Q168" s="184"/>
    </row>
    <row r="169" spans="2:17" ht="15" x14ac:dyDescent="0.35">
      <c r="B169" s="514"/>
      <c r="C169" s="505"/>
      <c r="D169" s="494"/>
      <c r="E169" s="269"/>
      <c r="F169" s="270"/>
      <c r="G169" s="270"/>
      <c r="H169" s="270"/>
      <c r="I169" s="270"/>
      <c r="J169" s="270"/>
      <c r="K169" s="270"/>
      <c r="L169" s="270"/>
      <c r="M169" s="270"/>
      <c r="N169" s="270"/>
      <c r="O169" s="270"/>
      <c r="P169" s="270"/>
      <c r="Q169" s="271"/>
    </row>
    <row r="170" spans="2:17" ht="15" x14ac:dyDescent="0.35">
      <c r="B170" s="515"/>
      <c r="C170" s="506"/>
      <c r="D170" s="495"/>
      <c r="E170" s="269"/>
      <c r="F170" s="270"/>
      <c r="G170" s="270"/>
      <c r="H170" s="270"/>
      <c r="I170" s="270"/>
      <c r="J170" s="270"/>
      <c r="K170" s="270"/>
      <c r="L170" s="270"/>
      <c r="M170" s="270"/>
      <c r="N170" s="270"/>
      <c r="O170" s="270"/>
      <c r="P170" s="270"/>
      <c r="Q170" s="271"/>
    </row>
    <row r="171" spans="2:17" ht="15" x14ac:dyDescent="0.35">
      <c r="B171" s="516"/>
      <c r="C171" s="507"/>
      <c r="D171" s="496"/>
      <c r="E171" s="269"/>
      <c r="F171" s="270"/>
      <c r="G171" s="270"/>
      <c r="H171" s="270"/>
      <c r="I171" s="270"/>
      <c r="J171" s="270"/>
      <c r="K171" s="270"/>
      <c r="L171" s="270"/>
      <c r="M171" s="270"/>
      <c r="N171" s="270"/>
      <c r="O171" s="270"/>
      <c r="P171" s="270"/>
      <c r="Q171" s="271"/>
    </row>
    <row r="172" spans="2:17" ht="15" x14ac:dyDescent="0.35">
      <c r="B172" s="508"/>
      <c r="C172" s="499"/>
      <c r="D172" s="491"/>
      <c r="E172" s="170"/>
      <c r="F172" s="171"/>
      <c r="G172" s="171"/>
      <c r="H172" s="171"/>
      <c r="I172" s="171"/>
      <c r="J172" s="171"/>
      <c r="K172" s="171"/>
      <c r="L172" s="171"/>
      <c r="M172" s="171"/>
      <c r="N172" s="171"/>
      <c r="O172" s="171"/>
      <c r="P172" s="171"/>
      <c r="Q172" s="186"/>
    </row>
    <row r="173" spans="2:17" ht="15" x14ac:dyDescent="0.35">
      <c r="B173" s="509"/>
      <c r="C173" s="500"/>
      <c r="D173" s="492"/>
      <c r="E173" s="170"/>
      <c r="F173" s="171"/>
      <c r="G173" s="171"/>
      <c r="H173" s="171"/>
      <c r="I173" s="171"/>
      <c r="J173" s="171"/>
      <c r="K173" s="171"/>
      <c r="L173" s="171"/>
      <c r="M173" s="171"/>
      <c r="N173" s="171"/>
      <c r="O173" s="171"/>
      <c r="P173" s="171"/>
      <c r="Q173" s="186"/>
    </row>
    <row r="174" spans="2:17" ht="15" x14ac:dyDescent="0.35">
      <c r="B174" s="510"/>
      <c r="C174" s="501"/>
      <c r="D174" s="493"/>
      <c r="E174" s="170"/>
      <c r="F174" s="171"/>
      <c r="G174" s="171"/>
      <c r="H174" s="171"/>
      <c r="I174" s="171"/>
      <c r="J174" s="171"/>
      <c r="K174" s="171"/>
      <c r="L174" s="171"/>
      <c r="M174" s="171"/>
      <c r="N174" s="171"/>
      <c r="O174" s="171"/>
      <c r="P174" s="171"/>
      <c r="Q174" s="186"/>
    </row>
    <row r="175" spans="2:17" ht="15" x14ac:dyDescent="0.35">
      <c r="B175" s="508"/>
      <c r="C175" s="499"/>
      <c r="D175" s="491"/>
      <c r="E175" s="170"/>
      <c r="F175" s="171"/>
      <c r="G175" s="171"/>
      <c r="H175" s="171"/>
      <c r="I175" s="171"/>
      <c r="J175" s="171"/>
      <c r="K175" s="171"/>
      <c r="L175" s="171"/>
      <c r="M175" s="171"/>
      <c r="N175" s="171"/>
      <c r="O175" s="171"/>
      <c r="P175" s="171"/>
      <c r="Q175" s="186"/>
    </row>
    <row r="176" spans="2:17" ht="15" x14ac:dyDescent="0.35">
      <c r="B176" s="509"/>
      <c r="C176" s="500"/>
      <c r="D176" s="492"/>
      <c r="E176" s="170"/>
      <c r="F176" s="171"/>
      <c r="G176" s="171"/>
      <c r="H176" s="171"/>
      <c r="I176" s="171"/>
      <c r="J176" s="171"/>
      <c r="K176" s="171"/>
      <c r="L176" s="171"/>
      <c r="M176" s="171"/>
      <c r="N176" s="171"/>
      <c r="O176" s="171"/>
      <c r="P176" s="171"/>
      <c r="Q176" s="186"/>
    </row>
    <row r="177" spans="2:17" ht="15" x14ac:dyDescent="0.35">
      <c r="B177" s="510"/>
      <c r="C177" s="501"/>
      <c r="D177" s="493"/>
      <c r="E177" s="170"/>
      <c r="F177" s="171"/>
      <c r="G177" s="171"/>
      <c r="H177" s="171"/>
      <c r="I177" s="171"/>
      <c r="J177" s="171"/>
      <c r="K177" s="171"/>
      <c r="L177" s="171"/>
      <c r="M177" s="171"/>
      <c r="N177" s="171"/>
      <c r="O177" s="171"/>
      <c r="P177" s="171"/>
      <c r="Q177" s="186"/>
    </row>
    <row r="178" spans="2:17" ht="15" x14ac:dyDescent="0.35">
      <c r="B178" s="508"/>
      <c r="C178" s="499"/>
      <c r="D178" s="491"/>
      <c r="E178" s="178"/>
      <c r="F178" s="178"/>
      <c r="G178" s="178"/>
      <c r="H178" s="178"/>
      <c r="I178" s="178"/>
      <c r="J178" s="178"/>
      <c r="K178" s="178"/>
      <c r="L178" s="178"/>
      <c r="M178" s="178"/>
      <c r="N178" s="178"/>
      <c r="O178" s="178"/>
      <c r="P178" s="178"/>
      <c r="Q178" s="186"/>
    </row>
    <row r="179" spans="2:17" ht="15" x14ac:dyDescent="0.35">
      <c r="B179" s="509"/>
      <c r="C179" s="500"/>
      <c r="D179" s="492"/>
      <c r="E179" s="178"/>
      <c r="F179" s="178"/>
      <c r="G179" s="178"/>
      <c r="H179" s="178"/>
      <c r="I179" s="178"/>
      <c r="J179" s="178"/>
      <c r="K179" s="178"/>
      <c r="L179" s="178"/>
      <c r="M179" s="178"/>
      <c r="N179" s="178"/>
      <c r="O179" s="178"/>
      <c r="P179" s="178"/>
      <c r="Q179" s="186"/>
    </row>
    <row r="180" spans="2:17" ht="15" x14ac:dyDescent="0.35">
      <c r="B180" s="510"/>
      <c r="C180" s="501"/>
      <c r="D180" s="493"/>
      <c r="E180" s="178"/>
      <c r="F180" s="178"/>
      <c r="G180" s="178"/>
      <c r="H180" s="178"/>
      <c r="I180" s="178"/>
      <c r="J180" s="178"/>
      <c r="K180" s="178"/>
      <c r="L180" s="178"/>
      <c r="M180" s="178"/>
      <c r="N180" s="178"/>
      <c r="O180" s="178"/>
      <c r="P180" s="178"/>
      <c r="Q180" s="186"/>
    </row>
    <row r="181" spans="2:17" ht="15" x14ac:dyDescent="0.35">
      <c r="B181" s="508"/>
      <c r="C181" s="499"/>
      <c r="D181" s="491"/>
      <c r="E181" s="178"/>
      <c r="F181" s="178"/>
      <c r="G181" s="178"/>
      <c r="H181" s="178"/>
      <c r="I181" s="178"/>
      <c r="J181" s="178"/>
      <c r="K181" s="178"/>
      <c r="L181" s="178"/>
      <c r="M181" s="178"/>
      <c r="N181" s="178"/>
      <c r="O181" s="178"/>
      <c r="P181" s="178"/>
      <c r="Q181" s="186"/>
    </row>
    <row r="182" spans="2:17" ht="15" x14ac:dyDescent="0.35">
      <c r="B182" s="509"/>
      <c r="C182" s="500"/>
      <c r="D182" s="492"/>
      <c r="E182" s="178"/>
      <c r="F182" s="178"/>
      <c r="G182" s="178"/>
      <c r="H182" s="178"/>
      <c r="I182" s="178"/>
      <c r="J182" s="178"/>
      <c r="K182" s="178"/>
      <c r="L182" s="178"/>
      <c r="M182" s="178"/>
      <c r="N182" s="178"/>
      <c r="O182" s="178"/>
      <c r="P182" s="178"/>
      <c r="Q182" s="186"/>
    </row>
    <row r="183" spans="2:17" ht="15" x14ac:dyDescent="0.35">
      <c r="B183" s="510"/>
      <c r="C183" s="501"/>
      <c r="D183" s="493"/>
      <c r="E183" s="178"/>
      <c r="F183" s="178"/>
      <c r="G183" s="178"/>
      <c r="H183" s="178"/>
      <c r="I183" s="178"/>
      <c r="J183" s="178"/>
      <c r="K183" s="178"/>
      <c r="L183" s="178"/>
      <c r="M183" s="178"/>
      <c r="N183" s="178"/>
      <c r="O183" s="178"/>
      <c r="P183" s="178"/>
      <c r="Q183" s="186"/>
    </row>
    <row r="184" spans="2:17" ht="15" x14ac:dyDescent="0.35">
      <c r="B184" s="508"/>
      <c r="C184" s="499"/>
      <c r="D184" s="491"/>
      <c r="E184" s="178"/>
      <c r="F184" s="178"/>
      <c r="G184" s="178"/>
      <c r="H184" s="178"/>
      <c r="I184" s="178"/>
      <c r="J184" s="178"/>
      <c r="K184" s="178"/>
      <c r="L184" s="178"/>
      <c r="M184" s="178"/>
      <c r="N184" s="178"/>
      <c r="O184" s="178"/>
      <c r="P184" s="178"/>
      <c r="Q184" s="186"/>
    </row>
    <row r="185" spans="2:17" ht="15" x14ac:dyDescent="0.35">
      <c r="B185" s="509"/>
      <c r="C185" s="500"/>
      <c r="D185" s="492"/>
      <c r="E185" s="178"/>
      <c r="F185" s="178"/>
      <c r="G185" s="178"/>
      <c r="H185" s="178"/>
      <c r="I185" s="178"/>
      <c r="J185" s="178"/>
      <c r="K185" s="178"/>
      <c r="L185" s="178"/>
      <c r="M185" s="178"/>
      <c r="N185" s="178"/>
      <c r="O185" s="178"/>
      <c r="P185" s="178"/>
      <c r="Q185" s="186"/>
    </row>
    <row r="186" spans="2:17" ht="15" x14ac:dyDescent="0.35">
      <c r="B186" s="510"/>
      <c r="C186" s="501"/>
      <c r="D186" s="493"/>
      <c r="E186" s="178"/>
      <c r="F186" s="178"/>
      <c r="G186" s="178"/>
      <c r="H186" s="178"/>
      <c r="I186" s="178"/>
      <c r="J186" s="178"/>
      <c r="K186" s="178"/>
      <c r="L186" s="178"/>
      <c r="M186" s="178"/>
      <c r="N186" s="178"/>
      <c r="O186" s="178"/>
      <c r="P186" s="178"/>
      <c r="Q186" s="186"/>
    </row>
    <row r="187" spans="2:17" ht="15" x14ac:dyDescent="0.35">
      <c r="B187" s="508"/>
      <c r="C187" s="499"/>
      <c r="D187" s="491"/>
      <c r="E187" s="178"/>
      <c r="F187" s="178"/>
      <c r="G187" s="178"/>
      <c r="H187" s="178"/>
      <c r="I187" s="178"/>
      <c r="J187" s="178"/>
      <c r="K187" s="178"/>
      <c r="L187" s="178"/>
      <c r="M187" s="178"/>
      <c r="N187" s="178"/>
      <c r="O187" s="178"/>
      <c r="P187" s="178"/>
      <c r="Q187" s="186"/>
    </row>
    <row r="188" spans="2:17" ht="15" x14ac:dyDescent="0.35">
      <c r="B188" s="509"/>
      <c r="C188" s="500"/>
      <c r="D188" s="492"/>
      <c r="E188" s="178"/>
      <c r="F188" s="178"/>
      <c r="G188" s="178"/>
      <c r="H188" s="178"/>
      <c r="I188" s="178"/>
      <c r="J188" s="178"/>
      <c r="K188" s="178"/>
      <c r="L188" s="178"/>
      <c r="M188" s="178"/>
      <c r="N188" s="178"/>
      <c r="O188" s="178"/>
      <c r="P188" s="178"/>
      <c r="Q188" s="186"/>
    </row>
    <row r="189" spans="2:17" ht="15" x14ac:dyDescent="0.35">
      <c r="B189" s="510"/>
      <c r="C189" s="501"/>
      <c r="D189" s="493"/>
      <c r="E189" s="178"/>
      <c r="F189" s="178"/>
      <c r="G189" s="178"/>
      <c r="H189" s="178"/>
      <c r="I189" s="178"/>
      <c r="J189" s="178"/>
      <c r="K189" s="178"/>
      <c r="L189" s="178"/>
      <c r="M189" s="178"/>
      <c r="N189" s="178"/>
      <c r="O189" s="178"/>
      <c r="P189" s="178"/>
      <c r="Q189" s="186"/>
    </row>
    <row r="190" spans="2:17" ht="15" x14ac:dyDescent="0.35">
      <c r="B190" s="508"/>
      <c r="C190" s="499"/>
      <c r="D190" s="491"/>
      <c r="E190" s="178"/>
      <c r="F190" s="178"/>
      <c r="G190" s="178"/>
      <c r="H190" s="178"/>
      <c r="I190" s="178"/>
      <c r="J190" s="178"/>
      <c r="K190" s="178"/>
      <c r="L190" s="178"/>
      <c r="M190" s="178"/>
      <c r="N190" s="178"/>
      <c r="O190" s="178"/>
      <c r="P190" s="178"/>
      <c r="Q190" s="186"/>
    </row>
    <row r="191" spans="2:17" ht="15" x14ac:dyDescent="0.35">
      <c r="B191" s="509"/>
      <c r="C191" s="500"/>
      <c r="D191" s="492"/>
      <c r="E191" s="178"/>
      <c r="F191" s="178"/>
      <c r="G191" s="178"/>
      <c r="H191" s="178"/>
      <c r="I191" s="178"/>
      <c r="J191" s="178"/>
      <c r="K191" s="178"/>
      <c r="L191" s="178"/>
      <c r="M191" s="178"/>
      <c r="N191" s="178"/>
      <c r="O191" s="178"/>
      <c r="P191" s="178"/>
      <c r="Q191" s="186"/>
    </row>
    <row r="192" spans="2:17" ht="15" x14ac:dyDescent="0.35">
      <c r="B192" s="510"/>
      <c r="C192" s="501"/>
      <c r="D192" s="493"/>
      <c r="E192" s="178"/>
      <c r="F192" s="178"/>
      <c r="G192" s="178"/>
      <c r="H192" s="178"/>
      <c r="I192" s="178"/>
      <c r="J192" s="178"/>
      <c r="K192" s="178"/>
      <c r="L192" s="178"/>
      <c r="M192" s="178"/>
      <c r="N192" s="178"/>
      <c r="O192" s="178"/>
      <c r="P192" s="178"/>
      <c r="Q192" s="186"/>
    </row>
    <row r="193" spans="2:17" ht="15" x14ac:dyDescent="0.35">
      <c r="B193" s="508"/>
      <c r="C193" s="499"/>
      <c r="D193" s="491"/>
      <c r="E193" s="178"/>
      <c r="F193" s="178"/>
      <c r="G193" s="178"/>
      <c r="H193" s="178"/>
      <c r="I193" s="178"/>
      <c r="J193" s="178"/>
      <c r="K193" s="178"/>
      <c r="L193" s="178"/>
      <c r="M193" s="178"/>
      <c r="N193" s="178"/>
      <c r="O193" s="178"/>
      <c r="P193" s="178"/>
      <c r="Q193" s="186"/>
    </row>
    <row r="194" spans="2:17" ht="15" x14ac:dyDescent="0.35">
      <c r="B194" s="509"/>
      <c r="C194" s="500"/>
      <c r="D194" s="492"/>
      <c r="E194" s="178"/>
      <c r="F194" s="178"/>
      <c r="G194" s="178"/>
      <c r="H194" s="178"/>
      <c r="I194" s="178"/>
      <c r="J194" s="178"/>
      <c r="K194" s="178"/>
      <c r="L194" s="178"/>
      <c r="M194" s="178"/>
      <c r="N194" s="178"/>
      <c r="O194" s="178"/>
      <c r="P194" s="178"/>
      <c r="Q194" s="186"/>
    </row>
    <row r="195" spans="2:17" ht="15" x14ac:dyDescent="0.35">
      <c r="B195" s="510"/>
      <c r="C195" s="501"/>
      <c r="D195" s="493"/>
      <c r="E195" s="178"/>
      <c r="F195" s="178"/>
      <c r="G195" s="178"/>
      <c r="H195" s="178"/>
      <c r="I195" s="178"/>
      <c r="J195" s="178"/>
      <c r="K195" s="178"/>
      <c r="L195" s="178"/>
      <c r="M195" s="178"/>
      <c r="N195" s="178"/>
      <c r="O195" s="178"/>
      <c r="P195" s="178"/>
      <c r="Q195" s="186"/>
    </row>
    <row r="196" spans="2:17" ht="15" x14ac:dyDescent="0.35">
      <c r="B196" s="511"/>
      <c r="C196" s="502"/>
      <c r="D196" s="491"/>
      <c r="E196" s="179"/>
      <c r="F196" s="179"/>
      <c r="G196" s="179"/>
      <c r="H196" s="179"/>
      <c r="I196" s="179"/>
      <c r="J196" s="179"/>
      <c r="K196" s="179"/>
      <c r="L196" s="179"/>
      <c r="M196" s="179"/>
      <c r="N196" s="179"/>
      <c r="O196" s="179"/>
      <c r="P196" s="179"/>
      <c r="Q196" s="187"/>
    </row>
    <row r="197" spans="2:17" ht="15" x14ac:dyDescent="0.35">
      <c r="B197" s="512"/>
      <c r="C197" s="503"/>
      <c r="D197" s="492"/>
      <c r="E197" s="180"/>
      <c r="F197" s="180"/>
      <c r="G197" s="180"/>
      <c r="H197" s="180"/>
      <c r="I197" s="180"/>
      <c r="J197" s="180"/>
      <c r="K197" s="180"/>
      <c r="L197" s="180"/>
      <c r="M197" s="180"/>
      <c r="N197" s="180"/>
      <c r="O197" s="180"/>
      <c r="P197" s="180"/>
      <c r="Q197" s="188"/>
    </row>
    <row r="198" spans="2:17" ht="15.5" thickBot="1" x14ac:dyDescent="0.4">
      <c r="B198" s="513"/>
      <c r="C198" s="504"/>
      <c r="D198" s="498"/>
      <c r="E198" s="189"/>
      <c r="F198" s="190"/>
      <c r="G198" s="190"/>
      <c r="H198" s="190"/>
      <c r="I198" s="190"/>
      <c r="J198" s="190"/>
      <c r="K198" s="190"/>
      <c r="L198" s="190"/>
      <c r="M198" s="190"/>
      <c r="N198" s="190"/>
      <c r="O198" s="190"/>
      <c r="P198" s="190"/>
      <c r="Q198" s="191"/>
    </row>
    <row r="199" spans="2:17" x14ac:dyDescent="0.35">
      <c r="B199" s="168"/>
      <c r="C199" s="168"/>
      <c r="D199" s="168"/>
      <c r="E199" s="168"/>
      <c r="F199" s="168"/>
      <c r="G199" s="168"/>
      <c r="H199" s="168"/>
      <c r="I199" s="168"/>
      <c r="J199" s="168"/>
      <c r="K199" s="168"/>
      <c r="L199" s="168"/>
      <c r="M199" s="168"/>
      <c r="N199" s="168"/>
      <c r="O199" s="168"/>
      <c r="P199" s="168"/>
      <c r="Q199" s="169"/>
    </row>
    <row r="200" spans="2:17" ht="17.5" x14ac:dyDescent="0.35">
      <c r="E200" s="497" t="s">
        <v>239</v>
      </c>
      <c r="F200" s="497"/>
      <c r="G200" s="497"/>
      <c r="H200" s="497"/>
      <c r="I200" s="497"/>
      <c r="J200" s="497"/>
      <c r="K200" s="497"/>
      <c r="L200" s="497"/>
      <c r="M200" s="497"/>
      <c r="N200" s="497"/>
      <c r="O200" s="497"/>
      <c r="P200" s="497"/>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453125" defaultRowHeight="14.5" x14ac:dyDescent="0.35"/>
  <cols>
    <col min="1" max="1" width="6.6328125" style="196" customWidth="1"/>
    <col min="2" max="2" width="23.36328125" style="197" customWidth="1"/>
    <col min="3" max="4" width="76.453125" style="197" customWidth="1"/>
    <col min="5" max="5" width="15.08984375" style="196" bestFit="1" customWidth="1"/>
    <col min="6" max="6" width="59.453125" style="196" customWidth="1"/>
    <col min="7" max="7" width="11.453125" style="196"/>
    <col min="8" max="10" width="17.453125" style="196" customWidth="1"/>
    <col min="11" max="16384" width="11.453125" style="196"/>
  </cols>
  <sheetData>
    <row r="2" spans="1:10" x14ac:dyDescent="0.35">
      <c r="B2" s="1"/>
      <c r="C2" s="1"/>
      <c r="D2" s="1"/>
      <c r="E2" s="1"/>
      <c r="F2" s="1"/>
      <c r="G2" s="1"/>
    </row>
    <row r="3" spans="1:10" x14ac:dyDescent="0.35">
      <c r="B3" s="1"/>
      <c r="C3" s="1"/>
      <c r="D3" s="1"/>
      <c r="E3" s="1"/>
      <c r="F3" s="1"/>
      <c r="G3" s="1"/>
    </row>
    <row r="4" spans="1:10" ht="32.25" customHeight="1" x14ac:dyDescent="0.35">
      <c r="B4" s="1"/>
      <c r="C4" s="533" t="s">
        <v>245</v>
      </c>
      <c r="D4" s="533"/>
      <c r="E4" s="3"/>
      <c r="F4" s="3"/>
      <c r="G4" s="3"/>
      <c r="H4" s="544" t="s">
        <v>269</v>
      </c>
      <c r="I4" s="544"/>
      <c r="J4" s="544"/>
    </row>
    <row r="5" spans="1:10" ht="32.25" customHeight="1" x14ac:dyDescent="0.35">
      <c r="B5" s="1"/>
      <c r="C5" s="533" t="s">
        <v>302</v>
      </c>
      <c r="D5" s="533"/>
      <c r="E5" s="3"/>
      <c r="F5" s="3"/>
      <c r="G5" s="3"/>
      <c r="H5" s="544"/>
      <c r="I5" s="544"/>
      <c r="J5" s="544"/>
    </row>
    <row r="6" spans="1:10" ht="32.25" customHeight="1" x14ac:dyDescent="0.35">
      <c r="B6" s="1"/>
      <c r="C6" s="533" t="s">
        <v>303</v>
      </c>
      <c r="D6" s="533"/>
      <c r="E6" s="3"/>
      <c r="F6" s="3"/>
      <c r="G6" s="3"/>
      <c r="H6" s="544"/>
      <c r="I6" s="544"/>
      <c r="J6" s="544"/>
    </row>
    <row r="7" spans="1:10" ht="32.25" customHeight="1" x14ac:dyDescent="0.35">
      <c r="B7" s="1"/>
      <c r="C7" s="533" t="s">
        <v>304</v>
      </c>
      <c r="D7" s="533"/>
      <c r="E7" s="3"/>
      <c r="F7" s="3"/>
      <c r="G7" s="3"/>
      <c r="H7" s="544"/>
      <c r="I7" s="544"/>
      <c r="J7" s="544"/>
    </row>
    <row r="8" spans="1:10" ht="14.25" customHeight="1" x14ac:dyDescent="0.35">
      <c r="H8" s="544"/>
      <c r="I8" s="544"/>
      <c r="J8" s="544"/>
    </row>
    <row r="9" spans="1:10" ht="15" customHeight="1" thickBot="1" x14ac:dyDescent="0.4">
      <c r="H9" s="544"/>
      <c r="I9" s="544"/>
      <c r="J9" s="544"/>
    </row>
    <row r="10" spans="1:10" s="199" customFormat="1" ht="33.75" customHeight="1" thickBot="1" x14ac:dyDescent="0.4">
      <c r="B10" s="542" t="s">
        <v>159</v>
      </c>
      <c r="C10" s="542" t="s">
        <v>246</v>
      </c>
      <c r="D10" s="547" t="s">
        <v>247</v>
      </c>
      <c r="E10" s="545" t="s">
        <v>264</v>
      </c>
      <c r="F10" s="546"/>
      <c r="H10" s="544"/>
      <c r="I10" s="544"/>
      <c r="J10" s="544"/>
    </row>
    <row r="11" spans="1:10" s="199" customFormat="1" ht="33.75" customHeight="1" thickBot="1" x14ac:dyDescent="0.4">
      <c r="B11" s="543"/>
      <c r="C11" s="543"/>
      <c r="D11" s="548"/>
      <c r="E11" s="272" t="s">
        <v>24</v>
      </c>
      <c r="F11" s="272" t="s">
        <v>265</v>
      </c>
      <c r="H11" s="544"/>
      <c r="I11" s="544"/>
      <c r="J11" s="544"/>
    </row>
    <row r="12" spans="1:10" ht="87" customHeight="1" x14ac:dyDescent="0.35">
      <c r="B12" s="273"/>
      <c r="C12" s="274" t="s">
        <v>281</v>
      </c>
      <c r="D12" s="274" t="s">
        <v>282</v>
      </c>
      <c r="E12" s="274" t="s">
        <v>221</v>
      </c>
      <c r="F12" s="275"/>
      <c r="H12" s="544"/>
      <c r="I12" s="544"/>
      <c r="J12" s="544"/>
    </row>
    <row r="13" spans="1:10" ht="62.25" customHeight="1" x14ac:dyDescent="0.35">
      <c r="B13" s="276"/>
      <c r="C13" s="277" t="s">
        <v>263</v>
      </c>
      <c r="D13" s="277" t="s">
        <v>262</v>
      </c>
      <c r="E13" s="278" t="s">
        <v>266</v>
      </c>
      <c r="F13" s="279"/>
      <c r="H13" s="544"/>
      <c r="I13" s="544"/>
      <c r="J13" s="544"/>
    </row>
    <row r="14" spans="1:10" ht="48" customHeight="1" x14ac:dyDescent="0.35">
      <c r="B14" s="280"/>
      <c r="C14" s="281" t="s">
        <v>259</v>
      </c>
      <c r="D14" s="281" t="s">
        <v>260</v>
      </c>
      <c r="E14" s="282" t="s">
        <v>267</v>
      </c>
      <c r="F14" s="283"/>
      <c r="H14" s="544"/>
      <c r="I14" s="544"/>
      <c r="J14" s="544"/>
    </row>
    <row r="15" spans="1:10" ht="45.75" customHeight="1" x14ac:dyDescent="0.35">
      <c r="B15" s="204"/>
      <c r="C15" s="205" t="s">
        <v>261</v>
      </c>
      <c r="D15" s="205" t="s">
        <v>165</v>
      </c>
      <c r="E15" s="206" t="s">
        <v>268</v>
      </c>
      <c r="F15" s="207"/>
      <c r="H15" s="544"/>
      <c r="I15" s="544"/>
      <c r="J15" s="544"/>
    </row>
    <row r="16" spans="1:10" ht="45.75" customHeight="1" x14ac:dyDescent="0.35">
      <c r="A16" s="198"/>
      <c r="B16" s="204"/>
      <c r="C16" s="205" t="s">
        <v>250</v>
      </c>
      <c r="D16" s="205" t="s">
        <v>166</v>
      </c>
      <c r="E16" s="206" t="s">
        <v>268</v>
      </c>
      <c r="F16" s="207"/>
      <c r="H16" s="544"/>
      <c r="I16" s="544"/>
      <c r="J16" s="544"/>
    </row>
    <row r="17" spans="2:10" ht="45.75" customHeight="1" x14ac:dyDescent="0.35">
      <c r="B17" s="204"/>
      <c r="C17" s="205" t="s">
        <v>251</v>
      </c>
      <c r="D17" s="205" t="s">
        <v>167</v>
      </c>
      <c r="E17" s="206" t="s">
        <v>268</v>
      </c>
      <c r="F17" s="208"/>
      <c r="H17" s="200"/>
      <c r="I17" s="200"/>
      <c r="J17" s="200"/>
    </row>
    <row r="18" spans="2:10" ht="45.75" customHeight="1" x14ac:dyDescent="0.35">
      <c r="B18" s="204"/>
      <c r="C18" s="205" t="s">
        <v>252</v>
      </c>
      <c r="D18" s="205" t="s">
        <v>168</v>
      </c>
      <c r="E18" s="206" t="s">
        <v>268</v>
      </c>
      <c r="F18" s="207"/>
      <c r="H18" s="200"/>
      <c r="I18" s="200"/>
      <c r="J18" s="200"/>
    </row>
    <row r="19" spans="2:10" ht="45.75" customHeight="1" x14ac:dyDescent="0.35">
      <c r="B19" s="204"/>
      <c r="C19" s="205" t="s">
        <v>253</v>
      </c>
      <c r="D19" s="205" t="s">
        <v>169</v>
      </c>
      <c r="E19" s="206" t="s">
        <v>268</v>
      </c>
      <c r="F19" s="207"/>
      <c r="H19" s="200"/>
      <c r="I19" s="200"/>
      <c r="J19" s="200"/>
    </row>
    <row r="20" spans="2:10" ht="45.75" customHeight="1" x14ac:dyDescent="0.35">
      <c r="B20" s="204"/>
      <c r="C20" s="205" t="s">
        <v>254</v>
      </c>
      <c r="D20" s="205" t="s">
        <v>170</v>
      </c>
      <c r="E20" s="206" t="s">
        <v>268</v>
      </c>
      <c r="F20" s="207"/>
      <c r="H20" s="200"/>
      <c r="I20" s="200"/>
      <c r="J20" s="200"/>
    </row>
    <row r="21" spans="2:10" ht="45.75" customHeight="1" x14ac:dyDescent="0.35">
      <c r="B21" s="204"/>
      <c r="C21" s="205" t="s">
        <v>255</v>
      </c>
      <c r="D21" s="205" t="s">
        <v>171</v>
      </c>
      <c r="E21" s="206" t="s">
        <v>268</v>
      </c>
      <c r="F21" s="207"/>
      <c r="H21" s="200"/>
      <c r="I21" s="200"/>
      <c r="J21" s="200"/>
    </row>
    <row r="22" spans="2:10" ht="45.75" customHeight="1" x14ac:dyDescent="0.35">
      <c r="B22" s="204"/>
      <c r="C22" s="205" t="s">
        <v>256</v>
      </c>
      <c r="D22" s="205" t="s">
        <v>191</v>
      </c>
      <c r="E22" s="206" t="s">
        <v>268</v>
      </c>
      <c r="F22" s="207"/>
      <c r="H22" s="200"/>
      <c r="I22" s="200"/>
      <c r="J22" s="200"/>
    </row>
    <row r="23" spans="2:10" ht="45.75" customHeight="1" x14ac:dyDescent="0.35">
      <c r="B23" s="204"/>
      <c r="C23" s="205" t="s">
        <v>257</v>
      </c>
      <c r="D23" s="205" t="s">
        <v>192</v>
      </c>
      <c r="E23" s="206" t="s">
        <v>268</v>
      </c>
      <c r="F23" s="207"/>
      <c r="H23" s="200"/>
      <c r="I23" s="200"/>
      <c r="J23" s="200"/>
    </row>
    <row r="24" spans="2:10" ht="31.5" customHeight="1" x14ac:dyDescent="0.35">
      <c r="B24" s="284"/>
      <c r="C24" s="281" t="s">
        <v>248</v>
      </c>
      <c r="D24" s="281" t="s">
        <v>164</v>
      </c>
      <c r="E24" s="282" t="s">
        <v>267</v>
      </c>
      <c r="F24" s="285"/>
      <c r="H24" s="200"/>
      <c r="I24" s="200"/>
      <c r="J24" s="200"/>
    </row>
    <row r="25" spans="2:10" ht="31.5" customHeight="1" x14ac:dyDescent="0.35">
      <c r="B25" s="204"/>
      <c r="C25" s="205" t="s">
        <v>249</v>
      </c>
      <c r="D25" s="205" t="s">
        <v>165</v>
      </c>
      <c r="E25" s="206" t="s">
        <v>268</v>
      </c>
      <c r="F25" s="207"/>
      <c r="H25" s="200"/>
      <c r="I25" s="200"/>
      <c r="J25" s="200"/>
    </row>
    <row r="26" spans="2:10" ht="31.5" customHeight="1" x14ac:dyDescent="0.35">
      <c r="B26" s="204"/>
      <c r="C26" s="205" t="s">
        <v>250</v>
      </c>
      <c r="D26" s="205" t="s">
        <v>166</v>
      </c>
      <c r="E26" s="206" t="s">
        <v>268</v>
      </c>
      <c r="F26" s="207"/>
      <c r="H26" s="200"/>
      <c r="I26" s="200"/>
      <c r="J26" s="200"/>
    </row>
    <row r="27" spans="2:10" ht="31.5" customHeight="1" x14ac:dyDescent="0.35">
      <c r="B27" s="204"/>
      <c r="C27" s="205" t="s">
        <v>251</v>
      </c>
      <c r="D27" s="205" t="s">
        <v>167</v>
      </c>
      <c r="E27" s="206" t="s">
        <v>268</v>
      </c>
      <c r="F27" s="208"/>
      <c r="H27" s="200"/>
      <c r="I27" s="200"/>
      <c r="J27" s="200"/>
    </row>
    <row r="28" spans="2:10" ht="31.5" customHeight="1" x14ac:dyDescent="0.35">
      <c r="B28" s="204"/>
      <c r="C28" s="205" t="s">
        <v>252</v>
      </c>
      <c r="D28" s="205" t="s">
        <v>168</v>
      </c>
      <c r="E28" s="206" t="s">
        <v>268</v>
      </c>
      <c r="F28" s="207"/>
      <c r="H28" s="200"/>
      <c r="I28" s="200"/>
      <c r="J28" s="200"/>
    </row>
    <row r="29" spans="2:10" ht="31.5" customHeight="1" x14ac:dyDescent="0.35">
      <c r="B29" s="204"/>
      <c r="C29" s="205" t="s">
        <v>253</v>
      </c>
      <c r="D29" s="205" t="s">
        <v>169</v>
      </c>
      <c r="E29" s="206" t="s">
        <v>268</v>
      </c>
      <c r="F29" s="207"/>
      <c r="H29" s="200"/>
      <c r="I29" s="200"/>
      <c r="J29" s="200"/>
    </row>
    <row r="30" spans="2:10" ht="31.5" customHeight="1" x14ac:dyDescent="0.35">
      <c r="B30" s="204"/>
      <c r="C30" s="205" t="s">
        <v>254</v>
      </c>
      <c r="D30" s="205" t="s">
        <v>170</v>
      </c>
      <c r="E30" s="206" t="s">
        <v>268</v>
      </c>
      <c r="F30" s="207"/>
      <c r="H30" s="200"/>
      <c r="I30" s="200"/>
      <c r="J30" s="200"/>
    </row>
    <row r="31" spans="2:10" ht="31.5" customHeight="1" x14ac:dyDescent="0.35">
      <c r="B31" s="204"/>
      <c r="C31" s="205" t="s">
        <v>255</v>
      </c>
      <c r="D31" s="205" t="s">
        <v>171</v>
      </c>
      <c r="E31" s="206" t="s">
        <v>268</v>
      </c>
      <c r="F31" s="207"/>
      <c r="H31" s="200"/>
      <c r="I31" s="200"/>
      <c r="J31" s="200"/>
    </row>
    <row r="32" spans="2:10" ht="31.5" customHeight="1" x14ac:dyDescent="0.35">
      <c r="B32" s="204"/>
      <c r="C32" s="205" t="s">
        <v>256</v>
      </c>
      <c r="D32" s="205" t="s">
        <v>191</v>
      </c>
      <c r="E32" s="206" t="s">
        <v>268</v>
      </c>
      <c r="F32" s="207"/>
      <c r="H32" s="200"/>
      <c r="I32" s="200"/>
      <c r="J32" s="200"/>
    </row>
    <row r="33" spans="2:10" ht="31.5" customHeight="1" x14ac:dyDescent="0.35">
      <c r="B33" s="204"/>
      <c r="C33" s="205" t="s">
        <v>257</v>
      </c>
      <c r="D33" s="205" t="s">
        <v>192</v>
      </c>
      <c r="E33" s="206" t="s">
        <v>268</v>
      </c>
      <c r="F33" s="207"/>
      <c r="H33" s="200"/>
      <c r="I33" s="200"/>
      <c r="J33" s="200"/>
    </row>
    <row r="34" spans="2:10" ht="31.5" customHeight="1" x14ac:dyDescent="0.35">
      <c r="B34" s="204"/>
      <c r="C34" s="205" t="s">
        <v>258</v>
      </c>
      <c r="D34" s="205" t="s">
        <v>194</v>
      </c>
      <c r="E34" s="206" t="s">
        <v>268</v>
      </c>
      <c r="F34" s="207"/>
      <c r="H34" s="200"/>
      <c r="I34" s="200"/>
      <c r="J34" s="200"/>
    </row>
    <row r="35" spans="2:10" ht="31.5" customHeight="1" x14ac:dyDescent="0.35">
      <c r="B35" s="284"/>
      <c r="C35" s="281" t="s">
        <v>248</v>
      </c>
      <c r="D35" s="281" t="s">
        <v>164</v>
      </c>
      <c r="E35" s="282" t="s">
        <v>267</v>
      </c>
      <c r="F35" s="285"/>
      <c r="H35" s="200"/>
      <c r="I35" s="200"/>
      <c r="J35" s="200"/>
    </row>
    <row r="36" spans="2:10" ht="31.5" customHeight="1" x14ac:dyDescent="0.35">
      <c r="B36" s="204"/>
      <c r="C36" s="205" t="s">
        <v>249</v>
      </c>
      <c r="D36" s="205" t="s">
        <v>165</v>
      </c>
      <c r="E36" s="206" t="s">
        <v>268</v>
      </c>
      <c r="F36" s="207"/>
      <c r="H36" s="200"/>
      <c r="I36" s="200"/>
      <c r="J36" s="200"/>
    </row>
    <row r="37" spans="2:10" ht="31.5" customHeight="1" x14ac:dyDescent="0.35">
      <c r="B37" s="204"/>
      <c r="C37" s="205" t="s">
        <v>250</v>
      </c>
      <c r="D37" s="205" t="s">
        <v>166</v>
      </c>
      <c r="E37" s="206" t="s">
        <v>268</v>
      </c>
      <c r="F37" s="207"/>
      <c r="H37" s="200"/>
      <c r="I37" s="200"/>
      <c r="J37" s="200"/>
    </row>
    <row r="38" spans="2:10" ht="31.5" customHeight="1" x14ac:dyDescent="0.35">
      <c r="B38" s="204"/>
      <c r="C38" s="205" t="s">
        <v>251</v>
      </c>
      <c r="D38" s="205" t="s">
        <v>167</v>
      </c>
      <c r="E38" s="206" t="s">
        <v>268</v>
      </c>
      <c r="F38" s="207"/>
    </row>
    <row r="39" spans="2:10" ht="31.5" customHeight="1" x14ac:dyDescent="0.35">
      <c r="B39" s="204"/>
      <c r="C39" s="205" t="s">
        <v>252</v>
      </c>
      <c r="D39" s="205" t="s">
        <v>168</v>
      </c>
      <c r="E39" s="206" t="s">
        <v>268</v>
      </c>
      <c r="F39" s="207"/>
    </row>
    <row r="40" spans="2:10" ht="31.5" customHeight="1" x14ac:dyDescent="0.35">
      <c r="B40" s="204"/>
      <c r="C40" s="205" t="s">
        <v>253</v>
      </c>
      <c r="D40" s="205" t="s">
        <v>169</v>
      </c>
      <c r="E40" s="206" t="s">
        <v>268</v>
      </c>
      <c r="F40" s="207"/>
    </row>
    <row r="41" spans="2:10" ht="31.5" customHeight="1" x14ac:dyDescent="0.35">
      <c r="B41" s="204"/>
      <c r="C41" s="205" t="s">
        <v>254</v>
      </c>
      <c r="D41" s="205" t="s">
        <v>170</v>
      </c>
      <c r="E41" s="206" t="s">
        <v>268</v>
      </c>
      <c r="F41" s="207"/>
    </row>
    <row r="42" spans="2:10" ht="31.5" customHeight="1" x14ac:dyDescent="0.35">
      <c r="B42" s="204"/>
      <c r="C42" s="205" t="s">
        <v>255</v>
      </c>
      <c r="D42" s="205" t="s">
        <v>171</v>
      </c>
      <c r="E42" s="206" t="s">
        <v>268</v>
      </c>
      <c r="F42" s="207"/>
    </row>
    <row r="43" spans="2:10" ht="31.5" customHeight="1" x14ac:dyDescent="0.35">
      <c r="B43" s="204"/>
      <c r="C43" s="205" t="s">
        <v>256</v>
      </c>
      <c r="D43" s="205" t="s">
        <v>191</v>
      </c>
      <c r="E43" s="206" t="s">
        <v>268</v>
      </c>
      <c r="F43" s="207"/>
    </row>
    <row r="44" spans="2:10" ht="31.5" customHeight="1" x14ac:dyDescent="0.35">
      <c r="B44" s="204"/>
      <c r="C44" s="205" t="s">
        <v>257</v>
      </c>
      <c r="D44" s="205" t="s">
        <v>192</v>
      </c>
      <c r="E44" s="206" t="s">
        <v>268</v>
      </c>
      <c r="F44" s="207"/>
    </row>
    <row r="45" spans="2:10" ht="31.5" customHeight="1" x14ac:dyDescent="0.35">
      <c r="B45" s="204"/>
      <c r="C45" s="205" t="s">
        <v>258</v>
      </c>
      <c r="D45" s="205" t="s">
        <v>194</v>
      </c>
      <c r="E45" s="206" t="s">
        <v>268</v>
      </c>
      <c r="F45" s="207"/>
    </row>
    <row r="46" spans="2:10" ht="31.5" customHeight="1" x14ac:dyDescent="0.35">
      <c r="B46" s="284"/>
      <c r="C46" s="281" t="s">
        <v>248</v>
      </c>
      <c r="D46" s="281" t="s">
        <v>164</v>
      </c>
      <c r="E46" s="282" t="s">
        <v>267</v>
      </c>
      <c r="F46" s="285"/>
    </row>
    <row r="47" spans="2:10" ht="31.5" customHeight="1" x14ac:dyDescent="0.35">
      <c r="B47" s="204"/>
      <c r="C47" s="205" t="s">
        <v>249</v>
      </c>
      <c r="D47" s="205" t="s">
        <v>165</v>
      </c>
      <c r="E47" s="206" t="s">
        <v>268</v>
      </c>
      <c r="F47" s="207"/>
    </row>
    <row r="48" spans="2:10" ht="31.5" customHeight="1" x14ac:dyDescent="0.35">
      <c r="B48" s="204"/>
      <c r="C48" s="205" t="s">
        <v>250</v>
      </c>
      <c r="D48" s="205" t="s">
        <v>166</v>
      </c>
      <c r="E48" s="206" t="s">
        <v>268</v>
      </c>
      <c r="F48" s="207"/>
    </row>
    <row r="49" spans="2:6" ht="31.5" customHeight="1" x14ac:dyDescent="0.35">
      <c r="B49" s="204"/>
      <c r="C49" s="205" t="s">
        <v>251</v>
      </c>
      <c r="D49" s="205" t="s">
        <v>167</v>
      </c>
      <c r="E49" s="206" t="s">
        <v>268</v>
      </c>
      <c r="F49" s="207"/>
    </row>
    <row r="50" spans="2:6" ht="31.5" customHeight="1" x14ac:dyDescent="0.35">
      <c r="B50" s="204"/>
      <c r="C50" s="205" t="s">
        <v>252</v>
      </c>
      <c r="D50" s="205" t="s">
        <v>168</v>
      </c>
      <c r="E50" s="206" t="s">
        <v>268</v>
      </c>
      <c r="F50" s="207"/>
    </row>
    <row r="51" spans="2:6" ht="31.5" customHeight="1" x14ac:dyDescent="0.35">
      <c r="B51" s="204"/>
      <c r="C51" s="205" t="s">
        <v>253</v>
      </c>
      <c r="D51" s="205" t="s">
        <v>169</v>
      </c>
      <c r="E51" s="206" t="s">
        <v>268</v>
      </c>
      <c r="F51" s="207"/>
    </row>
    <row r="52" spans="2:6" ht="31.5" customHeight="1" x14ac:dyDescent="0.35">
      <c r="B52" s="204"/>
      <c r="C52" s="205" t="s">
        <v>254</v>
      </c>
      <c r="D52" s="205" t="s">
        <v>170</v>
      </c>
      <c r="E52" s="206" t="s">
        <v>268</v>
      </c>
      <c r="F52" s="207"/>
    </row>
    <row r="53" spans="2:6" ht="31.5" customHeight="1" x14ac:dyDescent="0.35">
      <c r="B53" s="204"/>
      <c r="C53" s="205" t="s">
        <v>255</v>
      </c>
      <c r="D53" s="205" t="s">
        <v>171</v>
      </c>
      <c r="E53" s="206" t="s">
        <v>268</v>
      </c>
      <c r="F53" s="207"/>
    </row>
    <row r="54" spans="2:6" ht="31.5" customHeight="1" x14ac:dyDescent="0.35">
      <c r="B54" s="204"/>
      <c r="C54" s="205" t="s">
        <v>256</v>
      </c>
      <c r="D54" s="205" t="s">
        <v>191</v>
      </c>
      <c r="E54" s="206" t="s">
        <v>268</v>
      </c>
      <c r="F54" s="207"/>
    </row>
    <row r="55" spans="2:6" ht="31.5" customHeight="1" thickBot="1" x14ac:dyDescent="0.4">
      <c r="B55" s="209"/>
      <c r="C55" s="210"/>
      <c r="D55" s="210"/>
      <c r="E55" s="211"/>
      <c r="F55" s="212"/>
    </row>
    <row r="56" spans="2:6" x14ac:dyDescent="0.35">
      <c r="B56" s="199"/>
      <c r="C56" s="199"/>
      <c r="D56" s="199"/>
      <c r="E56" s="199"/>
      <c r="F56" s="199"/>
    </row>
    <row r="57" spans="2:6" ht="18.5" x14ac:dyDescent="0.35">
      <c r="E57" s="201"/>
      <c r="F57" s="201"/>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E14" sqref="E14"/>
    </sheetView>
  </sheetViews>
  <sheetFormatPr baseColWidth="10" defaultColWidth="11.453125" defaultRowHeight="14.5" x14ac:dyDescent="0.35"/>
  <cols>
    <col min="1" max="1" width="6.6328125" style="196" customWidth="1"/>
    <col min="2" max="2" width="23.08984375" style="197" customWidth="1"/>
    <col min="3" max="3" width="39.453125" style="197" customWidth="1"/>
    <col min="4" max="6" width="39.453125" style="196" customWidth="1"/>
    <col min="7" max="7" width="39.453125" style="197" customWidth="1"/>
    <col min="8" max="8" width="64.36328125" style="196" customWidth="1"/>
    <col min="9" max="9" width="66.81640625" style="196" customWidth="1"/>
    <col min="10" max="11" width="11.453125" style="196"/>
    <col min="12" max="16" width="35.36328125" style="196" customWidth="1"/>
    <col min="17" max="16384" width="11.453125" style="196"/>
  </cols>
  <sheetData>
    <row r="2" spans="2:16" x14ac:dyDescent="0.35">
      <c r="B2" s="1"/>
      <c r="C2" s="1"/>
      <c r="D2" s="58"/>
      <c r="E2" s="1"/>
      <c r="F2" s="1"/>
      <c r="G2" s="1"/>
      <c r="H2" s="1"/>
      <c r="I2" s="1"/>
    </row>
    <row r="3" spans="2:16" x14ac:dyDescent="0.35">
      <c r="B3" s="1"/>
      <c r="C3" s="1"/>
      <c r="D3" s="2"/>
      <c r="E3" s="1"/>
      <c r="F3" s="1"/>
      <c r="G3" s="1"/>
      <c r="H3" s="1"/>
      <c r="I3" s="1"/>
    </row>
    <row r="4" spans="2:16" ht="74.5" customHeight="1" x14ac:dyDescent="0.35">
      <c r="B4" s="1"/>
      <c r="C4" s="533" t="s">
        <v>283</v>
      </c>
      <c r="D4" s="533"/>
      <c r="E4" s="533"/>
      <c r="F4" s="533"/>
      <c r="G4" s="533"/>
      <c r="H4" s="3"/>
      <c r="I4" s="3"/>
    </row>
    <row r="5" spans="2:16" ht="32.5" customHeight="1" x14ac:dyDescent="0.35">
      <c r="B5" s="1"/>
      <c r="C5" s="533" t="s">
        <v>302</v>
      </c>
      <c r="D5" s="533"/>
      <c r="E5" s="533"/>
      <c r="F5" s="533"/>
      <c r="G5" s="533"/>
      <c r="H5" s="3"/>
      <c r="I5" s="3"/>
    </row>
    <row r="6" spans="2:16" ht="32.5" customHeight="1" x14ac:dyDescent="0.35">
      <c r="B6" s="1"/>
      <c r="C6" s="533" t="s">
        <v>303</v>
      </c>
      <c r="D6" s="533"/>
      <c r="E6" s="533"/>
      <c r="F6" s="533"/>
      <c r="G6" s="533"/>
      <c r="H6" s="3"/>
      <c r="I6" s="3"/>
    </row>
    <row r="7" spans="2:16" ht="32.5" customHeight="1" x14ac:dyDescent="0.35">
      <c r="B7" s="1"/>
      <c r="C7" s="533" t="s">
        <v>304</v>
      </c>
      <c r="D7" s="533"/>
      <c r="E7" s="533"/>
      <c r="F7" s="533"/>
      <c r="G7" s="533"/>
      <c r="H7" s="3"/>
      <c r="I7" s="3"/>
    </row>
    <row r="9" spans="2:16" ht="15" thickBot="1" x14ac:dyDescent="0.4"/>
    <row r="10" spans="2:16" ht="45.75" customHeight="1" thickBot="1" x14ac:dyDescent="0.4">
      <c r="B10" s="550" t="s">
        <v>284</v>
      </c>
      <c r="C10" s="551"/>
      <c r="D10" s="551"/>
      <c r="E10" s="551"/>
      <c r="F10" s="551"/>
      <c r="G10" s="551"/>
      <c r="H10" s="551"/>
      <c r="I10" s="552"/>
      <c r="L10" s="549" t="s">
        <v>293</v>
      </c>
      <c r="M10" s="549"/>
      <c r="N10" s="549"/>
      <c r="O10" s="549"/>
      <c r="P10" s="549"/>
    </row>
    <row r="11" spans="2:16" ht="115.25" customHeight="1" thickBot="1" x14ac:dyDescent="0.4">
      <c r="B11" s="213" t="s">
        <v>285</v>
      </c>
      <c r="C11" s="214" t="s">
        <v>286</v>
      </c>
      <c r="D11" s="214" t="s">
        <v>287</v>
      </c>
      <c r="E11" s="214" t="s">
        <v>288</v>
      </c>
      <c r="F11" s="214" t="s">
        <v>292</v>
      </c>
      <c r="G11" s="214" t="s">
        <v>289</v>
      </c>
      <c r="H11" s="214" t="s">
        <v>290</v>
      </c>
      <c r="I11" s="215" t="s">
        <v>291</v>
      </c>
      <c r="L11" s="549"/>
      <c r="M11" s="549"/>
      <c r="N11" s="549"/>
      <c r="O11" s="549"/>
      <c r="P11" s="549"/>
    </row>
    <row r="12" spans="2:16" ht="72.5" customHeight="1" x14ac:dyDescent="0.35">
      <c r="B12" s="216"/>
      <c r="C12" s="217"/>
      <c r="D12" s="217"/>
      <c r="E12" s="217"/>
      <c r="F12" s="217"/>
      <c r="G12" s="217"/>
      <c r="H12" s="217"/>
      <c r="I12" s="218"/>
      <c r="L12" s="549"/>
      <c r="M12" s="549"/>
      <c r="N12" s="549"/>
      <c r="O12" s="549"/>
      <c r="P12" s="549"/>
    </row>
    <row r="13" spans="2:16" ht="72.5" customHeight="1" x14ac:dyDescent="0.35">
      <c r="B13" s="225"/>
      <c r="C13" s="226"/>
      <c r="D13" s="226"/>
      <c r="E13" s="226"/>
      <c r="F13" s="226"/>
      <c r="G13" s="226"/>
      <c r="H13" s="226"/>
      <c r="I13" s="227"/>
      <c r="L13" s="549"/>
      <c r="M13" s="549"/>
      <c r="N13" s="549"/>
      <c r="O13" s="549"/>
      <c r="P13" s="549"/>
    </row>
    <row r="14" spans="2:16" ht="72.5" customHeight="1" x14ac:dyDescent="0.35">
      <c r="B14" s="225"/>
      <c r="C14" s="226"/>
      <c r="D14" s="226"/>
      <c r="E14" s="226"/>
      <c r="F14" s="226"/>
      <c r="G14" s="226"/>
      <c r="H14" s="226"/>
      <c r="I14" s="227"/>
      <c r="L14" s="549"/>
      <c r="M14" s="549"/>
      <c r="N14" s="549"/>
      <c r="O14" s="549"/>
      <c r="P14" s="549"/>
    </row>
    <row r="15" spans="2:16" ht="72.5" customHeight="1" x14ac:dyDescent="0.35">
      <c r="B15" s="225"/>
      <c r="C15" s="226"/>
      <c r="D15" s="226"/>
      <c r="E15" s="226"/>
      <c r="F15" s="226"/>
      <c r="G15" s="226"/>
      <c r="H15" s="226"/>
      <c r="I15" s="227"/>
      <c r="L15" s="549"/>
      <c r="M15" s="549"/>
      <c r="N15" s="549"/>
      <c r="O15" s="549"/>
      <c r="P15" s="549"/>
    </row>
    <row r="16" spans="2:16" ht="72.5" customHeight="1" x14ac:dyDescent="0.35">
      <c r="B16" s="219"/>
      <c r="C16" s="220"/>
      <c r="D16" s="220"/>
      <c r="E16" s="220"/>
      <c r="F16" s="220"/>
      <c r="G16" s="220"/>
      <c r="H16" s="220"/>
      <c r="I16" s="221"/>
      <c r="L16" s="549"/>
      <c r="M16" s="549"/>
      <c r="N16" s="549"/>
      <c r="O16" s="549"/>
      <c r="P16" s="549"/>
    </row>
    <row r="17" spans="2:16" ht="72.5" customHeight="1" x14ac:dyDescent="0.35">
      <c r="B17" s="219"/>
      <c r="C17" s="220"/>
      <c r="D17" s="220"/>
      <c r="E17" s="220"/>
      <c r="F17" s="220"/>
      <c r="G17" s="220"/>
      <c r="H17" s="220"/>
      <c r="I17" s="221"/>
      <c r="L17" s="549"/>
      <c r="M17" s="549"/>
      <c r="N17" s="549"/>
      <c r="O17" s="549"/>
      <c r="P17" s="549"/>
    </row>
    <row r="18" spans="2:16" ht="72.5" customHeight="1" x14ac:dyDescent="0.35">
      <c r="B18" s="219"/>
      <c r="C18" s="220"/>
      <c r="D18" s="220"/>
      <c r="E18" s="220"/>
      <c r="F18" s="220"/>
      <c r="G18" s="220"/>
      <c r="H18" s="220"/>
      <c r="I18" s="221"/>
      <c r="L18" s="549"/>
      <c r="M18" s="549"/>
      <c r="N18" s="549"/>
      <c r="O18" s="549"/>
      <c r="P18" s="549"/>
    </row>
    <row r="19" spans="2:16" ht="72.5" customHeight="1" thickBot="1" x14ac:dyDescent="0.4">
      <c r="B19" s="222"/>
      <c r="C19" s="223"/>
      <c r="D19" s="223"/>
      <c r="E19" s="223"/>
      <c r="F19" s="223"/>
      <c r="G19" s="223"/>
      <c r="H19" s="223"/>
      <c r="I19" s="224"/>
      <c r="L19" s="549"/>
      <c r="M19" s="549"/>
      <c r="N19" s="549"/>
      <c r="O19" s="549"/>
      <c r="P19" s="549"/>
    </row>
    <row r="20" spans="2:16" x14ac:dyDescent="0.35">
      <c r="B20" s="196"/>
      <c r="C20" s="196"/>
      <c r="G20" s="196"/>
    </row>
    <row r="21" spans="2:16" ht="45.5" customHeight="1" x14ac:dyDescent="0.35">
      <c r="B21" s="196"/>
      <c r="C21" s="196"/>
      <c r="G21" s="196"/>
    </row>
    <row r="22" spans="2:16" ht="45.5" customHeight="1" x14ac:dyDescent="0.35">
      <c r="B22" s="196"/>
      <c r="C22" s="196"/>
      <c r="G22" s="196"/>
    </row>
    <row r="23" spans="2:16" ht="45.5" customHeight="1" x14ac:dyDescent="0.35">
      <c r="B23" s="196"/>
      <c r="C23" s="196"/>
      <c r="G23" s="196"/>
    </row>
    <row r="24" spans="2:16" ht="45.5" customHeight="1" x14ac:dyDescent="0.35">
      <c r="B24" s="196"/>
      <c r="C24" s="196"/>
      <c r="G24" s="196"/>
    </row>
    <row r="25" spans="2:16" x14ac:dyDescent="0.35">
      <c r="B25" s="196"/>
      <c r="C25" s="196"/>
      <c r="G25" s="196"/>
    </row>
    <row r="26" spans="2:16" x14ac:dyDescent="0.35">
      <c r="B26" s="196"/>
      <c r="C26" s="196"/>
      <c r="G26" s="196"/>
    </row>
    <row r="27" spans="2:16" x14ac:dyDescent="0.35">
      <c r="B27" s="196"/>
      <c r="C27" s="196"/>
      <c r="G27" s="196"/>
    </row>
    <row r="28" spans="2:16" x14ac:dyDescent="0.35">
      <c r="B28" s="196"/>
      <c r="C28" s="196"/>
      <c r="G28" s="196"/>
    </row>
    <row r="29" spans="2:16" x14ac:dyDescent="0.35">
      <c r="B29" s="196"/>
      <c r="C29" s="196"/>
      <c r="G29" s="19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2" zoomScale="68" zoomScaleNormal="68" zoomScaleSheetLayoutView="40" zoomScalePageLayoutView="111" workbookViewId="0">
      <selection activeCell="F8" sqref="F8"/>
    </sheetView>
  </sheetViews>
  <sheetFormatPr baseColWidth="10" defaultColWidth="12.08984375" defaultRowHeight="14.5" x14ac:dyDescent="0.35"/>
  <cols>
    <col min="1" max="1" width="26.6328125" style="1" customWidth="1"/>
    <col min="2" max="3" width="28.453125" style="1" customWidth="1"/>
    <col min="4" max="4" width="26.36328125" style="1" customWidth="1"/>
    <col min="5" max="5" width="20.453125" style="1" customWidth="1"/>
    <col min="6" max="6" width="14.453125" style="1" bestFit="1" customWidth="1"/>
    <col min="7" max="7" width="24.453125" style="34" customWidth="1"/>
    <col min="8" max="8" width="29.453125" style="1" bestFit="1" customWidth="1"/>
    <col min="9" max="9" width="33" style="1" customWidth="1"/>
    <col min="10" max="10" width="26.08984375" style="1" customWidth="1"/>
    <col min="11" max="11" width="26.08984375" style="34" customWidth="1"/>
    <col min="12" max="12" width="23" style="1" customWidth="1"/>
    <col min="13" max="13" width="23" style="34" customWidth="1"/>
    <col min="14" max="14" width="121.36328125" style="34" customWidth="1"/>
    <col min="15" max="18" width="32.08984375" style="1" customWidth="1"/>
    <col min="19" max="19" width="25" style="1" customWidth="1"/>
    <col min="20" max="16384" width="12.08984375" style="1"/>
  </cols>
  <sheetData>
    <row r="1" spans="1:19" ht="32" x14ac:dyDescent="0.35">
      <c r="E1" s="558"/>
      <c r="F1" s="558"/>
      <c r="G1" s="558"/>
      <c r="H1" s="558"/>
      <c r="I1" s="558"/>
      <c r="J1" s="558"/>
      <c r="K1" s="558"/>
      <c r="L1" s="558"/>
      <c r="M1" s="558"/>
      <c r="N1" s="558"/>
      <c r="O1" s="558"/>
      <c r="P1" s="558"/>
      <c r="Q1" s="558"/>
      <c r="R1" s="558"/>
      <c r="S1" s="558"/>
    </row>
    <row r="2" spans="1:19" ht="90" customHeight="1" x14ac:dyDescent="0.35">
      <c r="E2" s="559" t="s">
        <v>28</v>
      </c>
      <c r="F2" s="559"/>
      <c r="G2" s="559"/>
      <c r="H2" s="559"/>
      <c r="I2" s="559"/>
      <c r="J2" s="559"/>
      <c r="K2" s="559"/>
      <c r="L2" s="559"/>
      <c r="M2" s="559"/>
      <c r="N2" s="559"/>
      <c r="O2" s="559"/>
      <c r="P2" s="559"/>
      <c r="Q2" s="559"/>
      <c r="R2" s="559"/>
      <c r="S2" s="559"/>
    </row>
    <row r="3" spans="1:19" ht="19" thickBot="1" x14ac:dyDescent="0.4">
      <c r="E3" s="12"/>
      <c r="F3" s="12"/>
      <c r="G3" s="12"/>
      <c r="H3" s="13"/>
      <c r="I3" s="13"/>
      <c r="J3" s="13"/>
      <c r="K3" s="13"/>
      <c r="L3" s="14"/>
      <c r="M3" s="35"/>
      <c r="N3" s="35"/>
      <c r="O3" s="13"/>
      <c r="P3" s="13"/>
      <c r="Q3" s="13"/>
      <c r="R3" s="13"/>
      <c r="S3" s="13"/>
    </row>
    <row r="4" spans="1:19" ht="19" thickTop="1" x14ac:dyDescent="0.35">
      <c r="E4" s="560" t="s">
        <v>22</v>
      </c>
      <c r="F4" s="569" t="s">
        <v>24</v>
      </c>
      <c r="G4" s="562" t="s">
        <v>0</v>
      </c>
      <c r="H4" s="564" t="s">
        <v>1</v>
      </c>
      <c r="I4" s="564"/>
      <c r="J4" s="564"/>
      <c r="K4" s="564"/>
      <c r="L4" s="564"/>
      <c r="M4" s="564"/>
      <c r="N4" s="564"/>
      <c r="O4" s="564"/>
      <c r="P4" s="564"/>
      <c r="Q4" s="565" t="s">
        <v>270</v>
      </c>
      <c r="R4" s="565" t="s">
        <v>271</v>
      </c>
      <c r="S4" s="567" t="s">
        <v>272</v>
      </c>
    </row>
    <row r="5" spans="1:19" ht="248.25" customHeight="1" thickBot="1" x14ac:dyDescent="0.4">
      <c r="A5" s="553" t="s">
        <v>46</v>
      </c>
      <c r="B5" s="553"/>
      <c r="C5" s="553"/>
      <c r="D5" s="553"/>
      <c r="E5" s="561"/>
      <c r="F5" s="570"/>
      <c r="G5" s="563"/>
      <c r="H5" s="202" t="s">
        <v>2</v>
      </c>
      <c r="I5" s="203" t="s">
        <v>273</v>
      </c>
      <c r="J5" s="203" t="s">
        <v>274</v>
      </c>
      <c r="K5" s="203" t="s">
        <v>275</v>
      </c>
      <c r="L5" s="202" t="s">
        <v>276</v>
      </c>
      <c r="M5" s="203" t="s">
        <v>277</v>
      </c>
      <c r="N5" s="203" t="s">
        <v>278</v>
      </c>
      <c r="O5" s="203" t="s">
        <v>279</v>
      </c>
      <c r="P5" s="203" t="s">
        <v>280</v>
      </c>
      <c r="Q5" s="566"/>
      <c r="R5" s="566"/>
      <c r="S5" s="568"/>
    </row>
    <row r="6" spans="1:19" ht="158.25" customHeight="1" x14ac:dyDescent="0.35">
      <c r="A6" s="16" t="s">
        <v>29</v>
      </c>
      <c r="B6" s="36" t="s">
        <v>32</v>
      </c>
      <c r="C6" s="36" t="s">
        <v>36</v>
      </c>
      <c r="D6" s="37" t="s">
        <v>41</v>
      </c>
      <c r="E6" s="83"/>
      <c r="F6" s="84" t="s">
        <v>3</v>
      </c>
      <c r="G6" s="85">
        <v>1.1000000000000001</v>
      </c>
      <c r="H6" s="86" t="s">
        <v>57</v>
      </c>
      <c r="I6" s="86"/>
      <c r="J6" s="87" t="s">
        <v>47</v>
      </c>
      <c r="K6" s="87" t="s">
        <v>51</v>
      </c>
      <c r="L6" s="87" t="s">
        <v>55</v>
      </c>
      <c r="M6" s="87" t="s">
        <v>55</v>
      </c>
      <c r="N6" s="87"/>
      <c r="O6" s="88"/>
      <c r="P6" s="89"/>
      <c r="Q6" s="90"/>
      <c r="R6" s="91"/>
      <c r="S6" s="92"/>
    </row>
    <row r="7" spans="1:19" s="2" customFormat="1" ht="141.75" customHeight="1" x14ac:dyDescent="0.35">
      <c r="A7" s="16" t="s">
        <v>30</v>
      </c>
      <c r="B7" s="36" t="s">
        <v>33</v>
      </c>
      <c r="C7" s="36" t="s">
        <v>37</v>
      </c>
      <c r="D7" s="38" t="s">
        <v>40</v>
      </c>
      <c r="E7" s="18"/>
      <c r="F7" s="19" t="s">
        <v>4</v>
      </c>
      <c r="G7" s="64" t="s">
        <v>25</v>
      </c>
      <c r="H7" s="70" t="s">
        <v>56</v>
      </c>
      <c r="I7" s="70"/>
      <c r="J7" s="71" t="s">
        <v>48</v>
      </c>
      <c r="K7" s="71" t="s">
        <v>52</v>
      </c>
      <c r="L7" s="71"/>
      <c r="M7" s="70"/>
      <c r="N7" s="70"/>
      <c r="O7" s="70"/>
      <c r="P7" s="72"/>
      <c r="Q7" s="20"/>
      <c r="R7" s="21"/>
      <c r="S7" s="22"/>
    </row>
    <row r="8" spans="1:19" ht="141.75" customHeight="1" x14ac:dyDescent="0.35">
      <c r="A8" s="16" t="s">
        <v>39</v>
      </c>
      <c r="B8" s="36" t="s">
        <v>34</v>
      </c>
      <c r="C8" s="36" t="s">
        <v>38</v>
      </c>
      <c r="D8" s="37" t="s">
        <v>42</v>
      </c>
      <c r="E8" s="23"/>
      <c r="F8" s="24" t="s">
        <v>5</v>
      </c>
      <c r="G8" s="65" t="s">
        <v>26</v>
      </c>
      <c r="H8" s="73" t="s">
        <v>58</v>
      </c>
      <c r="I8" s="73"/>
      <c r="J8" s="74" t="s">
        <v>49</v>
      </c>
      <c r="K8" s="74" t="s">
        <v>53</v>
      </c>
      <c r="L8" s="74"/>
      <c r="M8" s="75"/>
      <c r="N8" s="75"/>
      <c r="O8" s="76"/>
      <c r="P8" s="73"/>
      <c r="Q8" s="25"/>
      <c r="R8" s="26"/>
      <c r="S8" s="27"/>
    </row>
    <row r="9" spans="1:19" ht="141.75" customHeight="1" x14ac:dyDescent="0.35">
      <c r="A9" s="16" t="s">
        <v>31</v>
      </c>
      <c r="B9" s="36" t="s">
        <v>35</v>
      </c>
      <c r="C9" s="36" t="s">
        <v>43</v>
      </c>
      <c r="D9" s="37" t="s">
        <v>44</v>
      </c>
      <c r="E9" s="28"/>
      <c r="F9" s="29" t="s">
        <v>6</v>
      </c>
      <c r="G9" s="66" t="s">
        <v>27</v>
      </c>
      <c r="H9" s="69" t="s">
        <v>59</v>
      </c>
      <c r="I9" s="69"/>
      <c r="J9" s="68" t="s">
        <v>50</v>
      </c>
      <c r="K9" s="68" t="s">
        <v>54</v>
      </c>
      <c r="L9" s="68"/>
      <c r="M9" s="77"/>
      <c r="N9" s="77"/>
      <c r="O9" s="78"/>
      <c r="P9" s="77"/>
      <c r="Q9" s="30"/>
      <c r="R9" s="31"/>
      <c r="S9" s="32"/>
    </row>
    <row r="10" spans="1:19" ht="61.5" customHeight="1" x14ac:dyDescent="0.35">
      <c r="A10" s="554" t="s">
        <v>60</v>
      </c>
      <c r="B10" s="554"/>
      <c r="C10" s="554"/>
      <c r="D10" s="555"/>
      <c r="E10" s="28"/>
      <c r="F10" s="29" t="s">
        <v>6</v>
      </c>
      <c r="G10" s="66"/>
      <c r="H10" s="69"/>
      <c r="I10" s="69"/>
      <c r="J10" s="68"/>
      <c r="K10" s="77"/>
      <c r="L10" s="68"/>
      <c r="M10" s="77"/>
      <c r="N10" s="77"/>
      <c r="O10" s="78"/>
      <c r="P10" s="77"/>
      <c r="Q10" s="30"/>
      <c r="R10" s="31"/>
      <c r="S10" s="32"/>
    </row>
    <row r="11" spans="1:19" ht="99.75" customHeight="1" thickBot="1" x14ac:dyDescent="0.4">
      <c r="A11" s="556" t="s">
        <v>45</v>
      </c>
      <c r="B11" s="556"/>
      <c r="C11" s="556"/>
      <c r="D11" s="557"/>
      <c r="E11" s="59"/>
      <c r="F11" s="60" t="s">
        <v>6</v>
      </c>
      <c r="G11" s="67"/>
      <c r="H11" s="79"/>
      <c r="I11" s="79"/>
      <c r="J11" s="80"/>
      <c r="K11" s="81"/>
      <c r="L11" s="80"/>
      <c r="M11" s="81"/>
      <c r="N11" s="81"/>
      <c r="O11" s="82"/>
      <c r="P11" s="81"/>
      <c r="Q11" s="62"/>
      <c r="R11" s="61"/>
      <c r="S11" s="63"/>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84"/>
  <sheetViews>
    <sheetView showGridLines="0" tabSelected="1" view="pageBreakPreview" topLeftCell="C50" zoomScale="40" zoomScaleNormal="40" zoomScaleSheetLayoutView="40" zoomScalePageLayoutView="111" workbookViewId="0">
      <selection activeCell="H50" sqref="H50"/>
    </sheetView>
  </sheetViews>
  <sheetFormatPr baseColWidth="10" defaultColWidth="12.08984375" defaultRowHeight="14.5" x14ac:dyDescent="0.35"/>
  <cols>
    <col min="1" max="1" width="26.6328125" style="1" customWidth="1"/>
    <col min="2" max="2" width="23.453125" style="1" customWidth="1"/>
    <col min="3" max="3" width="21.453125" style="1" customWidth="1"/>
    <col min="4" max="4" width="40.453125" style="58" customWidth="1"/>
    <col min="5" max="5" width="30.81640625" style="1" customWidth="1"/>
    <col min="6" max="6" width="56.6328125" style="1" customWidth="1"/>
    <col min="7" max="7" width="20.6328125" style="1" bestFit="1" customWidth="1"/>
    <col min="8" max="8" width="22" style="1" bestFit="1" customWidth="1"/>
    <col min="9" max="9" width="50.453125" style="1" customWidth="1"/>
    <col min="10" max="10" width="30.08984375" style="1" customWidth="1"/>
    <col min="11" max="11" width="28.6328125" style="1" bestFit="1" customWidth="1"/>
    <col min="12" max="13" width="52.36328125" style="1" customWidth="1"/>
    <col min="14" max="14" width="63.08984375" style="1" customWidth="1"/>
    <col min="15" max="15" width="49.81640625" style="1" customWidth="1"/>
    <col min="16" max="16" width="59.453125" style="1" customWidth="1"/>
    <col min="17" max="17" width="56.36328125" style="1" customWidth="1"/>
    <col min="18" max="16384" width="12.08984375" style="1"/>
  </cols>
  <sheetData>
    <row r="3" spans="2:16" x14ac:dyDescent="0.35">
      <c r="D3" s="2"/>
    </row>
    <row r="4" spans="2:16" ht="32" x14ac:dyDescent="0.35">
      <c r="C4" s="533" t="s">
        <v>215</v>
      </c>
      <c r="D4" s="533"/>
      <c r="E4" s="533"/>
      <c r="F4" s="533"/>
      <c r="G4" s="533"/>
      <c r="H4" s="533"/>
      <c r="I4" s="533"/>
      <c r="J4" s="533"/>
      <c r="K4" s="533"/>
      <c r="L4" s="533"/>
      <c r="M4" s="533"/>
      <c r="N4" s="533"/>
      <c r="O4" s="3"/>
      <c r="P4" s="3"/>
    </row>
    <row r="5" spans="2:16" ht="32" x14ac:dyDescent="0.35">
      <c r="C5" s="533" t="s">
        <v>302</v>
      </c>
      <c r="D5" s="533"/>
      <c r="E5" s="533"/>
      <c r="F5" s="533"/>
      <c r="G5" s="533"/>
      <c r="H5" s="533"/>
      <c r="I5" s="533"/>
      <c r="J5" s="533"/>
      <c r="K5" s="533"/>
      <c r="L5" s="533"/>
      <c r="M5" s="533"/>
      <c r="N5" s="533"/>
      <c r="O5" s="3"/>
      <c r="P5" s="3"/>
    </row>
    <row r="6" spans="2:16" ht="32" x14ac:dyDescent="0.35">
      <c r="C6" s="533" t="s">
        <v>681</v>
      </c>
      <c r="D6" s="533"/>
      <c r="E6" s="533"/>
      <c r="F6" s="533"/>
      <c r="G6" s="533"/>
      <c r="H6" s="533"/>
      <c r="I6" s="533"/>
      <c r="J6" s="533"/>
      <c r="K6" s="533"/>
      <c r="L6" s="533"/>
      <c r="M6" s="533"/>
      <c r="N6" s="533"/>
      <c r="O6" s="4"/>
      <c r="P6" s="4"/>
    </row>
    <row r="7" spans="2:16" ht="32" x14ac:dyDescent="0.35">
      <c r="C7" s="533" t="s">
        <v>682</v>
      </c>
      <c r="D7" s="533"/>
      <c r="E7" s="533"/>
      <c r="F7" s="533"/>
      <c r="G7" s="533"/>
      <c r="H7" s="533"/>
      <c r="I7" s="533"/>
      <c r="J7" s="533"/>
      <c r="K7" s="533"/>
      <c r="L7" s="533"/>
      <c r="M7" s="533"/>
      <c r="N7" s="533"/>
      <c r="O7" s="4"/>
      <c r="P7" s="4"/>
    </row>
    <row r="8" spans="2:16" ht="32" x14ac:dyDescent="0.35">
      <c r="B8" s="51"/>
      <c r="C8" s="5"/>
      <c r="D8" s="5"/>
      <c r="E8" s="5"/>
      <c r="F8" s="5"/>
      <c r="G8" s="5"/>
      <c r="H8" s="5"/>
      <c r="I8" s="5"/>
      <c r="J8" s="5"/>
      <c r="K8" s="51"/>
      <c r="L8" s="5"/>
      <c r="M8" s="5"/>
      <c r="N8" s="5"/>
      <c r="O8" s="5"/>
      <c r="P8" s="5"/>
    </row>
    <row r="9" spans="2:16" ht="18.5" x14ac:dyDescent="0.35">
      <c r="B9" s="591" t="s">
        <v>7</v>
      </c>
      <c r="C9" s="591"/>
      <c r="D9" s="591"/>
      <c r="E9" s="10"/>
      <c r="F9" s="10"/>
      <c r="G9" s="6"/>
      <c r="H9" s="7"/>
      <c r="I9" s="7"/>
      <c r="J9" s="7"/>
      <c r="K9" s="52"/>
      <c r="L9" s="7"/>
      <c r="M9" s="7"/>
      <c r="N9" s="7"/>
      <c r="O9" s="7"/>
      <c r="P9" s="7"/>
    </row>
    <row r="10" spans="2:16" ht="18.5" x14ac:dyDescent="0.35">
      <c r="B10" s="571" t="s">
        <v>8</v>
      </c>
      <c r="C10" s="571"/>
      <c r="D10" s="571"/>
      <c r="E10" s="572" t="s">
        <v>681</v>
      </c>
      <c r="F10" s="572"/>
      <c r="G10" s="572"/>
      <c r="H10" s="572"/>
      <c r="I10" s="572"/>
      <c r="J10" s="572"/>
      <c r="K10" s="573"/>
      <c r="L10" s="572"/>
      <c r="M10" s="572"/>
      <c r="N10" s="572"/>
      <c r="O10" s="572"/>
      <c r="P10" s="572"/>
    </row>
    <row r="11" spans="2:16" ht="18.5" x14ac:dyDescent="0.35">
      <c r="B11" s="53"/>
      <c r="C11" s="8"/>
      <c r="D11" s="54"/>
      <c r="E11" s="10"/>
      <c r="F11" s="9"/>
      <c r="G11" s="6"/>
      <c r="H11" s="7"/>
      <c r="I11" s="9"/>
      <c r="J11" s="7"/>
      <c r="K11" s="52"/>
      <c r="L11" s="9"/>
      <c r="M11" s="9"/>
      <c r="N11" s="9"/>
      <c r="O11" s="9"/>
      <c r="P11" s="9"/>
    </row>
    <row r="12" spans="2:16" ht="18.5" x14ac:dyDescent="0.35">
      <c r="B12" s="574" t="s">
        <v>11</v>
      </c>
      <c r="C12" s="574"/>
      <c r="D12" s="574"/>
      <c r="E12" s="10"/>
      <c r="F12" s="9"/>
      <c r="G12" s="6"/>
      <c r="H12" s="7"/>
      <c r="I12" s="9"/>
      <c r="J12" s="7"/>
      <c r="K12" s="52"/>
      <c r="L12" s="9"/>
      <c r="M12" s="9"/>
      <c r="N12" s="9"/>
      <c r="O12" s="9"/>
      <c r="P12" s="9"/>
    </row>
    <row r="13" spans="2:16" ht="18.5" x14ac:dyDescent="0.35">
      <c r="B13" s="571" t="s">
        <v>12</v>
      </c>
      <c r="C13" s="571"/>
      <c r="D13" s="571"/>
      <c r="E13" s="572" t="s">
        <v>683</v>
      </c>
      <c r="F13" s="572"/>
      <c r="G13" s="572"/>
      <c r="H13" s="572"/>
      <c r="I13" s="572"/>
      <c r="J13" s="572"/>
      <c r="K13" s="573"/>
      <c r="L13" s="572"/>
      <c r="M13" s="572"/>
      <c r="N13" s="572"/>
      <c r="O13" s="572"/>
      <c r="P13" s="572"/>
    </row>
    <row r="14" spans="2:16" ht="18.5" x14ac:dyDescent="0.35">
      <c r="B14" s="571" t="s">
        <v>13</v>
      </c>
      <c r="C14" s="571"/>
      <c r="D14" s="571"/>
      <c r="E14" s="572" t="s">
        <v>684</v>
      </c>
      <c r="F14" s="572"/>
      <c r="G14" s="572"/>
      <c r="H14" s="572"/>
      <c r="I14" s="572"/>
      <c r="J14" s="572"/>
      <c r="K14" s="573"/>
      <c r="L14" s="572"/>
      <c r="M14" s="572"/>
      <c r="N14" s="572"/>
      <c r="O14" s="572"/>
      <c r="P14" s="572"/>
    </row>
    <row r="15" spans="2:16" ht="18.5" x14ac:dyDescent="0.35">
      <c r="B15" s="571" t="s">
        <v>14</v>
      </c>
      <c r="C15" s="571"/>
      <c r="D15" s="571"/>
      <c r="E15" s="572" t="s">
        <v>685</v>
      </c>
      <c r="F15" s="572"/>
      <c r="G15" s="572"/>
      <c r="H15" s="572"/>
      <c r="I15" s="572"/>
      <c r="J15" s="572"/>
      <c r="K15" s="573"/>
      <c r="L15" s="572"/>
      <c r="M15" s="572"/>
      <c r="N15" s="572"/>
      <c r="O15" s="572"/>
      <c r="P15" s="572"/>
    </row>
    <row r="16" spans="2:16" ht="18.5" x14ac:dyDescent="0.35">
      <c r="B16" s="53"/>
      <c r="C16" s="8"/>
      <c r="D16" s="54"/>
      <c r="E16" s="10"/>
      <c r="F16" s="9"/>
      <c r="G16" s="7"/>
      <c r="H16" s="7"/>
      <c r="I16" s="9"/>
      <c r="J16" s="7"/>
      <c r="K16" s="52"/>
      <c r="L16" s="9"/>
      <c r="M16" s="9"/>
      <c r="N16" s="9"/>
      <c r="O16" s="9"/>
      <c r="P16" s="9"/>
    </row>
    <row r="17" spans="2:16" ht="18.5" x14ac:dyDescent="0.35">
      <c r="B17" s="574" t="s">
        <v>15</v>
      </c>
      <c r="C17" s="574"/>
      <c r="D17" s="574"/>
      <c r="E17" s="6"/>
      <c r="F17" s="6"/>
      <c r="G17" s="6"/>
      <c r="H17" s="6"/>
      <c r="I17" s="6"/>
      <c r="J17" s="6"/>
      <c r="K17" s="6"/>
      <c r="L17" s="6"/>
      <c r="M17" s="6"/>
      <c r="N17" s="6"/>
      <c r="O17" s="6"/>
      <c r="P17" s="6"/>
    </row>
    <row r="18" spans="2:16" ht="18.5" x14ac:dyDescent="0.35">
      <c r="B18" s="53"/>
      <c r="C18" s="8"/>
      <c r="D18" s="54"/>
      <c r="E18" s="572" t="s">
        <v>686</v>
      </c>
      <c r="F18" s="572"/>
      <c r="G18" s="572"/>
      <c r="H18" s="572"/>
      <c r="I18" s="572"/>
      <c r="J18" s="572"/>
      <c r="K18" s="573"/>
      <c r="L18" s="572"/>
      <c r="M18" s="572"/>
      <c r="N18" s="572"/>
      <c r="O18" s="572"/>
      <c r="P18" s="572"/>
    </row>
    <row r="19" spans="2:16" ht="18.5" x14ac:dyDescent="0.35">
      <c r="B19" s="53"/>
      <c r="C19" s="8"/>
      <c r="D19" s="54"/>
      <c r="E19" s="10"/>
      <c r="F19" s="9"/>
      <c r="G19" s="7"/>
      <c r="H19" s="7"/>
      <c r="I19" s="9"/>
      <c r="J19" s="7"/>
      <c r="K19" s="52"/>
      <c r="L19" s="9"/>
      <c r="M19" s="9"/>
      <c r="N19" s="9"/>
      <c r="O19" s="9"/>
      <c r="P19" s="9"/>
    </row>
    <row r="20" spans="2:16" ht="18.5" x14ac:dyDescent="0.35">
      <c r="B20" s="574" t="s">
        <v>16</v>
      </c>
      <c r="C20" s="574"/>
      <c r="D20" s="574"/>
      <c r="E20" s="10"/>
      <c r="F20" s="9"/>
      <c r="G20" s="7"/>
      <c r="H20" s="7"/>
      <c r="I20" s="9"/>
      <c r="J20" s="7"/>
      <c r="K20" s="52"/>
      <c r="L20" s="9"/>
      <c r="M20" s="9"/>
      <c r="N20" s="9"/>
      <c r="O20" s="9"/>
      <c r="P20" s="9"/>
    </row>
    <row r="21" spans="2:16" ht="18.5" x14ac:dyDescent="0.35">
      <c r="B21" s="571" t="s">
        <v>17</v>
      </c>
      <c r="C21" s="571"/>
      <c r="D21" s="571"/>
      <c r="E21" s="575" t="s">
        <v>687</v>
      </c>
      <c r="F21" s="575"/>
      <c r="G21" s="575"/>
      <c r="H21" s="575"/>
      <c r="I21" s="575"/>
      <c r="J21" s="575"/>
      <c r="K21" s="573"/>
      <c r="L21" s="575"/>
      <c r="M21" s="575"/>
      <c r="N21" s="575"/>
      <c r="O21" s="575"/>
      <c r="P21" s="575"/>
    </row>
    <row r="22" spans="2:16" ht="18.5" x14ac:dyDescent="0.35">
      <c r="B22" s="571" t="s">
        <v>18</v>
      </c>
      <c r="C22" s="571"/>
      <c r="D22" s="571"/>
      <c r="E22" s="575" t="s">
        <v>688</v>
      </c>
      <c r="F22" s="575"/>
      <c r="G22" s="575"/>
      <c r="H22" s="575"/>
      <c r="I22" s="575"/>
      <c r="J22" s="575"/>
      <c r="K22" s="575"/>
      <c r="L22" s="575"/>
      <c r="M22" s="575"/>
      <c r="N22" s="575"/>
      <c r="O22" s="575"/>
      <c r="P22" s="575"/>
    </row>
    <row r="23" spans="2:16" ht="18.5" x14ac:dyDescent="0.35">
      <c r="B23" s="571" t="s">
        <v>19</v>
      </c>
      <c r="C23" s="571"/>
      <c r="D23" s="571"/>
      <c r="E23" s="575" t="s">
        <v>689</v>
      </c>
      <c r="F23" s="575"/>
      <c r="G23" s="575"/>
      <c r="H23" s="575"/>
      <c r="I23" s="575"/>
      <c r="J23" s="575"/>
      <c r="K23" s="573"/>
      <c r="L23" s="575"/>
      <c r="M23" s="575"/>
      <c r="N23" s="575"/>
      <c r="O23" s="575"/>
      <c r="P23" s="575"/>
    </row>
    <row r="24" spans="2:16" ht="18.5" x14ac:dyDescent="0.35">
      <c r="B24" s="571" t="s">
        <v>20</v>
      </c>
      <c r="C24" s="571"/>
      <c r="D24" s="571"/>
      <c r="E24" s="575" t="s">
        <v>690</v>
      </c>
      <c r="F24" s="575"/>
      <c r="G24" s="575"/>
      <c r="H24" s="575"/>
      <c r="I24" s="575"/>
      <c r="J24" s="575"/>
      <c r="K24" s="573"/>
      <c r="L24" s="575"/>
      <c r="M24" s="575"/>
      <c r="N24" s="575"/>
      <c r="O24" s="575"/>
      <c r="P24" s="575"/>
    </row>
    <row r="25" spans="2:16" ht="18.5" x14ac:dyDescent="0.35">
      <c r="B25" s="6"/>
      <c r="C25" s="6"/>
      <c r="D25" s="54"/>
      <c r="E25" s="10"/>
      <c r="F25" s="10"/>
      <c r="G25" s="7"/>
      <c r="H25" s="7"/>
      <c r="I25" s="9"/>
      <c r="J25" s="7"/>
      <c r="K25" s="52"/>
      <c r="L25" s="9"/>
      <c r="M25" s="9"/>
      <c r="N25" s="9"/>
      <c r="O25" s="9"/>
      <c r="P25" s="9"/>
    </row>
    <row r="26" spans="2:16" ht="18.5" x14ac:dyDescent="0.35">
      <c r="B26" s="574" t="s">
        <v>21</v>
      </c>
      <c r="C26" s="574"/>
      <c r="D26" s="574"/>
      <c r="E26" s="6"/>
      <c r="F26" s="6"/>
      <c r="G26" s="6"/>
      <c r="H26" s="6"/>
      <c r="I26" s="6"/>
      <c r="J26" s="6"/>
      <c r="K26" s="6"/>
      <c r="L26" s="6"/>
      <c r="M26" s="6"/>
      <c r="N26" s="6"/>
      <c r="O26" s="6"/>
      <c r="P26" s="6"/>
    </row>
    <row r="27" spans="2:16" ht="18.5" x14ac:dyDescent="0.35">
      <c r="B27" s="52"/>
      <c r="C27" s="7"/>
      <c r="D27" s="7"/>
      <c r="E27" s="572" t="s">
        <v>691</v>
      </c>
      <c r="F27" s="572"/>
      <c r="G27" s="572"/>
      <c r="H27" s="572"/>
      <c r="I27" s="572"/>
      <c r="J27" s="572"/>
      <c r="K27" s="573"/>
      <c r="L27" s="572"/>
      <c r="M27" s="572"/>
      <c r="N27" s="572"/>
      <c r="O27" s="572"/>
      <c r="P27" s="572"/>
    </row>
    <row r="28" spans="2:16" ht="18.5" x14ac:dyDescent="0.35">
      <c r="B28" s="52"/>
      <c r="C28" s="7"/>
      <c r="D28" s="7"/>
      <c r="E28" s="572"/>
      <c r="F28" s="572"/>
      <c r="G28" s="572"/>
      <c r="H28" s="572"/>
      <c r="I28" s="572"/>
      <c r="J28" s="572"/>
      <c r="K28" s="573"/>
      <c r="L28" s="572"/>
      <c r="M28" s="572"/>
      <c r="N28" s="572"/>
      <c r="O28" s="572"/>
      <c r="P28" s="572"/>
    </row>
    <row r="29" spans="2:16" ht="18.5" x14ac:dyDescent="0.35">
      <c r="B29" s="52"/>
      <c r="C29" s="7"/>
      <c r="D29" s="7"/>
      <c r="E29" s="11"/>
      <c r="F29" s="11"/>
      <c r="G29" s="53"/>
      <c r="H29" s="53"/>
      <c r="I29" s="11"/>
      <c r="J29" s="53"/>
      <c r="K29" s="53"/>
      <c r="L29" s="11"/>
      <c r="M29" s="11"/>
      <c r="N29" s="11"/>
      <c r="O29" s="11"/>
      <c r="P29" s="11"/>
    </row>
    <row r="30" spans="2:16" ht="18.5" x14ac:dyDescent="0.35">
      <c r="B30" s="574" t="s">
        <v>23</v>
      </c>
      <c r="C30" s="574"/>
      <c r="D30" s="574"/>
      <c r="E30" s="10"/>
      <c r="F30" s="7"/>
      <c r="G30" s="6"/>
      <c r="H30" s="7"/>
      <c r="I30" s="7"/>
      <c r="J30" s="7"/>
      <c r="K30" s="52"/>
      <c r="L30" s="7"/>
      <c r="M30" s="7"/>
      <c r="N30" s="7"/>
      <c r="O30" s="7"/>
      <c r="P30" s="7"/>
    </row>
    <row r="31" spans="2:16" ht="18.5" x14ac:dyDescent="0.35">
      <c r="B31" s="571" t="s">
        <v>9</v>
      </c>
      <c r="C31" s="571"/>
      <c r="D31" s="571"/>
      <c r="E31" s="572" t="s">
        <v>302</v>
      </c>
      <c r="F31" s="572"/>
      <c r="G31" s="572"/>
      <c r="H31" s="572"/>
      <c r="I31" s="572"/>
      <c r="J31" s="572"/>
      <c r="K31" s="572"/>
      <c r="L31" s="572"/>
      <c r="M31" s="572"/>
      <c r="N31" s="572"/>
      <c r="O31" s="572"/>
      <c r="P31" s="572"/>
    </row>
    <row r="32" spans="2:16" ht="18.5" x14ac:dyDescent="0.35">
      <c r="B32" s="571" t="s">
        <v>10</v>
      </c>
      <c r="C32" s="571"/>
      <c r="D32" s="571"/>
      <c r="E32" s="572" t="s">
        <v>305</v>
      </c>
      <c r="F32" s="572"/>
      <c r="G32" s="572"/>
      <c r="H32" s="572"/>
      <c r="I32" s="572"/>
      <c r="J32" s="572"/>
      <c r="K32" s="572"/>
      <c r="L32" s="572"/>
      <c r="M32" s="572"/>
      <c r="N32" s="572"/>
      <c r="O32" s="572"/>
      <c r="P32" s="572"/>
    </row>
    <row r="33" spans="1:16" ht="18.5" x14ac:dyDescent="0.35">
      <c r="B33" s="571" t="s">
        <v>216</v>
      </c>
      <c r="C33" s="571"/>
      <c r="D33" s="571"/>
      <c r="E33" s="572" t="s">
        <v>692</v>
      </c>
      <c r="F33" s="572"/>
      <c r="G33" s="572"/>
      <c r="H33" s="572"/>
      <c r="I33" s="572"/>
      <c r="J33" s="572"/>
      <c r="K33" s="573"/>
      <c r="L33" s="572"/>
      <c r="M33" s="572"/>
      <c r="N33" s="572"/>
      <c r="O33" s="572"/>
      <c r="P33" s="572"/>
    </row>
    <row r="34" spans="1:16" ht="18.5" x14ac:dyDescent="0.35">
      <c r="B34" s="8"/>
      <c r="C34" s="8"/>
      <c r="D34" s="8"/>
      <c r="E34" s="11"/>
      <c r="F34" s="11"/>
      <c r="G34" s="11"/>
      <c r="H34" s="11"/>
      <c r="I34" s="11"/>
      <c r="J34" s="11"/>
      <c r="K34" s="53"/>
      <c r="L34" s="11"/>
      <c r="M34" s="11"/>
      <c r="N34" s="11"/>
      <c r="O34" s="11"/>
      <c r="P34" s="11"/>
    </row>
    <row r="35" spans="1:16" ht="18.5" x14ac:dyDescent="0.35">
      <c r="B35" s="574" t="s">
        <v>294</v>
      </c>
      <c r="C35" s="574"/>
      <c r="D35" s="574"/>
      <c r="E35" s="10"/>
      <c r="F35" s="7"/>
      <c r="G35" s="6"/>
      <c r="H35" s="7"/>
      <c r="I35" s="7"/>
      <c r="J35" s="7"/>
      <c r="K35" s="52"/>
      <c r="L35" s="7"/>
      <c r="M35" s="7"/>
      <c r="N35" s="7"/>
      <c r="O35" s="7"/>
      <c r="P35" s="7"/>
    </row>
    <row r="36" spans="1:16" ht="18.5" x14ac:dyDescent="0.35">
      <c r="B36" s="571" t="s">
        <v>295</v>
      </c>
      <c r="C36" s="571"/>
      <c r="D36" s="571"/>
      <c r="E36" s="572" t="s">
        <v>739</v>
      </c>
      <c r="F36" s="572"/>
      <c r="G36" s="572"/>
      <c r="H36" s="572"/>
      <c r="I36" s="572"/>
      <c r="J36" s="572"/>
      <c r="K36" s="573"/>
      <c r="L36" s="572"/>
      <c r="M36" s="572"/>
      <c r="N36" s="572"/>
      <c r="O36" s="572"/>
      <c r="P36" s="572"/>
    </row>
    <row r="37" spans="1:16" ht="18.5" x14ac:dyDescent="0.35">
      <c r="B37" s="571" t="s">
        <v>216</v>
      </c>
      <c r="C37" s="571"/>
      <c r="D37" s="571"/>
      <c r="E37" s="228" t="s">
        <v>740</v>
      </c>
      <c r="F37" s="228"/>
      <c r="G37" s="228"/>
      <c r="H37" s="228"/>
      <c r="I37" s="228"/>
      <c r="J37" s="228"/>
      <c r="K37" s="234"/>
      <c r="L37" s="228"/>
      <c r="M37" s="228"/>
      <c r="N37" s="228"/>
      <c r="O37" s="228"/>
      <c r="P37" s="228"/>
    </row>
    <row r="38" spans="1:16" ht="18.5" x14ac:dyDescent="0.35">
      <c r="B38" s="571" t="s">
        <v>297</v>
      </c>
      <c r="C38" s="571"/>
      <c r="D38" s="571"/>
      <c r="E38" s="572" t="s">
        <v>741</v>
      </c>
      <c r="F38" s="572"/>
      <c r="G38" s="572"/>
      <c r="H38" s="572"/>
      <c r="I38" s="572"/>
      <c r="J38" s="572"/>
      <c r="K38" s="573"/>
      <c r="L38" s="572"/>
      <c r="M38" s="572"/>
      <c r="N38" s="572"/>
      <c r="O38" s="572"/>
      <c r="P38" s="572"/>
    </row>
    <row r="39" spans="1:16" ht="18.5" x14ac:dyDescent="0.35">
      <c r="B39" s="571" t="s">
        <v>296</v>
      </c>
      <c r="C39" s="571"/>
      <c r="D39" s="571"/>
      <c r="E39" s="572" t="s">
        <v>742</v>
      </c>
      <c r="F39" s="572"/>
      <c r="G39" s="572"/>
      <c r="H39" s="572"/>
      <c r="I39" s="572"/>
      <c r="J39" s="572"/>
      <c r="K39" s="573"/>
      <c r="L39" s="572"/>
      <c r="M39" s="572"/>
      <c r="N39" s="572"/>
      <c r="O39" s="572"/>
      <c r="P39" s="572"/>
    </row>
    <row r="40" spans="1:16" ht="18.5" x14ac:dyDescent="0.35">
      <c r="B40" s="8"/>
      <c r="C40" s="8"/>
      <c r="D40" s="8"/>
      <c r="E40" s="11"/>
      <c r="F40" s="11"/>
      <c r="G40" s="11"/>
      <c r="H40" s="11"/>
      <c r="I40" s="11"/>
      <c r="J40" s="11"/>
      <c r="K40" s="53"/>
      <c r="L40" s="11"/>
      <c r="M40" s="11"/>
      <c r="N40" s="11"/>
      <c r="O40" s="11"/>
      <c r="P40" s="11"/>
    </row>
    <row r="41" spans="1:16" ht="32" x14ac:dyDescent="0.35">
      <c r="B41" s="558"/>
      <c r="C41" s="558"/>
      <c r="D41" s="558"/>
      <c r="E41" s="558"/>
      <c r="F41" s="558"/>
      <c r="G41" s="558"/>
      <c r="H41" s="558"/>
      <c r="I41" s="558"/>
      <c r="J41" s="558"/>
      <c r="K41" s="558"/>
      <c r="L41" s="558"/>
      <c r="M41" s="558"/>
      <c r="N41" s="558"/>
      <c r="O41" s="558"/>
      <c r="P41" s="558"/>
    </row>
    <row r="42" spans="1:16" ht="28.5" x14ac:dyDescent="0.35">
      <c r="B42" s="559" t="s">
        <v>306</v>
      </c>
      <c r="C42" s="559"/>
      <c r="D42" s="559"/>
      <c r="E42" s="559"/>
      <c r="F42" s="559"/>
      <c r="G42" s="559"/>
      <c r="H42" s="559"/>
      <c r="I42" s="559"/>
      <c r="J42" s="559"/>
      <c r="K42" s="559"/>
      <c r="L42" s="559"/>
      <c r="M42" s="559"/>
      <c r="N42" s="559"/>
      <c r="O42" s="559"/>
      <c r="P42" s="559"/>
    </row>
    <row r="43" spans="1:16" ht="19" thickBot="1" x14ac:dyDescent="0.4">
      <c r="B43" s="12"/>
      <c r="C43" s="12"/>
      <c r="D43" s="55"/>
      <c r="E43" s="13"/>
      <c r="F43" s="13"/>
      <c r="G43" s="14"/>
      <c r="H43" s="14"/>
      <c r="I43" s="14"/>
      <c r="J43" s="14"/>
      <c r="K43" s="56"/>
      <c r="L43" s="13"/>
      <c r="M43" s="13"/>
      <c r="N43" s="13"/>
      <c r="O43" s="13"/>
      <c r="P43" s="13"/>
    </row>
    <row r="44" spans="1:16" ht="20" thickTop="1" x14ac:dyDescent="0.35">
      <c r="B44" s="578" t="s">
        <v>22</v>
      </c>
      <c r="C44" s="580" t="s">
        <v>24</v>
      </c>
      <c r="D44" s="582" t="s">
        <v>79</v>
      </c>
      <c r="E44" s="584" t="s">
        <v>1</v>
      </c>
      <c r="F44" s="585"/>
      <c r="G44" s="585"/>
      <c r="H44" s="585"/>
      <c r="I44" s="585"/>
      <c r="J44" s="585"/>
      <c r="K44" s="585"/>
      <c r="L44" s="585"/>
      <c r="M44" s="586"/>
      <c r="N44" s="587" t="s">
        <v>87</v>
      </c>
      <c r="O44" s="589" t="s">
        <v>85</v>
      </c>
      <c r="P44" s="576" t="s">
        <v>88</v>
      </c>
    </row>
    <row r="45" spans="1:16" ht="125" thickBot="1" x14ac:dyDescent="0.4">
      <c r="A45" s="15"/>
      <c r="B45" s="579"/>
      <c r="C45" s="581"/>
      <c r="D45" s="583"/>
      <c r="E45" s="286" t="s">
        <v>78</v>
      </c>
      <c r="F45" s="287" t="s">
        <v>80</v>
      </c>
      <c r="G45" s="287" t="s">
        <v>81</v>
      </c>
      <c r="H45" s="287" t="s">
        <v>220</v>
      </c>
      <c r="I45" s="288" t="s">
        <v>83</v>
      </c>
      <c r="J45" s="287" t="s">
        <v>84</v>
      </c>
      <c r="K45" s="287" t="s">
        <v>217</v>
      </c>
      <c r="L45" s="287" t="s">
        <v>218</v>
      </c>
      <c r="M45" s="289" t="s">
        <v>219</v>
      </c>
      <c r="N45" s="588"/>
      <c r="O45" s="590"/>
      <c r="P45" s="577"/>
    </row>
    <row r="46" spans="1:16" ht="367.25" customHeight="1" x14ac:dyDescent="0.35">
      <c r="A46" s="16"/>
      <c r="B46" s="250" t="s">
        <v>90</v>
      </c>
      <c r="C46" s="235" t="s">
        <v>3</v>
      </c>
      <c r="D46" s="253" t="s">
        <v>731</v>
      </c>
      <c r="E46" s="236" t="s">
        <v>732</v>
      </c>
      <c r="F46" s="237" t="s">
        <v>307</v>
      </c>
      <c r="G46" s="238" t="s">
        <v>47</v>
      </c>
      <c r="H46" s="17" t="s">
        <v>299</v>
      </c>
      <c r="I46" s="459"/>
      <c r="J46" s="238" t="s">
        <v>733</v>
      </c>
      <c r="K46" s="17" t="s">
        <v>222</v>
      </c>
      <c r="L46" s="239" t="s">
        <v>734</v>
      </c>
      <c r="M46" s="240" t="s">
        <v>735</v>
      </c>
      <c r="N46" s="241" t="s">
        <v>736</v>
      </c>
      <c r="O46" s="261" t="s">
        <v>300</v>
      </c>
      <c r="P46" s="257" t="s">
        <v>737</v>
      </c>
    </row>
    <row r="47" spans="1:16" s="249" customFormat="1" ht="408" x14ac:dyDescent="0.35">
      <c r="A47" s="248"/>
      <c r="B47" s="290" t="s">
        <v>308</v>
      </c>
      <c r="C47" s="291" t="s">
        <v>309</v>
      </c>
      <c r="D47" s="292" t="s">
        <v>310</v>
      </c>
      <c r="E47" s="293" t="s">
        <v>311</v>
      </c>
      <c r="F47" s="294" t="s">
        <v>312</v>
      </c>
      <c r="G47" s="291" t="s">
        <v>47</v>
      </c>
      <c r="H47" s="291" t="s">
        <v>52</v>
      </c>
      <c r="I47" s="295" t="s">
        <v>313</v>
      </c>
      <c r="J47" s="294" t="s">
        <v>314</v>
      </c>
      <c r="K47" s="291" t="s">
        <v>222</v>
      </c>
      <c r="L47" s="294" t="s">
        <v>696</v>
      </c>
      <c r="M47" s="296" t="s">
        <v>695</v>
      </c>
      <c r="N47" s="297" t="s">
        <v>781</v>
      </c>
      <c r="O47" s="296" t="s">
        <v>315</v>
      </c>
      <c r="P47" s="298" t="s">
        <v>718</v>
      </c>
    </row>
    <row r="48" spans="1:16" ht="272" x14ac:dyDescent="0.35">
      <c r="A48" s="16"/>
      <c r="B48" s="299" t="s">
        <v>316</v>
      </c>
      <c r="C48" s="300" t="s">
        <v>5</v>
      </c>
      <c r="D48" s="301" t="s">
        <v>317</v>
      </c>
      <c r="E48" s="302" t="s">
        <v>318</v>
      </c>
      <c r="F48" s="303" t="s">
        <v>319</v>
      </c>
      <c r="G48" s="304" t="s">
        <v>47</v>
      </c>
      <c r="H48" s="304" t="s">
        <v>327</v>
      </c>
      <c r="I48" s="305" t="s">
        <v>320</v>
      </c>
      <c r="J48" s="305" t="s">
        <v>321</v>
      </c>
      <c r="K48" s="304" t="s">
        <v>222</v>
      </c>
      <c r="L48" s="306" t="s">
        <v>697</v>
      </c>
      <c r="M48" s="307" t="s">
        <v>322</v>
      </c>
      <c r="N48" s="308" t="s">
        <v>782</v>
      </c>
      <c r="O48" s="309" t="s">
        <v>323</v>
      </c>
      <c r="P48" s="310" t="s">
        <v>719</v>
      </c>
    </row>
    <row r="49" spans="1:16" ht="305.39999999999998" customHeight="1" x14ac:dyDescent="0.35">
      <c r="A49" s="16"/>
      <c r="B49" s="387" t="s">
        <v>316</v>
      </c>
      <c r="C49" s="244" t="s">
        <v>6</v>
      </c>
      <c r="D49" s="388" t="s">
        <v>324</v>
      </c>
      <c r="E49" s="461" t="s">
        <v>325</v>
      </c>
      <c r="F49" s="247" t="s">
        <v>326</v>
      </c>
      <c r="G49" s="389" t="s">
        <v>47</v>
      </c>
      <c r="H49" s="389" t="s">
        <v>327</v>
      </c>
      <c r="I49" s="390" t="s">
        <v>328</v>
      </c>
      <c r="J49" s="390" t="s">
        <v>329</v>
      </c>
      <c r="K49" s="391" t="s">
        <v>222</v>
      </c>
      <c r="L49" s="392" t="s">
        <v>330</v>
      </c>
      <c r="M49" s="393" t="s">
        <v>331</v>
      </c>
      <c r="N49" s="394" t="s">
        <v>783</v>
      </c>
      <c r="O49" s="262" t="s">
        <v>332</v>
      </c>
      <c r="P49" s="258" t="s">
        <v>720</v>
      </c>
    </row>
    <row r="50" spans="1:16" ht="266.39999999999998" customHeight="1" x14ac:dyDescent="0.35">
      <c r="A50" s="16"/>
      <c r="B50" s="387" t="s">
        <v>316</v>
      </c>
      <c r="C50" s="244" t="s">
        <v>6</v>
      </c>
      <c r="D50" s="388" t="s">
        <v>333</v>
      </c>
      <c r="E50" s="461" t="s">
        <v>334</v>
      </c>
      <c r="F50" s="247" t="s">
        <v>335</v>
      </c>
      <c r="G50" s="389" t="s">
        <v>47</v>
      </c>
      <c r="H50" s="389" t="s">
        <v>327</v>
      </c>
      <c r="I50" s="390" t="s">
        <v>336</v>
      </c>
      <c r="J50" s="390" t="s">
        <v>337</v>
      </c>
      <c r="K50" s="391" t="s">
        <v>222</v>
      </c>
      <c r="L50" s="392" t="s">
        <v>338</v>
      </c>
      <c r="M50" s="393" t="s">
        <v>339</v>
      </c>
      <c r="N50" s="394" t="s">
        <v>784</v>
      </c>
      <c r="O50" s="262" t="s">
        <v>340</v>
      </c>
      <c r="P50" s="258" t="s">
        <v>720</v>
      </c>
    </row>
    <row r="51" spans="1:16" ht="292.75" customHeight="1" x14ac:dyDescent="0.35">
      <c r="A51" s="16"/>
      <c r="B51" s="380" t="s">
        <v>341</v>
      </c>
      <c r="C51" s="381" t="s">
        <v>5</v>
      </c>
      <c r="D51" s="462" t="s">
        <v>342</v>
      </c>
      <c r="E51" s="383" t="s">
        <v>343</v>
      </c>
      <c r="F51" s="384" t="s">
        <v>344</v>
      </c>
      <c r="G51" s="325" t="s">
        <v>47</v>
      </c>
      <c r="H51" s="325" t="s">
        <v>327</v>
      </c>
      <c r="I51" s="384" t="s">
        <v>345</v>
      </c>
      <c r="J51" s="384" t="s">
        <v>346</v>
      </c>
      <c r="K51" s="325" t="s">
        <v>222</v>
      </c>
      <c r="L51" s="384" t="s">
        <v>347</v>
      </c>
      <c r="M51" s="385" t="s">
        <v>678</v>
      </c>
      <c r="N51" s="383" t="s">
        <v>348</v>
      </c>
      <c r="O51" s="385" t="s">
        <v>349</v>
      </c>
      <c r="P51" s="386" t="s">
        <v>721</v>
      </c>
    </row>
    <row r="52" spans="1:16" ht="295.25" customHeight="1" x14ac:dyDescent="0.35">
      <c r="A52" s="16"/>
      <c r="B52" s="252" t="s">
        <v>341</v>
      </c>
      <c r="C52" s="48" t="s">
        <v>6</v>
      </c>
      <c r="D52" s="463" t="s">
        <v>350</v>
      </c>
      <c r="E52" s="255" t="s">
        <v>351</v>
      </c>
      <c r="F52" s="44" t="s">
        <v>352</v>
      </c>
      <c r="G52" s="49" t="s">
        <v>47</v>
      </c>
      <c r="H52" s="49" t="s">
        <v>327</v>
      </c>
      <c r="I52" s="44" t="s">
        <v>353</v>
      </c>
      <c r="J52" s="44" t="s">
        <v>354</v>
      </c>
      <c r="K52" s="49" t="s">
        <v>222</v>
      </c>
      <c r="L52" s="44" t="s">
        <v>355</v>
      </c>
      <c r="M52" s="256" t="s">
        <v>679</v>
      </c>
      <c r="N52" s="255" t="s">
        <v>356</v>
      </c>
      <c r="O52" s="256" t="s">
        <v>357</v>
      </c>
      <c r="P52" s="259" t="s">
        <v>722</v>
      </c>
    </row>
    <row r="53" spans="1:16" ht="312.64999999999998" customHeight="1" x14ac:dyDescent="0.35">
      <c r="A53" s="16"/>
      <c r="B53" s="252" t="s">
        <v>341</v>
      </c>
      <c r="C53" s="48" t="s">
        <v>6</v>
      </c>
      <c r="D53" s="463" t="s">
        <v>358</v>
      </c>
      <c r="E53" s="255" t="s">
        <v>359</v>
      </c>
      <c r="F53" s="44" t="s">
        <v>360</v>
      </c>
      <c r="G53" s="49" t="s">
        <v>47</v>
      </c>
      <c r="H53" s="49" t="s">
        <v>327</v>
      </c>
      <c r="I53" s="44" t="s">
        <v>361</v>
      </c>
      <c r="J53" s="44" t="s">
        <v>362</v>
      </c>
      <c r="K53" s="49" t="s">
        <v>222</v>
      </c>
      <c r="L53" s="44" t="s">
        <v>698</v>
      </c>
      <c r="M53" s="256" t="s">
        <v>680</v>
      </c>
      <c r="N53" s="255" t="s">
        <v>363</v>
      </c>
      <c r="O53" s="256" t="s">
        <v>364</v>
      </c>
      <c r="P53" s="259" t="s">
        <v>723</v>
      </c>
    </row>
    <row r="54" spans="1:16" ht="353.4" customHeight="1" x14ac:dyDescent="0.35">
      <c r="A54" s="16"/>
      <c r="B54" s="380" t="s">
        <v>365</v>
      </c>
      <c r="C54" s="381" t="s">
        <v>366</v>
      </c>
      <c r="D54" s="462" t="s">
        <v>367</v>
      </c>
      <c r="E54" s="383" t="s">
        <v>368</v>
      </c>
      <c r="F54" s="384" t="s">
        <v>369</v>
      </c>
      <c r="G54" s="325" t="s">
        <v>47</v>
      </c>
      <c r="H54" s="325" t="s">
        <v>327</v>
      </c>
      <c r="I54" s="384" t="s">
        <v>370</v>
      </c>
      <c r="J54" s="384" t="s">
        <v>371</v>
      </c>
      <c r="K54" s="325" t="s">
        <v>222</v>
      </c>
      <c r="L54" s="384" t="s">
        <v>699</v>
      </c>
      <c r="M54" s="385" t="s">
        <v>372</v>
      </c>
      <c r="N54" s="383" t="s">
        <v>785</v>
      </c>
      <c r="O54" s="385" t="s">
        <v>373</v>
      </c>
      <c r="P54" s="386" t="s">
        <v>724</v>
      </c>
    </row>
    <row r="55" spans="1:16" ht="370.75" customHeight="1" x14ac:dyDescent="0.35">
      <c r="A55" s="16"/>
      <c r="B55" s="251" t="s">
        <v>365</v>
      </c>
      <c r="C55" s="395" t="s">
        <v>6</v>
      </c>
      <c r="D55" s="388" t="s">
        <v>374</v>
      </c>
      <c r="E55" s="245" t="s">
        <v>375</v>
      </c>
      <c r="F55" s="247" t="s">
        <v>376</v>
      </c>
      <c r="G55" s="389" t="s">
        <v>47</v>
      </c>
      <c r="H55" s="389" t="s">
        <v>327</v>
      </c>
      <c r="I55" s="246" t="s">
        <v>377</v>
      </c>
      <c r="J55" s="246" t="s">
        <v>378</v>
      </c>
      <c r="K55" s="389" t="s">
        <v>222</v>
      </c>
      <c r="L55" s="242" t="s">
        <v>379</v>
      </c>
      <c r="M55" s="243" t="s">
        <v>380</v>
      </c>
      <c r="N55" s="394" t="s">
        <v>786</v>
      </c>
      <c r="O55" s="262" t="s">
        <v>381</v>
      </c>
      <c r="P55" s="258" t="s">
        <v>725</v>
      </c>
    </row>
    <row r="56" spans="1:16" ht="348" customHeight="1" x14ac:dyDescent="0.35">
      <c r="A56" s="57"/>
      <c r="B56" s="251" t="s">
        <v>365</v>
      </c>
      <c r="C56" s="244" t="s">
        <v>6</v>
      </c>
      <c r="D56" s="388" t="s">
        <v>382</v>
      </c>
      <c r="E56" s="245" t="s">
        <v>383</v>
      </c>
      <c r="F56" s="247" t="s">
        <v>384</v>
      </c>
      <c r="G56" s="389" t="s">
        <v>47</v>
      </c>
      <c r="H56" s="389" t="s">
        <v>327</v>
      </c>
      <c r="I56" s="246" t="s">
        <v>385</v>
      </c>
      <c r="J56" s="246" t="s">
        <v>386</v>
      </c>
      <c r="K56" s="389" t="s">
        <v>222</v>
      </c>
      <c r="L56" s="242" t="s">
        <v>387</v>
      </c>
      <c r="M56" s="243" t="s">
        <v>388</v>
      </c>
      <c r="N56" s="394" t="s">
        <v>786</v>
      </c>
      <c r="O56" s="262" t="s">
        <v>389</v>
      </c>
      <c r="P56" s="260" t="s">
        <v>726</v>
      </c>
    </row>
    <row r="57" spans="1:16" ht="272" x14ac:dyDescent="0.35">
      <c r="A57" s="33"/>
      <c r="B57" s="251" t="s">
        <v>365</v>
      </c>
      <c r="C57" s="244" t="s">
        <v>6</v>
      </c>
      <c r="D57" s="388" t="s">
        <v>390</v>
      </c>
      <c r="E57" s="245" t="s">
        <v>391</v>
      </c>
      <c r="F57" s="247" t="s">
        <v>392</v>
      </c>
      <c r="G57" s="389" t="s">
        <v>47</v>
      </c>
      <c r="H57" s="389" t="s">
        <v>327</v>
      </c>
      <c r="I57" s="246" t="s">
        <v>393</v>
      </c>
      <c r="J57" s="246" t="s">
        <v>394</v>
      </c>
      <c r="K57" s="389" t="s">
        <v>222</v>
      </c>
      <c r="L57" s="242" t="s">
        <v>700</v>
      </c>
      <c r="M57" s="243" t="s">
        <v>395</v>
      </c>
      <c r="N57" s="394" t="s">
        <v>786</v>
      </c>
      <c r="O57" s="262" t="s">
        <v>396</v>
      </c>
      <c r="P57" s="260" t="s">
        <v>720</v>
      </c>
    </row>
    <row r="58" spans="1:16" ht="272" x14ac:dyDescent="0.35">
      <c r="A58" s="33"/>
      <c r="B58" s="252" t="s">
        <v>365</v>
      </c>
      <c r="C58" s="48" t="s">
        <v>6</v>
      </c>
      <c r="D58" s="463" t="s">
        <v>397</v>
      </c>
      <c r="E58" s="255" t="s">
        <v>398</v>
      </c>
      <c r="F58" s="44" t="s">
        <v>399</v>
      </c>
      <c r="G58" s="49" t="s">
        <v>47</v>
      </c>
      <c r="H58" s="49" t="s">
        <v>327</v>
      </c>
      <c r="I58" s="44" t="s">
        <v>400</v>
      </c>
      <c r="J58" s="44" t="s">
        <v>401</v>
      </c>
      <c r="K58" s="49" t="s">
        <v>222</v>
      </c>
      <c r="L58" s="44" t="s">
        <v>402</v>
      </c>
      <c r="M58" s="256" t="s">
        <v>403</v>
      </c>
      <c r="N58" s="255" t="s">
        <v>786</v>
      </c>
      <c r="O58" s="256" t="s">
        <v>404</v>
      </c>
      <c r="P58" s="259" t="s">
        <v>725</v>
      </c>
    </row>
    <row r="59" spans="1:16" ht="272" x14ac:dyDescent="0.35">
      <c r="A59" s="33"/>
      <c r="B59" s="252" t="s">
        <v>365</v>
      </c>
      <c r="C59" s="48" t="s">
        <v>6</v>
      </c>
      <c r="D59" s="463" t="s">
        <v>405</v>
      </c>
      <c r="E59" s="255" t="s">
        <v>406</v>
      </c>
      <c r="F59" s="44" t="s">
        <v>407</v>
      </c>
      <c r="G59" s="49" t="s">
        <v>47</v>
      </c>
      <c r="H59" s="49" t="s">
        <v>327</v>
      </c>
      <c r="I59" s="44" t="s">
        <v>408</v>
      </c>
      <c r="J59" s="44" t="s">
        <v>409</v>
      </c>
      <c r="K59" s="49" t="s">
        <v>222</v>
      </c>
      <c r="L59" s="44" t="s">
        <v>410</v>
      </c>
      <c r="M59" s="256" t="s">
        <v>411</v>
      </c>
      <c r="N59" s="255" t="s">
        <v>786</v>
      </c>
      <c r="O59" s="256" t="s">
        <v>412</v>
      </c>
      <c r="P59" s="259" t="s">
        <v>720</v>
      </c>
    </row>
    <row r="60" spans="1:16" ht="272" x14ac:dyDescent="0.35">
      <c r="B60" s="252" t="s">
        <v>365</v>
      </c>
      <c r="C60" s="48" t="s">
        <v>6</v>
      </c>
      <c r="D60" s="463" t="s">
        <v>413</v>
      </c>
      <c r="E60" s="255" t="s">
        <v>414</v>
      </c>
      <c r="F60" s="44" t="s">
        <v>415</v>
      </c>
      <c r="G60" s="49" t="s">
        <v>47</v>
      </c>
      <c r="H60" s="49" t="s">
        <v>327</v>
      </c>
      <c r="I60" s="44" t="s">
        <v>416</v>
      </c>
      <c r="J60" s="44" t="s">
        <v>417</v>
      </c>
      <c r="K60" s="49" t="s">
        <v>222</v>
      </c>
      <c r="L60" s="44" t="s">
        <v>701</v>
      </c>
      <c r="M60" s="256" t="s">
        <v>418</v>
      </c>
      <c r="N60" s="255" t="s">
        <v>786</v>
      </c>
      <c r="O60" s="256" t="s">
        <v>419</v>
      </c>
      <c r="P60" s="259" t="s">
        <v>727</v>
      </c>
    </row>
    <row r="61" spans="1:16" ht="272" x14ac:dyDescent="0.35">
      <c r="B61" s="251" t="s">
        <v>365</v>
      </c>
      <c r="C61" s="395" t="s">
        <v>6</v>
      </c>
      <c r="D61" s="388" t="s">
        <v>420</v>
      </c>
      <c r="E61" s="245" t="s">
        <v>421</v>
      </c>
      <c r="F61" s="247" t="s">
        <v>422</v>
      </c>
      <c r="G61" s="389" t="s">
        <v>47</v>
      </c>
      <c r="H61" s="389" t="s">
        <v>327</v>
      </c>
      <c r="I61" s="246" t="s">
        <v>423</v>
      </c>
      <c r="J61" s="246" t="s">
        <v>424</v>
      </c>
      <c r="K61" s="389" t="s">
        <v>222</v>
      </c>
      <c r="L61" s="242" t="s">
        <v>425</v>
      </c>
      <c r="M61" s="243" t="s">
        <v>426</v>
      </c>
      <c r="N61" s="394" t="s">
        <v>786</v>
      </c>
      <c r="O61" s="262" t="s">
        <v>427</v>
      </c>
      <c r="P61" s="258" t="s">
        <v>723</v>
      </c>
    </row>
    <row r="62" spans="1:16" ht="272" x14ac:dyDescent="0.35">
      <c r="B62" s="251" t="s">
        <v>365</v>
      </c>
      <c r="C62" s="244" t="s">
        <v>6</v>
      </c>
      <c r="D62" s="388" t="s">
        <v>428</v>
      </c>
      <c r="E62" s="245" t="s">
        <v>429</v>
      </c>
      <c r="F62" s="247" t="s">
        <v>430</v>
      </c>
      <c r="G62" s="389" t="s">
        <v>47</v>
      </c>
      <c r="H62" s="389" t="s">
        <v>327</v>
      </c>
      <c r="I62" s="246" t="s">
        <v>431</v>
      </c>
      <c r="J62" s="44" t="s">
        <v>432</v>
      </c>
      <c r="K62" s="389" t="s">
        <v>222</v>
      </c>
      <c r="L62" s="242" t="s">
        <v>433</v>
      </c>
      <c r="M62" s="243" t="s">
        <v>434</v>
      </c>
      <c r="N62" s="394" t="s">
        <v>786</v>
      </c>
      <c r="O62" s="262" t="s">
        <v>435</v>
      </c>
      <c r="P62" s="260" t="s">
        <v>727</v>
      </c>
    </row>
    <row r="63" spans="1:16" ht="278.39999999999998" customHeight="1" x14ac:dyDescent="0.35">
      <c r="B63" s="299" t="s">
        <v>436</v>
      </c>
      <c r="C63" s="321" t="s">
        <v>5</v>
      </c>
      <c r="D63" s="464" t="s">
        <v>437</v>
      </c>
      <c r="E63" s="311" t="s">
        <v>438</v>
      </c>
      <c r="F63" s="312" t="s">
        <v>439</v>
      </c>
      <c r="G63" s="313" t="s">
        <v>47</v>
      </c>
      <c r="H63" s="313" t="s">
        <v>327</v>
      </c>
      <c r="I63" s="314" t="s">
        <v>440</v>
      </c>
      <c r="J63" s="384" t="s">
        <v>441</v>
      </c>
      <c r="K63" s="313" t="s">
        <v>222</v>
      </c>
      <c r="L63" s="315" t="s">
        <v>702</v>
      </c>
      <c r="M63" s="316" t="s">
        <v>442</v>
      </c>
      <c r="N63" s="317" t="s">
        <v>443</v>
      </c>
      <c r="O63" s="318" t="s">
        <v>444</v>
      </c>
      <c r="P63" s="322" t="s">
        <v>728</v>
      </c>
    </row>
    <row r="64" spans="1:16" ht="355.75" customHeight="1" x14ac:dyDescent="0.35">
      <c r="B64" s="380" t="s">
        <v>436</v>
      </c>
      <c r="C64" s="381" t="s">
        <v>5</v>
      </c>
      <c r="D64" s="462" t="s">
        <v>437</v>
      </c>
      <c r="E64" s="383" t="s">
        <v>445</v>
      </c>
      <c r="F64" s="384" t="s">
        <v>446</v>
      </c>
      <c r="G64" s="325" t="s">
        <v>47</v>
      </c>
      <c r="H64" s="325" t="s">
        <v>327</v>
      </c>
      <c r="I64" s="384" t="s">
        <v>447</v>
      </c>
      <c r="J64" s="384" t="s">
        <v>448</v>
      </c>
      <c r="K64" s="325" t="s">
        <v>222</v>
      </c>
      <c r="L64" s="384" t="s">
        <v>449</v>
      </c>
      <c r="M64" s="385" t="s">
        <v>450</v>
      </c>
      <c r="N64" s="383" t="s">
        <v>451</v>
      </c>
      <c r="O64" s="385" t="s">
        <v>444</v>
      </c>
      <c r="P64" s="386" t="s">
        <v>728</v>
      </c>
    </row>
    <row r="65" spans="2:16" ht="303.64999999999998" customHeight="1" x14ac:dyDescent="0.35">
      <c r="B65" s="252" t="s">
        <v>436</v>
      </c>
      <c r="C65" s="48" t="s">
        <v>6</v>
      </c>
      <c r="D65" s="463" t="s">
        <v>452</v>
      </c>
      <c r="E65" s="255" t="s">
        <v>453</v>
      </c>
      <c r="F65" s="44" t="s">
        <v>454</v>
      </c>
      <c r="G65" s="49" t="s">
        <v>47</v>
      </c>
      <c r="H65" s="49" t="s">
        <v>327</v>
      </c>
      <c r="I65" s="44" t="s">
        <v>455</v>
      </c>
      <c r="J65" s="44" t="s">
        <v>456</v>
      </c>
      <c r="K65" s="49" t="s">
        <v>222</v>
      </c>
      <c r="L65" s="44" t="s">
        <v>457</v>
      </c>
      <c r="M65" s="256" t="s">
        <v>458</v>
      </c>
      <c r="N65" s="255" t="s">
        <v>459</v>
      </c>
      <c r="O65" s="256" t="s">
        <v>460</v>
      </c>
      <c r="P65" s="259" t="s">
        <v>729</v>
      </c>
    </row>
    <row r="66" spans="2:16" ht="204" x14ac:dyDescent="0.35">
      <c r="B66" s="252" t="s">
        <v>436</v>
      </c>
      <c r="C66" s="48" t="s">
        <v>6</v>
      </c>
      <c r="D66" s="463" t="s">
        <v>461</v>
      </c>
      <c r="E66" s="255" t="s">
        <v>462</v>
      </c>
      <c r="F66" s="44" t="s">
        <v>463</v>
      </c>
      <c r="G66" s="49" t="s">
        <v>47</v>
      </c>
      <c r="H66" s="49" t="s">
        <v>327</v>
      </c>
      <c r="I66" s="44" t="s">
        <v>464</v>
      </c>
      <c r="J66" s="44" t="s">
        <v>465</v>
      </c>
      <c r="K66" s="49" t="s">
        <v>222</v>
      </c>
      <c r="L66" s="44" t="s">
        <v>466</v>
      </c>
      <c r="M66" s="256" t="s">
        <v>467</v>
      </c>
      <c r="N66" s="255" t="s">
        <v>468</v>
      </c>
      <c r="O66" s="256" t="s">
        <v>460</v>
      </c>
      <c r="P66" s="259" t="s">
        <v>729</v>
      </c>
    </row>
    <row r="67" spans="2:16" ht="204" x14ac:dyDescent="0.35">
      <c r="B67" s="299" t="s">
        <v>469</v>
      </c>
      <c r="C67" s="321" t="s">
        <v>5</v>
      </c>
      <c r="D67" s="464" t="s">
        <v>470</v>
      </c>
      <c r="E67" s="311" t="s">
        <v>471</v>
      </c>
      <c r="F67" s="312" t="s">
        <v>472</v>
      </c>
      <c r="G67" s="313" t="s">
        <v>47</v>
      </c>
      <c r="H67" s="313" t="s">
        <v>327</v>
      </c>
      <c r="I67" s="314" t="s">
        <v>473</v>
      </c>
      <c r="J67" s="314" t="s">
        <v>474</v>
      </c>
      <c r="K67" s="313" t="s">
        <v>222</v>
      </c>
      <c r="L67" s="315" t="s">
        <v>475</v>
      </c>
      <c r="M67" s="316" t="s">
        <v>476</v>
      </c>
      <c r="N67" s="317" t="s">
        <v>477</v>
      </c>
      <c r="O67" s="318" t="s">
        <v>478</v>
      </c>
      <c r="P67" s="319" t="s">
        <v>728</v>
      </c>
    </row>
    <row r="68" spans="2:16" ht="340" x14ac:dyDescent="0.35">
      <c r="B68" s="251" t="s">
        <v>469</v>
      </c>
      <c r="C68" s="244" t="s">
        <v>6</v>
      </c>
      <c r="D68" s="388" t="s">
        <v>479</v>
      </c>
      <c r="E68" s="245" t="s">
        <v>480</v>
      </c>
      <c r="F68" s="247" t="s">
        <v>481</v>
      </c>
      <c r="G68" s="389" t="s">
        <v>47</v>
      </c>
      <c r="H68" s="389" t="s">
        <v>327</v>
      </c>
      <c r="I68" s="246" t="s">
        <v>482</v>
      </c>
      <c r="J68" s="246" t="s">
        <v>483</v>
      </c>
      <c r="K68" s="389" t="s">
        <v>222</v>
      </c>
      <c r="L68" s="242" t="s">
        <v>484</v>
      </c>
      <c r="M68" s="243" t="s">
        <v>485</v>
      </c>
      <c r="N68" s="394" t="s">
        <v>486</v>
      </c>
      <c r="O68" s="262" t="s">
        <v>487</v>
      </c>
      <c r="P68" s="258" t="s">
        <v>729</v>
      </c>
    </row>
    <row r="69" spans="2:16" ht="170" x14ac:dyDescent="0.35">
      <c r="B69" s="252" t="s">
        <v>469</v>
      </c>
      <c r="C69" s="48" t="s">
        <v>6</v>
      </c>
      <c r="D69" s="463" t="s">
        <v>488</v>
      </c>
      <c r="E69" s="255" t="s">
        <v>489</v>
      </c>
      <c r="F69" s="44" t="s">
        <v>490</v>
      </c>
      <c r="G69" s="49" t="s">
        <v>47</v>
      </c>
      <c r="H69" s="49" t="s">
        <v>327</v>
      </c>
      <c r="I69" s="44" t="s">
        <v>491</v>
      </c>
      <c r="J69" s="44" t="s">
        <v>492</v>
      </c>
      <c r="K69" s="49" t="s">
        <v>222</v>
      </c>
      <c r="L69" s="44" t="s">
        <v>493</v>
      </c>
      <c r="M69" s="256" t="s">
        <v>494</v>
      </c>
      <c r="N69" s="255" t="s">
        <v>495</v>
      </c>
      <c r="O69" s="256" t="s">
        <v>496</v>
      </c>
      <c r="P69" s="259" t="s">
        <v>729</v>
      </c>
    </row>
    <row r="70" spans="2:16" ht="323" x14ac:dyDescent="0.35">
      <c r="B70" s="252" t="s">
        <v>469</v>
      </c>
      <c r="C70" s="48" t="s">
        <v>6</v>
      </c>
      <c r="D70" s="463" t="s">
        <v>488</v>
      </c>
      <c r="E70" s="255" t="s">
        <v>497</v>
      </c>
      <c r="F70" s="44" t="s">
        <v>498</v>
      </c>
      <c r="G70" s="49" t="s">
        <v>47</v>
      </c>
      <c r="H70" s="49" t="s">
        <v>327</v>
      </c>
      <c r="I70" s="44" t="s">
        <v>499</v>
      </c>
      <c r="J70" s="44" t="s">
        <v>500</v>
      </c>
      <c r="K70" s="49" t="s">
        <v>222</v>
      </c>
      <c r="L70" s="44" t="s">
        <v>703</v>
      </c>
      <c r="M70" s="256" t="s">
        <v>501</v>
      </c>
      <c r="N70" s="255" t="s">
        <v>502</v>
      </c>
      <c r="O70" s="256" t="s">
        <v>496</v>
      </c>
      <c r="P70" s="259" t="s">
        <v>729</v>
      </c>
    </row>
    <row r="71" spans="2:16" ht="237.65" customHeight="1" x14ac:dyDescent="0.35">
      <c r="B71" s="252" t="s">
        <v>469</v>
      </c>
      <c r="C71" s="48" t="s">
        <v>6</v>
      </c>
      <c r="D71" s="463" t="s">
        <v>503</v>
      </c>
      <c r="E71" s="255" t="s">
        <v>504</v>
      </c>
      <c r="F71" s="44" t="s">
        <v>505</v>
      </c>
      <c r="G71" s="49" t="s">
        <v>47</v>
      </c>
      <c r="H71" s="49" t="s">
        <v>327</v>
      </c>
      <c r="I71" s="44" t="s">
        <v>506</v>
      </c>
      <c r="J71" s="44" t="s">
        <v>507</v>
      </c>
      <c r="K71" s="49" t="s">
        <v>222</v>
      </c>
      <c r="L71" s="44" t="s">
        <v>508</v>
      </c>
      <c r="M71" s="256" t="s">
        <v>509</v>
      </c>
      <c r="N71" s="255" t="s">
        <v>510</v>
      </c>
      <c r="O71" s="256" t="s">
        <v>511</v>
      </c>
      <c r="P71" s="259" t="s">
        <v>729</v>
      </c>
    </row>
    <row r="72" spans="2:16" ht="376.75" customHeight="1" x14ac:dyDescent="0.35">
      <c r="B72" s="380" t="s">
        <v>512</v>
      </c>
      <c r="C72" s="381" t="s">
        <v>5</v>
      </c>
      <c r="D72" s="462" t="s">
        <v>513</v>
      </c>
      <c r="E72" s="383" t="s">
        <v>514</v>
      </c>
      <c r="F72" s="384" t="s">
        <v>515</v>
      </c>
      <c r="G72" s="325" t="s">
        <v>47</v>
      </c>
      <c r="H72" s="325" t="s">
        <v>327</v>
      </c>
      <c r="I72" s="384" t="s">
        <v>516</v>
      </c>
      <c r="J72" s="384" t="s">
        <v>517</v>
      </c>
      <c r="K72" s="325" t="s">
        <v>222</v>
      </c>
      <c r="L72" s="384" t="s">
        <v>704</v>
      </c>
      <c r="M72" s="385" t="s">
        <v>518</v>
      </c>
      <c r="N72" s="383" t="s">
        <v>519</v>
      </c>
      <c r="O72" s="385" t="s">
        <v>520</v>
      </c>
      <c r="P72" s="386" t="s">
        <v>720</v>
      </c>
    </row>
    <row r="73" spans="2:16" ht="204" x14ac:dyDescent="0.35">
      <c r="B73" s="251" t="s">
        <v>512</v>
      </c>
      <c r="C73" s="395" t="s">
        <v>6</v>
      </c>
      <c r="D73" s="388" t="s">
        <v>521</v>
      </c>
      <c r="E73" s="245" t="s">
        <v>522</v>
      </c>
      <c r="F73" s="247" t="s">
        <v>523</v>
      </c>
      <c r="G73" s="389" t="s">
        <v>47</v>
      </c>
      <c r="H73" s="389" t="s">
        <v>327</v>
      </c>
      <c r="I73" s="246" t="s">
        <v>524</v>
      </c>
      <c r="J73" s="246" t="s">
        <v>525</v>
      </c>
      <c r="K73" s="389" t="s">
        <v>222</v>
      </c>
      <c r="L73" s="396" t="s">
        <v>526</v>
      </c>
      <c r="M73" s="397" t="s">
        <v>527</v>
      </c>
      <c r="N73" s="394" t="s">
        <v>787</v>
      </c>
      <c r="O73" s="262" t="s">
        <v>528</v>
      </c>
      <c r="P73" s="260" t="s">
        <v>720</v>
      </c>
    </row>
    <row r="74" spans="2:16" ht="221" x14ac:dyDescent="0.35">
      <c r="B74" s="251" t="s">
        <v>512</v>
      </c>
      <c r="C74" s="244" t="s">
        <v>6</v>
      </c>
      <c r="D74" s="388" t="s">
        <v>529</v>
      </c>
      <c r="E74" s="245" t="s">
        <v>530</v>
      </c>
      <c r="F74" s="247" t="s">
        <v>531</v>
      </c>
      <c r="G74" s="389" t="s">
        <v>47</v>
      </c>
      <c r="H74" s="389" t="s">
        <v>327</v>
      </c>
      <c r="I74" s="246" t="s">
        <v>532</v>
      </c>
      <c r="J74" s="246" t="s">
        <v>533</v>
      </c>
      <c r="K74" s="389" t="s">
        <v>222</v>
      </c>
      <c r="L74" s="396" t="s">
        <v>534</v>
      </c>
      <c r="M74" s="243" t="s">
        <v>535</v>
      </c>
      <c r="N74" s="394" t="s">
        <v>788</v>
      </c>
      <c r="O74" s="262" t="s">
        <v>536</v>
      </c>
      <c r="P74" s="260" t="s">
        <v>720</v>
      </c>
    </row>
    <row r="75" spans="2:16" ht="187" x14ac:dyDescent="0.35">
      <c r="B75" s="251" t="s">
        <v>512</v>
      </c>
      <c r="C75" s="244" t="s">
        <v>6</v>
      </c>
      <c r="D75" s="388" t="s">
        <v>710</v>
      </c>
      <c r="E75" s="245" t="s">
        <v>709</v>
      </c>
      <c r="F75" s="247" t="s">
        <v>711</v>
      </c>
      <c r="G75" s="389" t="s">
        <v>47</v>
      </c>
      <c r="H75" s="389" t="s">
        <v>327</v>
      </c>
      <c r="I75" s="246" t="s">
        <v>712</v>
      </c>
      <c r="J75" s="246" t="s">
        <v>713</v>
      </c>
      <c r="K75" s="389" t="s">
        <v>222</v>
      </c>
      <c r="L75" s="398" t="s">
        <v>714</v>
      </c>
      <c r="M75" s="397" t="s">
        <v>715</v>
      </c>
      <c r="N75" s="394" t="s">
        <v>716</v>
      </c>
      <c r="O75" s="262" t="s">
        <v>717</v>
      </c>
      <c r="P75" s="260" t="s">
        <v>720</v>
      </c>
    </row>
    <row r="76" spans="2:16" ht="221" x14ac:dyDescent="0.35">
      <c r="B76" s="380" t="s">
        <v>537</v>
      </c>
      <c r="C76" s="381" t="s">
        <v>5</v>
      </c>
      <c r="D76" s="462" t="s">
        <v>538</v>
      </c>
      <c r="E76" s="383" t="s">
        <v>539</v>
      </c>
      <c r="F76" s="384" t="s">
        <v>540</v>
      </c>
      <c r="G76" s="325" t="s">
        <v>47</v>
      </c>
      <c r="H76" s="325" t="s">
        <v>327</v>
      </c>
      <c r="I76" s="384" t="s">
        <v>541</v>
      </c>
      <c r="J76" s="384" t="s">
        <v>542</v>
      </c>
      <c r="K76" s="325" t="s">
        <v>222</v>
      </c>
      <c r="L76" s="384" t="s">
        <v>705</v>
      </c>
      <c r="M76" s="385" t="s">
        <v>543</v>
      </c>
      <c r="N76" s="383" t="s">
        <v>544</v>
      </c>
      <c r="O76" s="385" t="s">
        <v>545</v>
      </c>
      <c r="P76" s="386" t="s">
        <v>730</v>
      </c>
    </row>
    <row r="77" spans="2:16" ht="187" x14ac:dyDescent="0.35">
      <c r="B77" s="252" t="s">
        <v>537</v>
      </c>
      <c r="C77" s="48" t="s">
        <v>6</v>
      </c>
      <c r="D77" s="463" t="s">
        <v>546</v>
      </c>
      <c r="E77" s="255" t="s">
        <v>547</v>
      </c>
      <c r="F77" s="44" t="s">
        <v>548</v>
      </c>
      <c r="G77" s="49" t="s">
        <v>47</v>
      </c>
      <c r="H77" s="49" t="s">
        <v>327</v>
      </c>
      <c r="I77" s="44" t="s">
        <v>549</v>
      </c>
      <c r="J77" s="44" t="s">
        <v>550</v>
      </c>
      <c r="K77" s="49" t="s">
        <v>222</v>
      </c>
      <c r="L77" s="44" t="s">
        <v>551</v>
      </c>
      <c r="M77" s="256" t="s">
        <v>552</v>
      </c>
      <c r="N77" s="255" t="s">
        <v>553</v>
      </c>
      <c r="O77" s="256" t="s">
        <v>554</v>
      </c>
      <c r="P77" s="259" t="s">
        <v>720</v>
      </c>
    </row>
    <row r="78" spans="2:16" ht="289" x14ac:dyDescent="0.35">
      <c r="B78" s="252" t="s">
        <v>537</v>
      </c>
      <c r="C78" s="48" t="s">
        <v>6</v>
      </c>
      <c r="D78" s="463" t="s">
        <v>546</v>
      </c>
      <c r="E78" s="255" t="s">
        <v>555</v>
      </c>
      <c r="F78" s="44" t="s">
        <v>556</v>
      </c>
      <c r="G78" s="49" t="s">
        <v>47</v>
      </c>
      <c r="H78" s="49" t="s">
        <v>327</v>
      </c>
      <c r="I78" s="44" t="s">
        <v>557</v>
      </c>
      <c r="J78" s="44" t="s">
        <v>558</v>
      </c>
      <c r="K78" s="49" t="s">
        <v>222</v>
      </c>
      <c r="L78" s="44" t="s">
        <v>706</v>
      </c>
      <c r="M78" s="256" t="s">
        <v>559</v>
      </c>
      <c r="N78" s="255" t="s">
        <v>560</v>
      </c>
      <c r="O78" s="256" t="s">
        <v>561</v>
      </c>
      <c r="P78" s="259" t="s">
        <v>720</v>
      </c>
    </row>
    <row r="79" spans="2:16" ht="253.75" customHeight="1" x14ac:dyDescent="0.35">
      <c r="B79" s="251" t="s">
        <v>537</v>
      </c>
      <c r="C79" s="244" t="s">
        <v>6</v>
      </c>
      <c r="D79" s="388" t="s">
        <v>562</v>
      </c>
      <c r="E79" s="245" t="s">
        <v>563</v>
      </c>
      <c r="F79" s="247" t="s">
        <v>564</v>
      </c>
      <c r="G79" s="389" t="s">
        <v>47</v>
      </c>
      <c r="H79" s="389" t="s">
        <v>327</v>
      </c>
      <c r="I79" s="246" t="s">
        <v>565</v>
      </c>
      <c r="J79" s="246" t="s">
        <v>448</v>
      </c>
      <c r="K79" s="389" t="s">
        <v>222</v>
      </c>
      <c r="L79" s="242" t="s">
        <v>566</v>
      </c>
      <c r="M79" s="243" t="s">
        <v>567</v>
      </c>
      <c r="N79" s="394" t="s">
        <v>789</v>
      </c>
      <c r="O79" s="262" t="s">
        <v>568</v>
      </c>
      <c r="P79" s="260" t="s">
        <v>729</v>
      </c>
    </row>
    <row r="80" spans="2:16" ht="306" x14ac:dyDescent="0.35">
      <c r="B80" s="251" t="s">
        <v>537</v>
      </c>
      <c r="C80" s="244" t="s">
        <v>6</v>
      </c>
      <c r="D80" s="388" t="s">
        <v>569</v>
      </c>
      <c r="E80" s="245" t="s">
        <v>570</v>
      </c>
      <c r="F80" s="247" t="s">
        <v>571</v>
      </c>
      <c r="G80" s="389" t="s">
        <v>47</v>
      </c>
      <c r="H80" s="389" t="s">
        <v>327</v>
      </c>
      <c r="I80" s="246" t="s">
        <v>572</v>
      </c>
      <c r="J80" s="246" t="s">
        <v>573</v>
      </c>
      <c r="K80" s="389" t="s">
        <v>222</v>
      </c>
      <c r="L80" s="242" t="s">
        <v>574</v>
      </c>
      <c r="M80" s="243" t="s">
        <v>575</v>
      </c>
      <c r="N80" s="394" t="s">
        <v>790</v>
      </c>
      <c r="O80" s="262" t="s">
        <v>576</v>
      </c>
      <c r="P80" s="260" t="s">
        <v>720</v>
      </c>
    </row>
    <row r="81" spans="2:16" ht="250.25" customHeight="1" x14ac:dyDescent="0.35">
      <c r="B81" s="251" t="s">
        <v>537</v>
      </c>
      <c r="C81" s="244" t="s">
        <v>6</v>
      </c>
      <c r="D81" s="388" t="s">
        <v>569</v>
      </c>
      <c r="E81" s="245" t="s">
        <v>577</v>
      </c>
      <c r="F81" s="247" t="s">
        <v>578</v>
      </c>
      <c r="G81" s="389" t="s">
        <v>47</v>
      </c>
      <c r="H81" s="389" t="s">
        <v>327</v>
      </c>
      <c r="I81" s="246" t="s">
        <v>579</v>
      </c>
      <c r="J81" s="246" t="s">
        <v>580</v>
      </c>
      <c r="K81" s="389" t="s">
        <v>222</v>
      </c>
      <c r="L81" s="242" t="s">
        <v>581</v>
      </c>
      <c r="M81" s="243" t="s">
        <v>582</v>
      </c>
      <c r="N81" s="394" t="s">
        <v>790</v>
      </c>
      <c r="O81" s="262" t="s">
        <v>583</v>
      </c>
      <c r="P81" s="260" t="s">
        <v>720</v>
      </c>
    </row>
    <row r="82" spans="2:16" ht="255" customHeight="1" x14ac:dyDescent="0.35">
      <c r="B82" s="251" t="s">
        <v>537</v>
      </c>
      <c r="C82" s="244" t="s">
        <v>6</v>
      </c>
      <c r="D82" s="388" t="s">
        <v>584</v>
      </c>
      <c r="E82" s="245" t="s">
        <v>585</v>
      </c>
      <c r="F82" s="247" t="s">
        <v>586</v>
      </c>
      <c r="G82" s="389" t="s">
        <v>47</v>
      </c>
      <c r="H82" s="389" t="s">
        <v>327</v>
      </c>
      <c r="I82" s="246" t="s">
        <v>587</v>
      </c>
      <c r="J82" s="246" t="s">
        <v>588</v>
      </c>
      <c r="K82" s="389" t="s">
        <v>222</v>
      </c>
      <c r="L82" s="242" t="s">
        <v>589</v>
      </c>
      <c r="M82" s="243" t="s">
        <v>590</v>
      </c>
      <c r="N82" s="394" t="s">
        <v>791</v>
      </c>
      <c r="O82" s="262" t="s">
        <v>591</v>
      </c>
      <c r="P82" s="260" t="s">
        <v>720</v>
      </c>
    </row>
    <row r="83" spans="2:16" ht="282.64999999999998" customHeight="1" x14ac:dyDescent="0.35">
      <c r="B83" s="252" t="s">
        <v>537</v>
      </c>
      <c r="C83" s="48" t="s">
        <v>6</v>
      </c>
      <c r="D83" s="463" t="s">
        <v>584</v>
      </c>
      <c r="E83" s="255" t="s">
        <v>592</v>
      </c>
      <c r="F83" s="44" t="s">
        <v>593</v>
      </c>
      <c r="G83" s="49" t="s">
        <v>47</v>
      </c>
      <c r="H83" s="49" t="s">
        <v>327</v>
      </c>
      <c r="I83" s="44" t="s">
        <v>594</v>
      </c>
      <c r="J83" s="44" t="s">
        <v>595</v>
      </c>
      <c r="K83" s="49" t="s">
        <v>222</v>
      </c>
      <c r="L83" s="44" t="s">
        <v>707</v>
      </c>
      <c r="M83" s="256" t="s">
        <v>596</v>
      </c>
      <c r="N83" s="255" t="s">
        <v>597</v>
      </c>
      <c r="O83" s="256" t="s">
        <v>598</v>
      </c>
      <c r="P83" s="259" t="s">
        <v>720</v>
      </c>
    </row>
    <row r="84" spans="2:16" ht="289.25" customHeight="1" thickBot="1" x14ac:dyDescent="0.4">
      <c r="B84" s="402" t="s">
        <v>537</v>
      </c>
      <c r="C84" s="403" t="s">
        <v>6</v>
      </c>
      <c r="D84" s="465" t="s">
        <v>599</v>
      </c>
      <c r="E84" s="455" t="s">
        <v>600</v>
      </c>
      <c r="F84" s="456" t="s">
        <v>601</v>
      </c>
      <c r="G84" s="333" t="s">
        <v>47</v>
      </c>
      <c r="H84" s="333" t="s">
        <v>327</v>
      </c>
      <c r="I84" s="456" t="s">
        <v>602</v>
      </c>
      <c r="J84" s="456" t="s">
        <v>603</v>
      </c>
      <c r="K84" s="333" t="s">
        <v>222</v>
      </c>
      <c r="L84" s="456" t="s">
        <v>604</v>
      </c>
      <c r="M84" s="457" t="s">
        <v>605</v>
      </c>
      <c r="N84" s="455" t="s">
        <v>792</v>
      </c>
      <c r="O84" s="457" t="s">
        <v>606</v>
      </c>
      <c r="P84" s="458" t="s">
        <v>720</v>
      </c>
    </row>
  </sheetData>
  <sheetProtection formatCells="0" formatColumns="0" formatRows="0" insertColumns="0" insertRows="0" insertHyperlinks="0" deleteColumns="0" deleteRows="0" sort="0" autoFilter="0" pivotTables="0"/>
  <autoFilter ref="B44:P84"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39:D39"/>
    <mergeCell ref="E39:P39"/>
    <mergeCell ref="B37:D37"/>
    <mergeCell ref="B35:D35"/>
    <mergeCell ref="B36:D36"/>
    <mergeCell ref="E36:P36"/>
    <mergeCell ref="B38:D38"/>
    <mergeCell ref="E38:P38"/>
  </mergeCells>
  <phoneticPr fontId="39" type="noConversion"/>
  <printOptions horizontalCentered="1"/>
  <pageMargins left="0.25" right="0.25" top="0.75" bottom="0.75" header="0.3" footer="0.3"/>
  <pageSetup paperSize="309"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86"/>
  <sheetViews>
    <sheetView showGridLines="0" view="pageBreakPreview" topLeftCell="A80" zoomScale="40" zoomScaleNormal="55" zoomScaleSheetLayoutView="40" zoomScalePageLayoutView="111" workbookViewId="0">
      <selection activeCell="G74" sqref="G74"/>
    </sheetView>
  </sheetViews>
  <sheetFormatPr baseColWidth="10" defaultColWidth="12.08984375" defaultRowHeight="14.5" x14ac:dyDescent="0.35"/>
  <cols>
    <col min="1" max="1" width="26.6328125" style="1" customWidth="1"/>
    <col min="2" max="2" width="23.453125" style="2" customWidth="1"/>
    <col min="3" max="3" width="17.81640625" style="2" customWidth="1"/>
    <col min="4" max="4" width="40.453125" style="58" customWidth="1"/>
    <col min="5" max="5" width="30.81640625" style="1" customWidth="1"/>
    <col min="6" max="6" width="61.453125" style="1" customWidth="1"/>
    <col min="7" max="7" width="28.81640625" style="1" customWidth="1"/>
    <col min="8" max="8" width="26.36328125" style="1" customWidth="1"/>
    <col min="9" max="9" width="62.453125" style="1" customWidth="1"/>
    <col min="10" max="11" width="33.36328125" style="1" customWidth="1"/>
    <col min="12" max="13" width="52.36328125" style="1" customWidth="1"/>
    <col min="14" max="14" width="63.08984375" style="1" customWidth="1"/>
    <col min="15" max="15" width="49.81640625" style="1" customWidth="1"/>
    <col min="16" max="16" width="43.453125" style="1" customWidth="1"/>
    <col min="17" max="17" width="56.36328125" style="1" customWidth="1"/>
    <col min="18" max="16384" width="12.08984375" style="1"/>
  </cols>
  <sheetData>
    <row r="3" spans="2:16" x14ac:dyDescent="0.35">
      <c r="D3" s="2"/>
    </row>
    <row r="4" spans="2:16" ht="32" x14ac:dyDescent="0.35">
      <c r="C4" s="533" t="s">
        <v>61</v>
      </c>
      <c r="D4" s="533"/>
      <c r="E4" s="533"/>
      <c r="F4" s="533"/>
      <c r="G4" s="533"/>
      <c r="H4" s="533"/>
      <c r="I4" s="533"/>
      <c r="J4" s="533"/>
      <c r="K4" s="533"/>
      <c r="L4" s="533"/>
      <c r="M4" s="533"/>
      <c r="N4" s="533"/>
      <c r="O4" s="3"/>
      <c r="P4" s="3"/>
    </row>
    <row r="5" spans="2:16" ht="32" x14ac:dyDescent="0.35">
      <c r="C5" s="533" t="s">
        <v>302</v>
      </c>
      <c r="D5" s="533"/>
      <c r="E5" s="533"/>
      <c r="F5" s="533"/>
      <c r="G5" s="533"/>
      <c r="H5" s="533"/>
      <c r="I5" s="533"/>
      <c r="J5" s="533"/>
      <c r="K5" s="533"/>
      <c r="L5" s="533"/>
      <c r="M5" s="533"/>
      <c r="N5" s="533"/>
      <c r="O5" s="3"/>
      <c r="P5" s="3"/>
    </row>
    <row r="6" spans="2:16" ht="32" x14ac:dyDescent="0.35">
      <c r="C6" s="533" t="s">
        <v>681</v>
      </c>
      <c r="D6" s="533"/>
      <c r="E6" s="533"/>
      <c r="F6" s="533"/>
      <c r="G6" s="533"/>
      <c r="H6" s="533"/>
      <c r="I6" s="533"/>
      <c r="J6" s="533"/>
      <c r="K6" s="533"/>
      <c r="L6" s="533"/>
      <c r="M6" s="533"/>
      <c r="N6" s="533"/>
      <c r="O6" s="4"/>
      <c r="P6" s="4"/>
    </row>
    <row r="7" spans="2:16" ht="32" x14ac:dyDescent="0.35">
      <c r="C7" s="533" t="s">
        <v>682</v>
      </c>
      <c r="D7" s="533"/>
      <c r="E7" s="533"/>
      <c r="F7" s="533"/>
      <c r="G7" s="533"/>
      <c r="H7" s="533"/>
      <c r="I7" s="533"/>
      <c r="J7" s="533"/>
      <c r="K7" s="533"/>
      <c r="L7" s="533"/>
      <c r="M7" s="533"/>
      <c r="N7" s="533"/>
      <c r="O7" s="4"/>
      <c r="P7" s="4"/>
    </row>
    <row r="8" spans="2:16" ht="32" x14ac:dyDescent="0.35">
      <c r="B8" s="5"/>
      <c r="C8" s="5"/>
      <c r="D8" s="5"/>
      <c r="E8" s="5"/>
      <c r="F8" s="5"/>
      <c r="G8" s="5"/>
      <c r="H8" s="5"/>
      <c r="I8" s="5"/>
      <c r="J8" s="5"/>
      <c r="K8" s="51"/>
      <c r="L8" s="5"/>
      <c r="M8" s="5"/>
      <c r="N8" s="5"/>
      <c r="O8" s="5"/>
      <c r="P8" s="5"/>
    </row>
    <row r="9" spans="2:16" ht="18.5" x14ac:dyDescent="0.35">
      <c r="B9" s="591" t="s">
        <v>7</v>
      </c>
      <c r="C9" s="591"/>
      <c r="D9" s="591"/>
      <c r="E9" s="10"/>
      <c r="F9" s="10"/>
      <c r="G9" s="6"/>
      <c r="H9" s="7"/>
      <c r="I9" s="7"/>
      <c r="J9" s="7"/>
      <c r="K9" s="52"/>
      <c r="L9" s="7"/>
      <c r="M9" s="7"/>
      <c r="N9" s="7"/>
      <c r="O9" s="7"/>
      <c r="P9" s="7"/>
    </row>
    <row r="10" spans="2:16" ht="18.5" x14ac:dyDescent="0.35">
      <c r="B10" s="571" t="s">
        <v>8</v>
      </c>
      <c r="C10" s="571"/>
      <c r="D10" s="571"/>
      <c r="E10" s="572" t="s">
        <v>681</v>
      </c>
      <c r="F10" s="572"/>
      <c r="G10" s="572"/>
      <c r="H10" s="572"/>
      <c r="I10" s="572"/>
      <c r="J10" s="572"/>
      <c r="K10" s="573"/>
      <c r="L10" s="572"/>
      <c r="M10" s="572"/>
      <c r="N10" s="572"/>
      <c r="O10" s="572"/>
      <c r="P10" s="572"/>
    </row>
    <row r="11" spans="2:16" ht="18.5" x14ac:dyDescent="0.35">
      <c r="B11" s="53"/>
      <c r="C11" s="8"/>
      <c r="D11" s="54"/>
      <c r="E11" s="10"/>
      <c r="F11" s="9"/>
      <c r="G11" s="6"/>
      <c r="H11" s="7"/>
      <c r="I11" s="9"/>
      <c r="J11" s="7"/>
      <c r="K11" s="52"/>
      <c r="L11" s="9"/>
      <c r="M11" s="9"/>
      <c r="N11" s="9"/>
      <c r="O11" s="9"/>
      <c r="P11" s="9"/>
    </row>
    <row r="12" spans="2:16" ht="18.5" x14ac:dyDescent="0.35">
      <c r="B12" s="574" t="s">
        <v>11</v>
      </c>
      <c r="C12" s="574"/>
      <c r="D12" s="574"/>
      <c r="E12" s="10"/>
      <c r="F12" s="9"/>
      <c r="G12" s="6"/>
      <c r="H12" s="7"/>
      <c r="I12" s="9"/>
      <c r="J12" s="7"/>
      <c r="K12" s="52"/>
      <c r="L12" s="9"/>
      <c r="M12" s="9"/>
      <c r="N12" s="9"/>
      <c r="O12" s="9"/>
      <c r="P12" s="9"/>
    </row>
    <row r="13" spans="2:16" ht="18.5" x14ac:dyDescent="0.35">
      <c r="B13" s="571" t="s">
        <v>12</v>
      </c>
      <c r="C13" s="571"/>
      <c r="D13" s="571"/>
      <c r="E13" s="572" t="s">
        <v>683</v>
      </c>
      <c r="F13" s="572"/>
      <c r="G13" s="572"/>
      <c r="H13" s="572"/>
      <c r="I13" s="572"/>
      <c r="J13" s="572"/>
      <c r="K13" s="573"/>
      <c r="L13" s="572"/>
      <c r="M13" s="572"/>
      <c r="N13" s="572"/>
      <c r="O13" s="572"/>
      <c r="P13" s="572"/>
    </row>
    <row r="14" spans="2:16" ht="18.5" x14ac:dyDescent="0.35">
      <c r="B14" s="571" t="s">
        <v>13</v>
      </c>
      <c r="C14" s="571"/>
      <c r="D14" s="571"/>
      <c r="E14" s="572" t="s">
        <v>684</v>
      </c>
      <c r="F14" s="572"/>
      <c r="G14" s="572"/>
      <c r="H14" s="572"/>
      <c r="I14" s="572"/>
      <c r="J14" s="572"/>
      <c r="K14" s="573"/>
      <c r="L14" s="572"/>
      <c r="M14" s="572"/>
      <c r="N14" s="572"/>
      <c r="O14" s="572"/>
      <c r="P14" s="572"/>
    </row>
    <row r="15" spans="2:16" ht="18.5" x14ac:dyDescent="0.35">
      <c r="B15" s="571" t="s">
        <v>14</v>
      </c>
      <c r="C15" s="571"/>
      <c r="D15" s="571"/>
      <c r="E15" s="572" t="s">
        <v>685</v>
      </c>
      <c r="F15" s="572"/>
      <c r="G15" s="572"/>
      <c r="H15" s="572"/>
      <c r="I15" s="572"/>
      <c r="J15" s="572"/>
      <c r="K15" s="573"/>
      <c r="L15" s="572"/>
      <c r="M15" s="572"/>
      <c r="N15" s="572"/>
      <c r="O15" s="572"/>
      <c r="P15" s="572"/>
    </row>
    <row r="16" spans="2:16" ht="18.5" x14ac:dyDescent="0.35">
      <c r="B16" s="53"/>
      <c r="C16" s="8"/>
      <c r="D16" s="54"/>
      <c r="E16" s="10"/>
      <c r="F16" s="9"/>
      <c r="G16" s="7"/>
      <c r="H16" s="7"/>
      <c r="I16" s="9"/>
      <c r="J16" s="7"/>
      <c r="K16" s="52"/>
      <c r="L16" s="9"/>
      <c r="M16" s="9"/>
      <c r="N16" s="9"/>
      <c r="O16" s="9"/>
      <c r="P16" s="9"/>
    </row>
    <row r="17" spans="2:16" ht="18.5" x14ac:dyDescent="0.35">
      <c r="B17" s="574" t="s">
        <v>15</v>
      </c>
      <c r="C17" s="574"/>
      <c r="D17" s="574"/>
      <c r="E17" s="6"/>
      <c r="F17" s="6"/>
      <c r="G17" s="6"/>
      <c r="H17" s="6"/>
      <c r="I17" s="6"/>
      <c r="J17" s="6"/>
      <c r="K17" s="6"/>
      <c r="L17" s="6"/>
      <c r="M17" s="6"/>
      <c r="N17" s="6"/>
      <c r="O17" s="6"/>
      <c r="P17" s="6"/>
    </row>
    <row r="18" spans="2:16" ht="18.5" x14ac:dyDescent="0.35">
      <c r="B18" s="53"/>
      <c r="C18" s="8"/>
      <c r="D18" s="54"/>
      <c r="E18" s="572" t="s">
        <v>686</v>
      </c>
      <c r="F18" s="572"/>
      <c r="G18" s="572"/>
      <c r="H18" s="572"/>
      <c r="I18" s="572"/>
      <c r="J18" s="572"/>
      <c r="K18" s="573"/>
      <c r="L18" s="572"/>
      <c r="M18" s="572"/>
      <c r="N18" s="572"/>
      <c r="O18" s="572"/>
      <c r="P18" s="572"/>
    </row>
    <row r="19" spans="2:16" ht="18.5" x14ac:dyDescent="0.35">
      <c r="B19" s="53"/>
      <c r="C19" s="8"/>
      <c r="D19" s="54"/>
      <c r="E19" s="10"/>
      <c r="F19" s="9"/>
      <c r="G19" s="7"/>
      <c r="H19" s="7"/>
      <c r="I19" s="9"/>
      <c r="J19" s="7"/>
      <c r="K19" s="52"/>
      <c r="L19" s="9"/>
      <c r="M19" s="9"/>
      <c r="N19" s="9"/>
      <c r="O19" s="9"/>
      <c r="P19" s="9"/>
    </row>
    <row r="20" spans="2:16" ht="18.5" x14ac:dyDescent="0.35">
      <c r="B20" s="574" t="s">
        <v>16</v>
      </c>
      <c r="C20" s="574"/>
      <c r="D20" s="574"/>
      <c r="E20" s="10"/>
      <c r="F20" s="9"/>
      <c r="G20" s="7"/>
      <c r="H20" s="7"/>
      <c r="I20" s="9"/>
      <c r="J20" s="7"/>
      <c r="K20" s="52"/>
      <c r="L20" s="9"/>
      <c r="M20" s="9"/>
      <c r="N20" s="9"/>
      <c r="O20" s="9"/>
      <c r="P20" s="9"/>
    </row>
    <row r="21" spans="2:16" ht="18.5" x14ac:dyDescent="0.35">
      <c r="B21" s="571" t="s">
        <v>17</v>
      </c>
      <c r="C21" s="571"/>
      <c r="D21" s="571"/>
      <c r="E21" s="575" t="s">
        <v>687</v>
      </c>
      <c r="F21" s="575"/>
      <c r="G21" s="575"/>
      <c r="H21" s="575"/>
      <c r="I21" s="575"/>
      <c r="J21" s="575"/>
      <c r="K21" s="573"/>
      <c r="L21" s="575"/>
      <c r="M21" s="575"/>
      <c r="N21" s="575"/>
      <c r="O21" s="575"/>
      <c r="P21" s="575"/>
    </row>
    <row r="22" spans="2:16" ht="18.5" x14ac:dyDescent="0.35">
      <c r="B22" s="571" t="s">
        <v>18</v>
      </c>
      <c r="C22" s="571"/>
      <c r="D22" s="571"/>
      <c r="E22" s="575" t="s">
        <v>688</v>
      </c>
      <c r="F22" s="575"/>
      <c r="G22" s="575"/>
      <c r="H22" s="575"/>
      <c r="I22" s="575"/>
      <c r="J22" s="575"/>
      <c r="K22" s="573"/>
      <c r="L22" s="575"/>
      <c r="M22" s="575"/>
      <c r="N22" s="575"/>
      <c r="O22" s="575"/>
      <c r="P22" s="575"/>
    </row>
    <row r="23" spans="2:16" ht="18.5" x14ac:dyDescent="0.35">
      <c r="B23" s="571" t="s">
        <v>19</v>
      </c>
      <c r="C23" s="571"/>
      <c r="D23" s="571"/>
      <c r="E23" s="575" t="s">
        <v>689</v>
      </c>
      <c r="F23" s="575"/>
      <c r="G23" s="575"/>
      <c r="H23" s="575"/>
      <c r="I23" s="575"/>
      <c r="J23" s="575"/>
      <c r="K23" s="573"/>
      <c r="L23" s="575"/>
      <c r="M23" s="575"/>
      <c r="N23" s="575"/>
      <c r="O23" s="575"/>
      <c r="P23" s="575"/>
    </row>
    <row r="24" spans="2:16" ht="18.5" x14ac:dyDescent="0.35">
      <c r="B24" s="571" t="s">
        <v>20</v>
      </c>
      <c r="C24" s="571"/>
      <c r="D24" s="571"/>
      <c r="E24" s="575" t="s">
        <v>690</v>
      </c>
      <c r="F24" s="575"/>
      <c r="G24" s="575"/>
      <c r="H24" s="575"/>
      <c r="I24" s="575"/>
      <c r="J24" s="575"/>
      <c r="K24" s="573"/>
      <c r="L24" s="575"/>
      <c r="M24" s="575"/>
      <c r="N24" s="575"/>
      <c r="O24" s="575"/>
      <c r="P24" s="575"/>
    </row>
    <row r="25" spans="2:16" ht="18.5" x14ac:dyDescent="0.35">
      <c r="B25" s="6"/>
      <c r="C25" s="6"/>
      <c r="D25" s="54"/>
      <c r="E25" s="10"/>
      <c r="F25" s="10"/>
      <c r="G25" s="7"/>
      <c r="H25" s="7"/>
      <c r="I25" s="9"/>
      <c r="J25" s="7"/>
      <c r="K25" s="52"/>
      <c r="L25" s="9"/>
      <c r="M25" s="9"/>
      <c r="N25" s="9"/>
      <c r="O25" s="9"/>
      <c r="P25" s="9"/>
    </row>
    <row r="26" spans="2:16" ht="18.5" x14ac:dyDescent="0.35">
      <c r="B26" s="574" t="s">
        <v>21</v>
      </c>
      <c r="C26" s="574"/>
      <c r="D26" s="574"/>
      <c r="E26" s="6"/>
      <c r="F26" s="6"/>
      <c r="G26" s="6"/>
      <c r="H26" s="6"/>
      <c r="I26" s="6"/>
      <c r="J26" s="6"/>
      <c r="K26" s="6"/>
      <c r="L26" s="6"/>
      <c r="M26" s="6"/>
      <c r="N26" s="6"/>
      <c r="O26" s="6"/>
      <c r="P26" s="6"/>
    </row>
    <row r="27" spans="2:16" ht="18.5" x14ac:dyDescent="0.35">
      <c r="B27" s="52"/>
      <c r="C27" s="7"/>
      <c r="D27" s="7"/>
      <c r="E27" s="572" t="s">
        <v>691</v>
      </c>
      <c r="F27" s="572"/>
      <c r="G27" s="572"/>
      <c r="H27" s="572"/>
      <c r="I27" s="572"/>
      <c r="J27" s="572"/>
      <c r="K27" s="573"/>
      <c r="L27" s="572"/>
      <c r="M27" s="572"/>
      <c r="N27" s="572"/>
      <c r="O27" s="572"/>
      <c r="P27" s="572"/>
    </row>
    <row r="28" spans="2:16" ht="18.5" x14ac:dyDescent="0.35">
      <c r="B28" s="52"/>
      <c r="C28" s="7"/>
      <c r="D28" s="7"/>
      <c r="E28" s="572"/>
      <c r="F28" s="572"/>
      <c r="G28" s="572"/>
      <c r="H28" s="572"/>
      <c r="I28" s="572"/>
      <c r="J28" s="572"/>
      <c r="K28" s="573"/>
      <c r="L28" s="572"/>
      <c r="M28" s="572"/>
      <c r="N28" s="572"/>
      <c r="O28" s="572"/>
      <c r="P28" s="572"/>
    </row>
    <row r="29" spans="2:16" ht="18.5" x14ac:dyDescent="0.35">
      <c r="B29" s="52"/>
      <c r="C29" s="7"/>
      <c r="D29" s="7"/>
      <c r="E29" s="11"/>
      <c r="F29" s="11"/>
      <c r="G29" s="53"/>
      <c r="H29" s="53"/>
      <c r="I29" s="11"/>
      <c r="J29" s="53"/>
      <c r="K29" s="53"/>
      <c r="L29" s="11"/>
      <c r="M29" s="11"/>
      <c r="N29" s="11"/>
      <c r="O29" s="11"/>
      <c r="P29" s="11"/>
    </row>
    <row r="30" spans="2:16" ht="18.5" x14ac:dyDescent="0.35">
      <c r="B30" s="574" t="s">
        <v>23</v>
      </c>
      <c r="C30" s="574"/>
      <c r="D30" s="574"/>
      <c r="E30" s="10"/>
      <c r="F30" s="7"/>
      <c r="G30" s="6"/>
      <c r="H30" s="7"/>
      <c r="I30" s="7"/>
      <c r="J30" s="7"/>
      <c r="K30" s="52"/>
      <c r="L30" s="7"/>
      <c r="M30" s="7"/>
      <c r="N30" s="7"/>
      <c r="O30" s="7"/>
      <c r="P30" s="7"/>
    </row>
    <row r="31" spans="2:16" ht="18.5" x14ac:dyDescent="0.35">
      <c r="B31" s="571" t="s">
        <v>9</v>
      </c>
      <c r="C31" s="571"/>
      <c r="D31" s="571"/>
      <c r="E31" s="572" t="s">
        <v>302</v>
      </c>
      <c r="F31" s="572"/>
      <c r="G31" s="572"/>
      <c r="H31" s="572"/>
      <c r="I31" s="572"/>
      <c r="J31" s="572"/>
      <c r="K31" s="572"/>
      <c r="L31" s="572"/>
      <c r="M31" s="572"/>
      <c r="N31" s="572"/>
      <c r="O31" s="572"/>
      <c r="P31" s="572"/>
    </row>
    <row r="32" spans="2:16" ht="18.5" x14ac:dyDescent="0.35">
      <c r="B32" s="571" t="s">
        <v>10</v>
      </c>
      <c r="C32" s="571"/>
      <c r="D32" s="571"/>
      <c r="E32" s="572" t="s">
        <v>305</v>
      </c>
      <c r="F32" s="572"/>
      <c r="G32" s="572"/>
      <c r="H32" s="572"/>
      <c r="I32" s="572"/>
      <c r="J32" s="572"/>
      <c r="K32" s="572"/>
      <c r="L32" s="572"/>
      <c r="M32" s="572"/>
      <c r="N32" s="572"/>
      <c r="O32" s="572"/>
      <c r="P32" s="572"/>
    </row>
    <row r="33" spans="1:16" ht="18.5" x14ac:dyDescent="0.35">
      <c r="B33" s="571" t="s">
        <v>216</v>
      </c>
      <c r="C33" s="571"/>
      <c r="D33" s="571"/>
      <c r="E33" s="572" t="s">
        <v>692</v>
      </c>
      <c r="F33" s="572"/>
      <c r="G33" s="572"/>
      <c r="H33" s="572"/>
      <c r="I33" s="572"/>
      <c r="J33" s="572"/>
      <c r="K33" s="573"/>
      <c r="L33" s="572"/>
      <c r="M33" s="572"/>
      <c r="N33" s="572"/>
      <c r="O33" s="572"/>
      <c r="P33" s="572"/>
    </row>
    <row r="34" spans="1:16" ht="18.5" x14ac:dyDescent="0.35">
      <c r="B34" s="8"/>
      <c r="C34" s="8"/>
      <c r="D34" s="8"/>
      <c r="E34" s="11"/>
      <c r="F34" s="11"/>
      <c r="G34" s="11"/>
      <c r="H34" s="11"/>
      <c r="I34" s="11"/>
      <c r="J34" s="11"/>
      <c r="K34" s="53"/>
      <c r="L34" s="11"/>
      <c r="M34" s="11"/>
      <c r="N34" s="11"/>
      <c r="O34" s="11"/>
      <c r="P34" s="11"/>
    </row>
    <row r="35" spans="1:16" ht="18.5" x14ac:dyDescent="0.35">
      <c r="B35" s="574" t="s">
        <v>294</v>
      </c>
      <c r="C35" s="574"/>
      <c r="D35" s="574"/>
      <c r="E35" s="10"/>
      <c r="F35" s="7"/>
      <c r="G35" s="6"/>
      <c r="H35" s="7"/>
      <c r="I35" s="7"/>
      <c r="J35" s="7"/>
      <c r="K35" s="52"/>
      <c r="L35" s="7"/>
      <c r="M35" s="7"/>
      <c r="N35" s="7"/>
      <c r="O35" s="7"/>
      <c r="P35" s="7"/>
    </row>
    <row r="36" spans="1:16" ht="19" customHeight="1" x14ac:dyDescent="0.35">
      <c r="B36" s="571" t="s">
        <v>295</v>
      </c>
      <c r="C36" s="571"/>
      <c r="D36" s="571"/>
      <c r="E36" s="572" t="s">
        <v>739</v>
      </c>
      <c r="F36" s="572"/>
      <c r="G36" s="572"/>
      <c r="H36" s="572"/>
      <c r="I36" s="572"/>
      <c r="J36" s="572"/>
      <c r="K36" s="573"/>
      <c r="L36" s="572"/>
      <c r="M36" s="572"/>
      <c r="N36" s="572"/>
      <c r="O36" s="572"/>
      <c r="P36" s="572"/>
    </row>
    <row r="37" spans="1:16" ht="18.5" x14ac:dyDescent="0.35">
      <c r="B37" s="571" t="s">
        <v>216</v>
      </c>
      <c r="C37" s="571"/>
      <c r="D37" s="571"/>
      <c r="E37" s="228" t="s">
        <v>740</v>
      </c>
      <c r="F37" s="228"/>
      <c r="G37" s="228"/>
      <c r="H37" s="228"/>
      <c r="I37" s="228"/>
      <c r="J37" s="228"/>
      <c r="K37" s="234"/>
      <c r="L37" s="228"/>
      <c r="M37" s="228"/>
      <c r="N37" s="228"/>
      <c r="O37" s="228"/>
      <c r="P37" s="228"/>
    </row>
    <row r="38" spans="1:16" ht="18.5" x14ac:dyDescent="0.35">
      <c r="B38" s="571" t="s">
        <v>297</v>
      </c>
      <c r="C38" s="571"/>
      <c r="D38" s="571"/>
      <c r="E38" s="572" t="s">
        <v>741</v>
      </c>
      <c r="F38" s="572"/>
      <c r="G38" s="572"/>
      <c r="H38" s="572"/>
      <c r="I38" s="572"/>
      <c r="J38" s="572"/>
      <c r="K38" s="573"/>
      <c r="L38" s="572"/>
      <c r="M38" s="572"/>
      <c r="N38" s="572"/>
      <c r="O38" s="572"/>
      <c r="P38" s="572"/>
    </row>
    <row r="39" spans="1:16" ht="18.5" x14ac:dyDescent="0.35">
      <c r="B39" s="571" t="s">
        <v>296</v>
      </c>
      <c r="C39" s="571"/>
      <c r="D39" s="571"/>
      <c r="E39" s="572" t="s">
        <v>742</v>
      </c>
      <c r="F39" s="572"/>
      <c r="G39" s="572"/>
      <c r="H39" s="572"/>
      <c r="I39" s="572"/>
      <c r="J39" s="572"/>
      <c r="K39" s="573"/>
      <c r="L39" s="572"/>
      <c r="M39" s="572"/>
      <c r="N39" s="572"/>
      <c r="O39" s="572"/>
      <c r="P39" s="572"/>
    </row>
    <row r="40" spans="1:16" ht="32" x14ac:dyDescent="0.35">
      <c r="B40" s="558"/>
      <c r="C40" s="558"/>
      <c r="D40" s="558"/>
      <c r="E40" s="558"/>
      <c r="F40" s="558"/>
      <c r="G40" s="558"/>
      <c r="H40" s="558"/>
      <c r="I40" s="558"/>
      <c r="J40" s="558"/>
      <c r="K40" s="558"/>
      <c r="L40" s="558"/>
      <c r="M40" s="558"/>
      <c r="N40" s="558"/>
      <c r="O40" s="558"/>
      <c r="P40" s="558"/>
    </row>
    <row r="41" spans="1:16" ht="28.5" x14ac:dyDescent="0.35">
      <c r="B41" s="559" t="s">
        <v>61</v>
      </c>
      <c r="C41" s="559"/>
      <c r="D41" s="559"/>
      <c r="E41" s="559"/>
      <c r="F41" s="559"/>
      <c r="G41" s="559"/>
      <c r="H41" s="559"/>
      <c r="I41" s="559"/>
      <c r="J41" s="559"/>
      <c r="K41" s="559"/>
      <c r="L41" s="559"/>
      <c r="M41" s="559"/>
      <c r="N41" s="559"/>
      <c r="O41" s="559"/>
      <c r="P41" s="559"/>
    </row>
    <row r="42" spans="1:16" ht="19" thickBot="1" x14ac:dyDescent="0.4">
      <c r="B42" s="55"/>
      <c r="C42" s="55"/>
      <c r="D42" s="55"/>
      <c r="E42" s="13"/>
      <c r="F42" s="13"/>
      <c r="G42" s="14"/>
      <c r="H42" s="14"/>
      <c r="I42" s="14"/>
      <c r="J42" s="14"/>
      <c r="K42" s="56"/>
      <c r="L42" s="13"/>
      <c r="M42" s="13"/>
      <c r="N42" s="13"/>
      <c r="O42" s="13"/>
      <c r="P42" s="13"/>
    </row>
    <row r="43" spans="1:16" ht="20" thickTop="1" x14ac:dyDescent="0.35">
      <c r="B43" s="592" t="s">
        <v>22</v>
      </c>
      <c r="C43" s="580" t="s">
        <v>24</v>
      </c>
      <c r="D43" s="580" t="s">
        <v>79</v>
      </c>
      <c r="E43" s="595" t="s">
        <v>1</v>
      </c>
      <c r="F43" s="585"/>
      <c r="G43" s="585"/>
      <c r="H43" s="585"/>
      <c r="I43" s="585"/>
      <c r="J43" s="585"/>
      <c r="K43" s="585"/>
      <c r="L43" s="585"/>
      <c r="M43" s="596"/>
      <c r="N43" s="597" t="s">
        <v>87</v>
      </c>
      <c r="O43" s="589" t="s">
        <v>85</v>
      </c>
      <c r="P43" s="600" t="s">
        <v>88</v>
      </c>
    </row>
    <row r="44" spans="1:16" ht="125" thickBot="1" x14ac:dyDescent="0.4">
      <c r="A44" s="15"/>
      <c r="B44" s="593"/>
      <c r="C44" s="594"/>
      <c r="D44" s="594"/>
      <c r="E44" s="323" t="s">
        <v>78</v>
      </c>
      <c r="F44" s="324" t="s">
        <v>80</v>
      </c>
      <c r="G44" s="324" t="s">
        <v>81</v>
      </c>
      <c r="H44" s="324" t="s">
        <v>82</v>
      </c>
      <c r="I44" s="323" t="s">
        <v>83</v>
      </c>
      <c r="J44" s="324"/>
      <c r="K44" s="324" t="s">
        <v>91</v>
      </c>
      <c r="L44" s="324" t="s">
        <v>86</v>
      </c>
      <c r="M44" s="324" t="s">
        <v>301</v>
      </c>
      <c r="N44" s="598"/>
      <c r="O44" s="599"/>
      <c r="P44" s="601"/>
    </row>
    <row r="45" spans="1:16" ht="409.6" customHeight="1" thickTop="1" x14ac:dyDescent="0.35">
      <c r="A45" s="16"/>
      <c r="B45" s="250" t="str">
        <f>IF(ISBLANK('5. Pp (3 años)'!B46),"",'5. Pp (3 años)'!B46)</f>
        <v>Dirección de Planeación Municipal</v>
      </c>
      <c r="C45" s="235" t="str">
        <f>IF(ISBLANK('5. Pp (3 años)'!C46),"",'5. Pp (3 años)'!C46)</f>
        <v>Fin</v>
      </c>
      <c r="D45" s="253"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236" t="str">
        <f>IF(ISBLANK('5. Pp (3 años)'!E46),"",'5. Pp (3 años)'!E46)</f>
        <v>IGOB_HUM_R: Índice de Gobierno Humanista y de Resultados</v>
      </c>
      <c r="F45" s="237" t="str">
        <f>IF(ISBLANK('5. Pp (3 años)'!F46),"",'5. Pp (3 años)'!F46)</f>
        <v>El Índice de Gobierno Humanista y de Resultados mide el progreso en Bienestar ciudadano, Transparencia y rendición de cuentas, Participación ciudadana, Avance PbR-SED e Inclusión social y equidad.</v>
      </c>
      <c r="G45" s="238" t="str">
        <f>IF(ISBLANK('5. Pp (3 años)'!G46),"",'5. Pp (3 años)'!G46)</f>
        <v>Eficacia</v>
      </c>
      <c r="H45" s="17" t="str">
        <f>IF(ISBLANK('5. Pp (3 años)'!H46),"",'5. Pp (3 años)'!H46)</f>
        <v>Trianual</v>
      </c>
      <c r="I45" s="459" t="str">
        <f>IF(ISBLANK('5. Pp (3 años)'!I46),"",'5. Pp (3 años)'!I46)</f>
        <v/>
      </c>
      <c r="J45" s="238" t="str">
        <f>IF(ISBLANK('5. Pp (3 años)'!J46),"",'5. Pp (3 años)'!J46)</f>
        <v xml:space="preserve">UNIDAD DE MEDIDA DEL INDICADOR: 
Porcentaje
</v>
      </c>
      <c r="K45" s="17" t="str">
        <f>IF(ISBLANK('5. Pp (3 años)'!K46),"",'5. Pp (3 años)'!K46)</f>
        <v>Ascendente</v>
      </c>
      <c r="L45" s="239" t="str">
        <f>IF(ISBLANK('5. Pp (3 años)'!L46),"",'5. Pp (3 años)'!L46)</f>
        <v xml:space="preserve">IGOB_HUM_R: 80.06% A DICIEMBRE DEL 2027.
</v>
      </c>
      <c r="M45" s="240" t="str">
        <f>IF(ISBLANK('5. Pp (3 años)'!M46),"",'5. Pp (3 años)'!M46)</f>
        <v>Línea Base: 
No cuenta con Línea Base ya que es un indicador nuevo.</v>
      </c>
      <c r="N45" s="241"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261" t="str">
        <f>IF(ISBLANK('5. Pp (3 años)'!O46),"",'5. Pp (3 años)'!O46)</f>
        <v>A diciembre de 2027 se cuenta con la información actualizada de los 10 indicadores que integran el Indice.</v>
      </c>
      <c r="P45" s="257"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306" x14ac:dyDescent="0.35">
      <c r="A46" s="16"/>
      <c r="B46" s="290" t="str">
        <f>IF(ISBLANK('5. Pp (3 años)'!B47),"",'5. Pp (3 años)'!B47)</f>
        <v>Contraloría Municipal</v>
      </c>
      <c r="C46" s="291" t="str">
        <f>IF(ISBLANK('5. Pp (3 años)'!C47),"",'5. Pp (3 años)'!C47)</f>
        <v>Proposito</v>
      </c>
      <c r="D46" s="292"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46" s="293" t="str">
        <f>IF(ISBLANK('5. Pp (3 años)'!E47),"",'5. Pp (3 años)'!E47)</f>
        <v>PAVCySRC: Porcentaje de Acciones de Verificación, Cumplimiento y Seguimiento de la Rendición de Cuentas de las Dependencias y Entidades de la Administración Pública Municipal</v>
      </c>
      <c r="F46" s="294" t="str">
        <f>IF(ISBLANK('5. Pp (3 años)'!F47),"",'5. Pp (3 años)'!F47)</f>
        <v>Mide el nivel de cumplimiento operativo y de control interno de la Contraloria Municipal, las Dependencias y Entidades respecto a las políticas de los programas municipales para verificar el logro de los objetivos y metas de la Adminsitración Pública Municipal</v>
      </c>
      <c r="G46" s="291" t="str">
        <f>IF(ISBLANK('5. Pp (3 años)'!G47),"",'5. Pp (3 años)'!G47)</f>
        <v>Eficacia</v>
      </c>
      <c r="H46" s="291" t="str">
        <f>IF(ISBLANK('5. Pp (3 años)'!H47),"",'5. Pp (3 años)'!H47)</f>
        <v>Anual</v>
      </c>
      <c r="I46" s="295" t="str">
        <f>IF(ISBLANK('5. Pp (3 años)'!I47),"",'5. Pp (3 años)'!I47)</f>
        <v xml:space="preserve">MÉTODO DE CÁLCULO                             
PAVCySRC= [(NAVR+NACR+NASRCR)/(NAVP+NACP+NASRCP)] X 100  
VARIABLES:
PAVCySRC: Porcentaje de Acciones de Verificación, Cumplimiento y Seguimiento de la Rendición de Cuentas de las Dependencias y Entidades de la Administración Pública Municipal.
NAVR: Número de Acciones de Verificación Realizadas 
NACR: Número de Acciones de Cumplimiento Realizadas  
NASRCR: Número de Acciones de Rendición de Cuentas Realizadas  
NAVP: Número de Acciones de Verificación Programadas                                                                           
 NACP: Número de Acciones de Cumplimiento Programadas                                                             
 NASRCP: Número de Acciones de Rendición de Cuentas Programadas.
</v>
      </c>
      <c r="J46" s="294" t="str">
        <f>IF(ISBLANK('5. Pp (3 años)'!J47),"",'5. Pp (3 años)'!J47)</f>
        <v>UNIDAD DE MEDIDA DEL INDICADOR: 
Porcentaje
UNIDAD DE MEDIDA DE LAS VARIABLES: 
Acciones de verificación, cumplimiento y seguimiento de la rendición de cuentas</v>
      </c>
      <c r="K46" s="291" t="str">
        <f>IF(ISBLANK('5. Pp (3 años)'!K47),"",'5. Pp (3 años)'!K47)</f>
        <v>Ascendente</v>
      </c>
      <c r="L46" s="294" t="s">
        <v>694</v>
      </c>
      <c r="M46" s="296" t="s">
        <v>607</v>
      </c>
      <c r="N46" s="297" t="str">
        <f>IF(ISBLANK('5. Pp (3 años)'!N47),"",'5. Pp (3 años)'!N47)</f>
        <v xml:space="preserve">Nombre del Documento: 
Informe Anual de Acciones de la Contraloría Municipal
Nombre de quien genera la información: 
Oficina del Contralor Municipal
Periodicidad con que se genera la información:
Anual
Liga de la página donde se localiza la información o ubicación: Lefort  ubicado en la Coordinación Administrativa
Informe Anual MIR Contraloría 1
Lefort MBJ-CM-CA-01-2026
</v>
      </c>
      <c r="O46" s="296" t="str">
        <f>IF(ISBLANK('5. Pp (3 años)'!O47),"",'5. Pp (3 años)'!O47)</f>
        <v xml:space="preserve">Las Dependencias y Entidades de la Administracion Publica Municipal cumplen con sus objetivos institucionales en apego a la Normatividad Aplicable y los sujetos obligados </v>
      </c>
      <c r="P46" s="298" t="str">
        <f>IF(ISBLANK('5. Pp (3 años)'!P47),"",'5. Pp (3 años)'!P47)</f>
        <v xml:space="preserve"> Meta 16.10
Garantizar el acceso público a la información y
proteger las libertades fundamentales, de
conformidad con las leyes nacionales y los
acuerdos internacionales.
Meta 16.6
Crear instituciones eficaces, responsables y
transparentes a todos los niveles.
</v>
      </c>
    </row>
    <row r="47" spans="1:16" ht="243.5" customHeight="1" x14ac:dyDescent="0.35">
      <c r="A47" s="16"/>
      <c r="B47" s="299" t="str">
        <f>IF(ISBLANK('5. Pp (3 años)'!B48),"",'5. Pp (3 años)'!B48)</f>
        <v xml:space="preserve">Dirección de Auditoría de Obra Pública </v>
      </c>
      <c r="C47" s="300" t="str">
        <f>IF(ISBLANK('5. Pp (3 años)'!C48),"",'5. Pp (3 años)'!C48)</f>
        <v>Componente</v>
      </c>
      <c r="D47" s="301"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47" s="302" t="str">
        <f>IF(ISBLANK('5. Pp (3 años)'!E48),"",'5. Pp (3 años)'!E48)</f>
        <v xml:space="preserve">PAOPC: Porcentaje de Acciones de Obra Pública y Construcción </v>
      </c>
      <c r="F47" s="303" t="str">
        <f>IF(ISBLANK('5. Pp (3 años)'!F48),"",'5. Pp (3 años)'!F48)</f>
        <v>Permite medir el nivel de cumplimiento de la normatividad relacionada con la  obra pública, así como el otorgamiento de licencias y autorizaciones en materia de construcción.</v>
      </c>
      <c r="G47" s="304" t="str">
        <f>IF(ISBLANK('5. Pp (3 años)'!G48),"",'5. Pp (3 años)'!G48)</f>
        <v>Eficacia</v>
      </c>
      <c r="H47" s="304" t="str">
        <f>IF(ISBLANK('5. Pp (3 años)'!H48),"",'5. Pp (3 años)'!H48)</f>
        <v>Trimestral</v>
      </c>
      <c r="I47" s="305" t="str">
        <f>IF(ISBLANK('5. Pp (3 años)'!I48),"",'5. Pp (3 años)'!I48)</f>
        <v>MÉTODO DE CÁLCULO: 
PAOPC= (NAOPCR/NAOPCP) X 100 
VARIABLES:  
PAROPASRyVMC: Porcentaje de Auditorías y Revisiones a la Obra Pública, Adquisiciones y Servicios Relacionados y Verificaciones en Materia de Construcción 
AR: Auditorías Realizadas
RR: Revisiones Realizadas
VMC: Verificaciones en Materia de Construcción Realizadas                                                                                   VAP: Auditorías Programadas  
RP: Revisiones Programadas                                                                                                                                                                                                                                                                                                            VMC: Verificaciones en Materia de Construcción Programadas</v>
      </c>
      <c r="J47" s="305" t="str">
        <f>IF(ISBLANK('5. Pp (3 años)'!J48),"",'5. Pp (3 años)'!J48)</f>
        <v xml:space="preserve">UNIDAD DE MEDIDA DEL INDICADOR:
Porcentaje
UNIDAD DE MEDIDA DE LAS VARIABLES: 
Acciones </v>
      </c>
      <c r="K47" s="304" t="str">
        <f>IF(ISBLANK('5. Pp (3 años)'!K48),"",'5. Pp (3 años)'!K48)</f>
        <v>Ascendente</v>
      </c>
      <c r="L47" s="306" t="s">
        <v>644</v>
      </c>
      <c r="M47" s="307" t="s">
        <v>608</v>
      </c>
      <c r="N47" s="308" t="str">
        <f>IF(ISBLANK('5. Pp (3 años)'!N48),"",'5. Pp (3 años)'!N48)</f>
        <v>Nombre del Documento: Informe de actividades de la Dirección de Auditoría de Obra Pública 2024   
Nombre de quien genera la información: Dirección de Auditoría de Obra Pública  
Periodicidad con que se genera la información:  Semestral  
Liga de la página donde se localiza la información si es el caso:  Lefort MBJ-CM-AOP-001-2026  , repisa 18</v>
      </c>
      <c r="O47" s="309" t="str">
        <f>IF(ISBLANK('5. Pp (3 años)'!O48),"",'5. Pp (3 años)'!O48)</f>
        <v>Se aprueba el número de obras que se estimaron y existe participación de las Dependencias Administrativas para el cumplimiento de los objetivos y metas</v>
      </c>
      <c r="P47" s="310" t="str">
        <f>IF(ISBLANK('5. Pp (3 años)'!P48),"",'5. Pp (3 años)'!P48)</f>
        <v>Meta 16.6
Crear instituciones eficaces, responsables y
transparentes a todos los niveles.
Meta 16.5
Reducir sustancialmente la corrupción y el
soborno en todas sus formas.</v>
      </c>
    </row>
    <row r="48" spans="1:16" ht="243" customHeight="1" x14ac:dyDescent="0.35">
      <c r="A48" s="16"/>
      <c r="B48" s="387" t="str">
        <f>IF(ISBLANK('5. Pp (3 años)'!B49),"",'5. Pp (3 años)'!B49)</f>
        <v xml:space="preserve">Dirección de Auditoría de Obra Pública </v>
      </c>
      <c r="C48" s="244" t="str">
        <f>IF(ISBLANK('5. Pp (3 años)'!C49),"",'5. Pp (3 años)'!C49)</f>
        <v>Actividad</v>
      </c>
      <c r="D48" s="388" t="str">
        <f>IF(ISBLANK('5. Pp (3 años)'!D49),"",'5. Pp (3 años)'!D49)</f>
        <v>1.1.1.1.1.1. Realización de auditorías y revisiones a la obra pública, adquisiciones y servicios relacionados.</v>
      </c>
      <c r="E48" s="461" t="str">
        <f>IF(ISBLANK('5. Pp (3 años)'!E49),"",'5. Pp (3 años)'!E49)</f>
        <v>PAROPASR: Porcentaje de Acciones de seguimiento, Auditorías y Revisiones a la Obra Pública, Adquisiciones y Servicios Relacionados</v>
      </c>
      <c r="F48" s="247" t="str">
        <f>IF(ISBLANK('5. Pp (3 años)'!F49),"",'5. Pp (3 años)'!F49)</f>
        <v xml:space="preserve"> Con esta acción se pretende conocer la eficacia en la realización de las auditorías y revisiones a la obra pública, adquisiciones y servicios relacionados </v>
      </c>
      <c r="G48" s="389" t="str">
        <f>IF(ISBLANK('5. Pp (3 años)'!G49),"",'5. Pp (3 años)'!G49)</f>
        <v>Eficacia</v>
      </c>
      <c r="H48" s="389" t="str">
        <f>IF(ISBLANK('5. Pp (3 años)'!H49),"",'5. Pp (3 años)'!H49)</f>
        <v>Trimestral</v>
      </c>
      <c r="I48" s="390" t="str">
        <f>IF(ISBLANK('5. Pp (3 años)'!I49),"",'5. Pp (3 años)'!I49)</f>
        <v>MÉTODO DE CÁLCULO: 
PAROPASR = [(AR + RR) / (AP + RP)] X 100   
VARIABLES:  
PAROPASR: Porcentaje de Auditorías y Revisiones a la Obra Pública, Adquisiciones y Servicios Relacionados
AR: Auditorías Realizadas
RR: Revisiones Realizadas
AP: Auditorías Programadas  
RP: Revisiones Programadas</v>
      </c>
      <c r="J48" s="390" t="str">
        <f>IF(ISBLANK('5. Pp (3 años)'!J49),"",'5. Pp (3 años)'!J49)</f>
        <v>UNIDAD DE MEDIDA DEL INDICADOR: 
Porcentaje
UNIDAD DE MEDIDA DE LAS VARIABLES: Auditorías y Revisiones</v>
      </c>
      <c r="K48" s="391" t="str">
        <f>IF(ISBLANK('5. Pp (3 años)'!K49),"",'5. Pp (3 años)'!K49)</f>
        <v>Ascendente</v>
      </c>
      <c r="L48" s="392" t="s">
        <v>645</v>
      </c>
      <c r="M48" s="393" t="s">
        <v>609</v>
      </c>
      <c r="N48" s="394" t="str">
        <f>IF(ISBLANK('5. Pp (3 años)'!N49),"",'5. Pp (3 años)'!N49)</f>
        <v>Nombre del Documento:   Reporte de Revisiones e Informe de Seguimiento de Auditorías
Nombre de quien genera la información: Dirección de Auditoría de Obra Pública 
Periodicidad: Trimestral 
Liga de página donde se localiza la información si es el caso o ubicación física:  Lefort MBJ-CM-AOP-001-2026 TOMO I , repisa 9</v>
      </c>
      <c r="O48" s="262" t="str">
        <f>IF(ISBLANK('5. Pp (3 años)'!O49),"",'5. Pp (3 años)'!O49)</f>
        <v>Se aprueba el Programa Anual de Actividades y el número de obras que se estimaron</v>
      </c>
      <c r="P48" s="258" t="str">
        <f>IF(ISBLANK('5. Pp (3 años)'!P49),"",'5. Pp (3 años)'!P49)</f>
        <v>Meta 16.6
Crear instituciones eficaces, responsables y
transparentes a todos los niveles.</v>
      </c>
    </row>
    <row r="49" spans="1:16" ht="209.4" customHeight="1" x14ac:dyDescent="0.35">
      <c r="A49" s="16"/>
      <c r="B49" s="387" t="str">
        <f>IF(ISBLANK('5. Pp (3 años)'!B50),"",'5. Pp (3 años)'!B50)</f>
        <v xml:space="preserve">Dirección de Auditoría de Obra Pública </v>
      </c>
      <c r="C49" s="244" t="str">
        <f>IF(ISBLANK('5. Pp (3 años)'!C50),"",'5. Pp (3 años)'!C50)</f>
        <v>Actividad</v>
      </c>
      <c r="D49" s="388" t="str">
        <f>IF(ISBLANK('5. Pp (3 años)'!D50),"",'5. Pp (3 años)'!D50)</f>
        <v>1.1.1.1.1.2. Verificación de licencias y autorizaciones en materia de construcción.</v>
      </c>
      <c r="E49" s="461" t="str">
        <f>IF(ISBLANK('5. Pp (3 años)'!E50),"",'5. Pp (3 años)'!E50)</f>
        <v xml:space="preserve"> PVMC: Porcentaje de Verificaciones en Materia de Construcción</v>
      </c>
      <c r="F49" s="247" t="str">
        <f>IF(ISBLANK('5. Pp (3 años)'!F50),"",'5. Pp (3 años)'!F50)</f>
        <v>Se busca que las licencias y autorizaciones que se otorgan en materia de construcción cumplan con la normatividad aplicable</v>
      </c>
      <c r="G49" s="389" t="str">
        <f>IF(ISBLANK('5. Pp (3 años)'!G50),"",'5. Pp (3 años)'!G50)</f>
        <v>Eficacia</v>
      </c>
      <c r="H49" s="389" t="str">
        <f>IF(ISBLANK('5. Pp (3 años)'!H50),"",'5. Pp (3 años)'!H50)</f>
        <v>Trimestral</v>
      </c>
      <c r="I49" s="390" t="str">
        <f>IF(ISBLANK('5. Pp (3 años)'!I50),"",'5. Pp (3 años)'!I50)</f>
        <v xml:space="preserve">MÉTODO DE CÁLCULO: 
PVMC = (VR / VP) X 100 
VARIABLES:  
PVMC: Porcentaje de Verificaciones en Materia de Construcción
VR: Verificaciones Realizadas
VP: Verificaciones Programadas                              </v>
      </c>
      <c r="J49" s="390" t="str">
        <f>IF(ISBLANK('5. Pp (3 años)'!J50),"",'5. Pp (3 años)'!J50)</f>
        <v>UNIDAD DE MEDIDA DEL INDICADOR: 
Porcentaje
UNIDAD DE MEDIDA DE LAS VARIABLES: Verificaciones</v>
      </c>
      <c r="K49" s="391" t="str">
        <f>IF(ISBLANK('5. Pp (3 años)'!K50),"",'5. Pp (3 años)'!K50)</f>
        <v>Ascendente</v>
      </c>
      <c r="L49" s="392" t="s">
        <v>646</v>
      </c>
      <c r="M49" s="393" t="s">
        <v>610</v>
      </c>
      <c r="N49" s="394" t="str">
        <f>IF(ISBLANK('5. Pp (3 años)'!N50),"",'5. Pp (3 años)'!N50)</f>
        <v>Nombre del Documento:   Reporte de Verificaciones
Nombre de quien genera la información: Direccion de Auditoría de Obra Pública 
Periodicidad: Trimestral 
Liga de página donde se localiza la información si es el caso o ubicación física:  Lefort MBJ-CM-AOP-001-2026, TOMO I, REPISA 4</v>
      </c>
      <c r="O49" s="262" t="str">
        <f>IF(ISBLANK('5. Pp (3 años)'!O50),"",'5. Pp (3 años)'!O50)</f>
        <v>Se aprueba el Programa Anual de Actividades, existiendo participación de la demás Dependencias para el cumplimiento de los objetivos y metas</v>
      </c>
      <c r="P49" s="258" t="str">
        <f>IF(ISBLANK('5. Pp (3 años)'!P50),"",'5. Pp (3 años)'!P50)</f>
        <v>Meta 16.6
Crear instituciones eficaces, responsables y
transparentes a todos los niveles.</v>
      </c>
    </row>
    <row r="50" spans="1:16" ht="247.75" customHeight="1" x14ac:dyDescent="0.35">
      <c r="A50" s="16"/>
      <c r="B50" s="380" t="str">
        <f>IF(ISBLANK('5. Pp (3 años)'!B51),"",'5. Pp (3 años)'!B51)</f>
        <v>Dirección de Auditoría</v>
      </c>
      <c r="C50" s="381" t="str">
        <f>IF(ISBLANK('5. Pp (3 años)'!C51),"",'5. Pp (3 años)'!C51)</f>
        <v>Componente</v>
      </c>
      <c r="D50" s="462"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50" s="383" t="str">
        <f>IF(ISBLANK('5. Pp (3 años)'!E51),"",'5. Pp (3 años)'!E51)</f>
        <v>PACSIE: Porcentaje de Acciones de Control y Seguimiento al Ingreso y Egreso</v>
      </c>
      <c r="F50" s="384" t="str">
        <f>IF(ISBLANK('5. Pp (3 años)'!F51),"",'5. Pp (3 años)'!F51)</f>
        <v xml:space="preserve"> Permite medir el nivel de cumplimiento de las acciones realizadas por  la Dirección de Auditoría de la Contraloría Municipal</v>
      </c>
      <c r="G50" s="325" t="str">
        <f>IF(ISBLANK('5. Pp (3 años)'!G51),"",'5. Pp (3 años)'!G51)</f>
        <v>Eficacia</v>
      </c>
      <c r="H50" s="325" t="str">
        <f>IF(ISBLANK('5. Pp (3 años)'!H51),"",'5. Pp (3 años)'!H51)</f>
        <v>Trimestral</v>
      </c>
      <c r="I50" s="384" t="str">
        <f>IF(ISBLANK('5. Pp (3 años)'!I51),"",'5. Pp (3 años)'!I51)</f>
        <v xml:space="preserve">MÉTODO DE CÁLCULO  
PACSIE = (NACSR/NACSE) x 100    
VARIABLES 
PACSIE: Porcentaje de Acciones de Control y Seguimiento al Ingreso y Egreso                                                  
NACSR: Número de Acciones de Control y Seguimiento Realizadas          
NACSE: Número de Acciones de Control y Seguimiento Estimadas                            </v>
      </c>
      <c r="J50" s="384" t="str">
        <f>IF(ISBLANK('5. Pp (3 años)'!J51),"",'5. Pp (3 años)'!J51)</f>
        <v>UNIDAD DE MEDIDA DEL INDICADOR: 
Porcentaje
UNIDAD DE MEDIDA DE LAS VARIABLES: Acciones de Control y Seguimiento al Ingreso y Egreso</v>
      </c>
      <c r="K50" s="325" t="str">
        <f>IF(ISBLANK('5. Pp (3 años)'!K51),"",'5. Pp (3 años)'!K51)</f>
        <v>Ascendente</v>
      </c>
      <c r="L50" s="384" t="s">
        <v>647</v>
      </c>
      <c r="M50" s="385" t="s">
        <v>611</v>
      </c>
      <c r="N50" s="383" t="str">
        <f>IF(ISBLANK('5. Pp (3 años)'!N51),"",'5. Pp (3 años)'!N51)</f>
        <v>Nombre del Documento: Informe de actividades de la Dirección de Auditoría
Nombre de quien genera la información: Dirección de Auditoría
Periodicidad con que se genera la información: Semestral
Liga de la página donde se localiza la información o ubicación: Lefort MBJ-CM-DA-08-2024 en la de la Oficina de la Dirección de Auditoría</v>
      </c>
      <c r="O50" s="385" t="str">
        <f>IF(ISBLANK('5. Pp (3 años)'!O51),"",'5. Pp (3 años)'!O51)</f>
        <v>Las Dependencias de la Administración Pública Municipal Centralizadas y Descentralizadas ejercen sus funciones de acuerdo a la Normatividad aplicable</v>
      </c>
      <c r="P50" s="386" t="str">
        <f>IF(ISBLANK('5. Pp (3 años)'!P51),"",'5. Pp (3 años)'!P51)</f>
        <v xml:space="preserve">Meta 16.5
Reducir sustancialmente la corrupción y el
soborno en todas sus formas.
Meta 16.6
Crear instituciones eficaces, responsables y
transparentes a todos los niveles. 
</v>
      </c>
    </row>
    <row r="51" spans="1:16" ht="258" customHeight="1" x14ac:dyDescent="0.35">
      <c r="A51" s="16"/>
      <c r="B51" s="252" t="str">
        <f>IF(ISBLANK('5. Pp (3 años)'!B52),"",'5. Pp (3 años)'!B52)</f>
        <v>Dirección de Auditoría</v>
      </c>
      <c r="C51" s="48" t="str">
        <f>IF(ISBLANK('5. Pp (3 años)'!C52),"",'5. Pp (3 años)'!C52)</f>
        <v>Actividad</v>
      </c>
      <c r="D51" s="463" t="str">
        <f>IF(ISBLANK('5. Pp (3 años)'!D52),"",'5. Pp (3 años)'!D52)</f>
        <v>1.1.1.1.2.1. Realización de acciones de control y seguimiento a la cuenta pública   de la Administración Pública Municipal Centralizada.</v>
      </c>
      <c r="E51" s="255" t="str">
        <f>IF(ISBLANK('5. Pp (3 años)'!E52),"",'5. Pp (3 años)'!E52)</f>
        <v>PACSCP: Porcentaje de  Acciones de Control y Seguimiento a la Cuenta Pública.</v>
      </c>
      <c r="F51" s="44" t="str">
        <f>IF(ISBLANK('5. Pp (3 años)'!F52),"",'5. Pp (3 años)'!F52)</f>
        <v>Permite medir el porcentaje de eficacia en la revisión al manejo del gasto público de las Dependencias de la Administración Pública Municipal Centralizada.</v>
      </c>
      <c r="G51" s="49" t="str">
        <f>IF(ISBLANK('5. Pp (3 años)'!G52),"",'5. Pp (3 años)'!G52)</f>
        <v>Eficacia</v>
      </c>
      <c r="H51" s="49" t="str">
        <f>IF(ISBLANK('5. Pp (3 años)'!H52),"",'5. Pp (3 años)'!H52)</f>
        <v>Trimestral</v>
      </c>
      <c r="I51" s="44" t="str">
        <f>IF(ISBLANK('5. Pp (3 años)'!I52),"",'5. Pp (3 años)'!I52)</f>
        <v xml:space="preserve">MÉTODO DE CÁLCULO           
PACSCP = (NACGR/NACGE) X 100                                                                  
VARIABLES     
PACSCP: Porcentaje de Acciones de Control y Seguimiento a la Cuenta Pública                    
NACGR: Número de Acciones de Control del Gasto Realizados                                                                                           NACGE: Número de Acciones de Control del Gasto Estimados                                                                </v>
      </c>
      <c r="J51" s="44" t="str">
        <f>IF(ISBLANK('5. Pp (3 años)'!J52),"",'5. Pp (3 años)'!J52)</f>
        <v>UNIDAD DE MEDIDA DEL INDICADOR: Porcentaje
UNIDAD DE MEDIDA DE LAS VARIABLES:  Acciones de Control y Seguimiento a la Cuenta Pública.</v>
      </c>
      <c r="K51" s="49" t="str">
        <f>IF(ISBLANK('5. Pp (3 años)'!K52),"",'5. Pp (3 años)'!K52)</f>
        <v>Ascendente</v>
      </c>
      <c r="L51" s="44" t="s">
        <v>648</v>
      </c>
      <c r="M51" s="256" t="s">
        <v>612</v>
      </c>
      <c r="N51" s="255" t="str">
        <f>IF(ISBLANK('5. Pp (3 años)'!N52),"",'5. Pp (3 años)'!N52)</f>
        <v>Nombre del documento: Reporte de seguimiento al ejercicio del gasto                         
Nombre de quien genera la informacion:   Jefatura del Área de Auditoría         
Periodicidad: Trimestral 
Liga o lugar fisico donde se encuentra la información:  : Lefort MBJ-CM-DA-006-2024 en la repisa #2 de la Oficina de la Dirección de Auditoría</v>
      </c>
      <c r="O51" s="256" t="str">
        <f>IF(ISBLANK('5. Pp (3 años)'!O52),"",'5. Pp (3 años)'!O52)</f>
        <v>Las Dependencias de la Administración Pública Municipal Centralizadas ejercen gasto.</v>
      </c>
      <c r="P51" s="259" t="str">
        <f>IF(ISBLANK('5. Pp (3 años)'!P52),"",'5. Pp (3 años)'!P52)</f>
        <v xml:space="preserve">Meta 16.6
Crear instituciones eficaces, responsables y
transparentes a todos los niveles. </v>
      </c>
    </row>
    <row r="52" spans="1:16" ht="250.25" customHeight="1" x14ac:dyDescent="0.35">
      <c r="A52" s="16"/>
      <c r="B52" s="252" t="str">
        <f>IF(ISBLANK('5. Pp (3 años)'!B53),"",'5. Pp (3 años)'!B53)</f>
        <v>Dirección de Auditoría</v>
      </c>
      <c r="C52" s="48" t="str">
        <f>IF(ISBLANK('5. Pp (3 años)'!C53),"",'5. Pp (3 años)'!C53)</f>
        <v>Actividad</v>
      </c>
      <c r="D52" s="463" t="str">
        <f>IF(ISBLANK('5. Pp (3 años)'!D53),"",'5. Pp (3 años)'!D53)</f>
        <v>1.1.1.1.2.2. Realización de auditorías, revisiones y arqueos a las Dependencias y Entidades de la Administración Pública Municipal.</v>
      </c>
      <c r="E52" s="255" t="str">
        <f>IF(ISBLANK('5. Pp (3 años)'!E53),"",'5. Pp (3 años)'!E53)</f>
        <v>PARA: Porcentaje de  Auditorías, Revisiones y Arqueos</v>
      </c>
      <c r="F52" s="44" t="str">
        <f>IF(ISBLANK('5. Pp (3 años)'!F53),"",'5. Pp (3 años)'!F53)</f>
        <v>Con esta acción se medirá la eficacia del manejo de los recursos públicos a las Dependencias y Entidades de la Administración Pública Municipal</v>
      </c>
      <c r="G52" s="49" t="str">
        <f>IF(ISBLANK('5. Pp (3 años)'!G53),"",'5. Pp (3 años)'!G53)</f>
        <v>Eficacia</v>
      </c>
      <c r="H52" s="49" t="str">
        <f>IF(ISBLANK('5. Pp (3 años)'!H53),"",'5. Pp (3 años)'!H53)</f>
        <v>Trimestral</v>
      </c>
      <c r="I52" s="44" t="str">
        <f>IF(ISBLANK('5. Pp (3 años)'!I53),"",'5. Pp (3 años)'!I53)</f>
        <v xml:space="preserve">MÉTODO DE CÁLCULO        
PARA = [(AR + RR + AR) / (AP + RP + AP)] X 100                                                            
VARIABLES 
PARA: Porcentaje de Auditorías, Revisiones y Arqueos
AR: Auditorías Realizadas   
RR: Revisiones Realizadas 
AR: Arqueos Realizados 
AP: Auditorías Programadas 
RP: Revisiones Programadas  
AP: Arqueos Programados       </v>
      </c>
      <c r="J52" s="44" t="str">
        <f>IF(ISBLANK('5. Pp (3 años)'!J53),"",'5. Pp (3 años)'!J53)</f>
        <v>UNIDAD DE MEDIDA DEL INDICADOR: Porcentaje
UNIDAD DE MEDIDA DE LAS VARIABLES: Auditorías, revisiones y arqueos</v>
      </c>
      <c r="K52" s="49" t="str">
        <f>IF(ISBLANK('5. Pp (3 años)'!K53),"",'5. Pp (3 años)'!K53)</f>
        <v>Ascendente</v>
      </c>
      <c r="L52" s="44" t="s">
        <v>649</v>
      </c>
      <c r="M52" s="256" t="s">
        <v>613</v>
      </c>
      <c r="N52" s="255" t="str">
        <f>IF(ISBLANK('5. Pp (3 años)'!N53),"",'5. Pp (3 años)'!N53)</f>
        <v>Nombre del documento: Reporte de segumiento de auditorías, revisiones y arqueos                  
Nombre del área que lo elabora: Jefatura del Área de Auditoría      
Periodicidad: Trimestral  
Liga donde se encuentra la información o ubicación: Lefort MBJ-CM-DA-007-2024 en la repisa #2 de la Oficina de la Dirección de Auditoría</v>
      </c>
      <c r="O52" s="256" t="str">
        <f>IF(ISBLANK('5. Pp (3 años)'!O53),"",'5. Pp (3 años)'!O53)</f>
        <v>Se aprueba el Programa Anual de Auditorías, Revisiones y Arqueos</v>
      </c>
      <c r="P52" s="259" t="str">
        <f>IF(ISBLANK('5. Pp (3 años)'!P53),"",'5. Pp (3 años)'!P53)</f>
        <v>Meta 16.5
Reducir sustancialmente la corrupción y el
soborno en todas sus formas.
Meta 16.6
Crear instituciones eficaces, responsables y
transparentes a todos los niveles.</v>
      </c>
    </row>
    <row r="53" spans="1:16" ht="342" customHeight="1" x14ac:dyDescent="0.35">
      <c r="A53" s="16"/>
      <c r="B53" s="380" t="str">
        <f>IF(ISBLANK('5. Pp (3 años)'!B54),"",'5. Pp (3 años)'!B54)</f>
        <v>Direccón de la Función Pública de la Contraloría Municipal</v>
      </c>
      <c r="C53" s="381" t="str">
        <f>IF(ISBLANK('5. Pp (3 años)'!C54),"",'5. Pp (3 años)'!C54)</f>
        <v xml:space="preserve">Componente  </v>
      </c>
      <c r="D53" s="462" t="str">
        <f>IF(ISBLANK('5. Pp (3 años)'!D54),"",'5. Pp (3 años)'!D54)</f>
        <v>1.1.1.1.3 Actividades de Combate a la Corrupción Implementadas</v>
      </c>
      <c r="E53" s="383" t="str">
        <f>IF(ISBLANK('5. Pp (3 años)'!E54),"",'5. Pp (3 años)'!E54)</f>
        <v>PACCI: Porcentaje de Actividades de Combate a la Corrupción Implementadas</v>
      </c>
      <c r="F53" s="384" t="str">
        <f>IF(ISBLANK('5. Pp (3 años)'!F54),"",'5. Pp (3 años)'!F54)</f>
        <v xml:space="preserve">Se medirá la supervisión de las Actividades que mitiguen posibles actos de corrupción </v>
      </c>
      <c r="G53" s="325" t="str">
        <f>IF(ISBLANK('5. Pp (3 años)'!G54),"",'5. Pp (3 años)'!G54)</f>
        <v>Eficacia</v>
      </c>
      <c r="H53" s="325" t="str">
        <f>IF(ISBLANK('5. Pp (3 años)'!H54),"",'5. Pp (3 años)'!H54)</f>
        <v>Trimestral</v>
      </c>
      <c r="I53" s="384" t="str">
        <f>IF(ISBLANK('5. Pp (3 años)'!I54),"",'5. Pp (3 años)'!I54)</f>
        <v>MÉTODO DE CÁLCULO
PACCI= (ACCI/ ACCP) * 100)    
VARIABLES
PACCI= Porcentaje de Actividades de Combate a la Corrupción Implementadas
ACCI = Actividades de Combate a la Corrupción Implementadas
ACCP= Actividades de Combate a la Corrupción Programadas</v>
      </c>
      <c r="J53" s="384" t="str">
        <f>IF(ISBLANK('5. Pp (3 años)'!J54),"",'5. Pp (3 años)'!J54)</f>
        <v>UNIDAD DE MEDIDA DEL INDICADOR: 
Porcentaje
UNIDAD DE MEDIDA DE LAS VARIABLES: 
Actividades</v>
      </c>
      <c r="K53" s="325" t="str">
        <f>IF(ISBLANK('5. Pp (3 años)'!K54),"",'5. Pp (3 años)'!K54)</f>
        <v>Ascendente</v>
      </c>
      <c r="L53" s="384" t="s">
        <v>650</v>
      </c>
      <c r="M53" s="385" t="s">
        <v>614</v>
      </c>
      <c r="N53" s="383" t="str">
        <f>IF(ISBLANK('5. Pp (3 años)'!N54),"",'5. Pp (3 años)'!N54)</f>
        <v>Nombre completo del Documento que sustenta la información:  
Reporte trimestral cargado en la plataforma Intranet de la Contraloría Municipal
Nombre del área que genera o publica la información: Dirección de la Función Pública Municipal 
Periodicidad con que se genera el documento: 
trimestral
Liga de la página de la que se obtiene la información: Lefort MBJ-CM-FP- 2-2026 en la de la Oficina de la Dirección de la Función Pública, Repisa #1</v>
      </c>
      <c r="O53" s="385" t="str">
        <f>IF(ISBLANK('5. Pp (3 años)'!O54),"",'5. Pp (3 años)'!O54)</f>
        <v>Las dependencias municipales y la ciudadanía participan en las actividades implementadas, con la finalidad de combatir actos de corrupción en el Municipio.</v>
      </c>
      <c r="P53" s="386" t="str">
        <f>IF(ISBLANK('5. Pp (3 años)'!P54),"",'5. Pp (3 años)'!P54)</f>
        <v>Meta 16.5
Reducir sustancialmente la corrupción y el
soborno en todas sus formas.
Meta 16.6
Crear instituciones eficaces, responsables y
transparentes a todos los niveles.
Meta 16.7
Garantizar la adopción de decisiones inclusivas,
participativas y representativas que respondan
a las necesidades a todos los niveles.</v>
      </c>
    </row>
    <row r="54" spans="1:16" ht="328.75" customHeight="1" x14ac:dyDescent="0.35">
      <c r="A54" s="16"/>
      <c r="B54" s="251" t="str">
        <f>IF(ISBLANK('5. Pp (3 años)'!B55),"",'5. Pp (3 años)'!B55)</f>
        <v>Direccón de la Función Pública de la Contraloría Municipal</v>
      </c>
      <c r="C54" s="395" t="str">
        <f>IF(ISBLANK('5. Pp (3 años)'!C55),"",'5. Pp (3 años)'!C55)</f>
        <v>Actividad</v>
      </c>
      <c r="D54" s="388" t="str">
        <f>IF(ISBLANK('5. Pp (3 años)'!D55),"",'5. Pp (3 años)'!D55)</f>
        <v>1.1.1.1.3.1 Evaluación y seguimiento al Programa Municipal de Acreditación "Calidad  Servicio con CUENTAS CLARAS"</v>
      </c>
      <c r="E54" s="245" t="str">
        <f>IF(ISBLANK('5. Pp (3 años)'!E55),"",'5. Pp (3 años)'!E55)</f>
        <v>PESPACSCC:  Porcentaje de Evaluación y Seguimiento al Programa Municipal de Acreditación "Calidad y Servicio con CUENTAS CLARAS"</v>
      </c>
      <c r="F54" s="247" t="str">
        <f>IF(ISBLANK('5. Pp (3 años)'!F55),"",'5. Pp (3 años)'!F55)</f>
        <v>Mide la cantidad de Oficinas Acreditadas que repercuten en la disminución o inhibición de posibles actos de corrupción a través de la evaluación y seguimiento a acciones del Programa Municipal de Acreditación "Calidad y Servicio con CUENTAS CLARAS"</v>
      </c>
      <c r="G54" s="389" t="str">
        <f>IF(ISBLANK('5. Pp (3 años)'!G55),"",'5. Pp (3 años)'!G55)</f>
        <v>Eficacia</v>
      </c>
      <c r="H54" s="389" t="str">
        <f>IF(ISBLANK('5. Pp (3 años)'!H55),"",'5. Pp (3 años)'!H55)</f>
        <v>Trimestral</v>
      </c>
      <c r="I54" s="246" t="str">
        <f>IF(ISBLANK('5. Pp (3 años)'!I55),"",'5. Pp (3 años)'!I55)</f>
        <v xml:space="preserve">MÉTODO DE CÁLCULO
PESPACSCC= (AESPACSCCI / AESPACSCCP) x 100
VARIABLES
PESPACSCC: Porcentaje de Evaluación y Seguimiento al Programa de Acreditación "Calidad y Servicio con CUENTAS CLARAS                                                                                                                                                        AESPACSCCI: Acciones de Evaluación y Seguimiento al Programa de Acreditación "Calidad y Servicio con CUENTAS CLARAS  Implementado                  
AESPACSCCP: Acciones de Evaluación y Seguimiento al Programa de Acreditación "Calidad y Servicio con CUENTAS CLARAS Programado              
</v>
      </c>
      <c r="J54" s="246" t="str">
        <f>IF(ISBLANK('5. Pp (3 años)'!J55),"",'5. Pp (3 años)'!J55)</f>
        <v xml:space="preserve">UNIDAD DE MEDIDA DEL INDICADOR: 
Porcentaje
UNIDAD DE MEDIDA DE LAS VARIABLES: 
Evaluaciones y seguimientos </v>
      </c>
      <c r="K54" s="389" t="str">
        <f>IF(ISBLANK('5. Pp (3 años)'!K55),"",'5. Pp (3 años)'!K55)</f>
        <v>Ascendente</v>
      </c>
      <c r="L54" s="242" t="s">
        <v>651</v>
      </c>
      <c r="M54" s="243" t="s">
        <v>615</v>
      </c>
      <c r="N54" s="394" t="str">
        <f>IF(ISBLANK('5. Pp (3 años)'!N55),"",'5. Pp (3 años)'!N55)</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4" s="262" t="str">
        <f>IF(ISBLANK('5. Pp (3 años)'!O55),"",'5. Pp (3 años)'!O55)</f>
        <v>Las dependencias municipales y la ciudadanía participan en las actividades implementadas, con la finalidad de Combatir actos de Corrupción en el Municipio.</v>
      </c>
      <c r="P54" s="258" t="str">
        <f>IF(ISBLANK('5. Pp (3 años)'!P55),"",'5. Pp (3 años)'!P55)</f>
        <v>Meta 16.5
Reducir sustancialmente la corrupción y el
soborno en todas sus formas.</v>
      </c>
    </row>
    <row r="55" spans="1:16" ht="323.39999999999998" customHeight="1" x14ac:dyDescent="0.35">
      <c r="A55" s="57"/>
      <c r="B55" s="251" t="str">
        <f>IF(ISBLANK('5. Pp (3 años)'!B56),"",'5. Pp (3 años)'!B56)</f>
        <v>Direccón de la Función Pública de la Contraloría Municipal</v>
      </c>
      <c r="C55" s="244" t="str">
        <f>IF(ISBLANK('5. Pp (3 años)'!C56),"",'5. Pp (3 años)'!C56)</f>
        <v>Actividad</v>
      </c>
      <c r="D55" s="388" t="str">
        <f>IF(ISBLANK('5. Pp (3 años)'!D56),"",'5. Pp (3 años)'!D56)</f>
        <v>1.1.1.1.3.2 Seguimiento a Actividades de Difusión a servidores publicos y ciudadanía sobre el Protocolo de Atención Ciudadana para trámites y servicios</v>
      </c>
      <c r="E55" s="245" t="str">
        <f>IF(ISBLANK('5. Pp (3 años)'!E56),"",'5. Pp (3 años)'!E56)</f>
        <v>PADPACTS: Porcentaje de Actividades de Difusión sobre el Protocolo de Atención Ciudadana para trámites y servicios</v>
      </c>
      <c r="F55" s="247" t="str">
        <f>IF(ISBLANK('5. Pp (3 años)'!F56),"",'5. Pp (3 años)'!F56)</f>
        <v xml:space="preserve">Se medirá la difusión de las Actividades y acciones enfocadas a sensibilizar a la ciudadania sobre el servicio que debe recibir por parte de los servidores publicos, siendo sustantivo para que se mitiguen o inhiban posibles actos de Corrupción </v>
      </c>
      <c r="G55" s="389" t="str">
        <f>IF(ISBLANK('5. Pp (3 años)'!G56),"",'5. Pp (3 años)'!G56)</f>
        <v>Eficacia</v>
      </c>
      <c r="H55" s="389" t="str">
        <f>IF(ISBLANK('5. Pp (3 años)'!H56),"",'5. Pp (3 años)'!H56)</f>
        <v>Trimestral</v>
      </c>
      <c r="I55" s="246" t="str">
        <f>IF(ISBLANK('5. Pp (3 años)'!I56),"",'5. Pp (3 años)'!I56)</f>
        <v>MÉTODO DE CÁLCULO
PADPACTS= (ADPACTSI/ADPACTSP) * 100)    
VARIABLES
PADPACTS= Porcentaje de Actividades de Difusión sobre el Protocolo de Atención Ciudadana para trámites y servicios
ADPACTSI = Actividades de Difusión sobre el Protocolo de Atención Ciudadana para trámites y servicios Implementadas
ADPACTSP = Actividades de Difusión sobre el Protocolo de Atención Ciudadana para trámites y servicios Programadas</v>
      </c>
      <c r="J55" s="246" t="str">
        <f>IF(ISBLANK('5. Pp (3 años)'!J56),"",'5. Pp (3 años)'!J56)</f>
        <v xml:space="preserve">UNIDAD DE MEDIDA DEL INDICADOR: 
Porcentaje
UNIDAD DE MEDIDA DE LAS VARIABLES: 
Actividades de Difusión </v>
      </c>
      <c r="K55" s="389" t="str">
        <f>IF(ISBLANK('5. Pp (3 años)'!K56),"",'5. Pp (3 años)'!K56)</f>
        <v>Ascendente</v>
      </c>
      <c r="L55" s="242" t="s">
        <v>652</v>
      </c>
      <c r="M55" s="243" t="s">
        <v>616</v>
      </c>
      <c r="N55" s="394" t="str">
        <f>IF(ISBLANK('5. Pp (3 años)'!N56),"",'5. Pp (3 años)'!N56)</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5" s="262" t="str">
        <f>IF(ISBLANK('5. Pp (3 años)'!O56),"",'5. Pp (3 años)'!O56)</f>
        <v>Los servidores públicos municipales llevan a cabo los procesos implementados para la Entrega y  Recepción de las diversas Áreas del Municipio, de acuerdo a la normatividad vigente</v>
      </c>
      <c r="P55" s="260" t="str">
        <f>IF(ISBLANK('5. Pp (3 años)'!P56),"",'5. Pp (3 años)'!P56)</f>
        <v xml:space="preserve"> Meta 16.10
Garantizar el acceso público a la información y
proteger las libertades fundamentales, de
conformidad con las leyes nacionales y los
acuerdos internacionales.</v>
      </c>
    </row>
    <row r="56" spans="1:16" ht="325.25" customHeight="1" x14ac:dyDescent="0.35">
      <c r="A56" s="33"/>
      <c r="B56" s="251" t="str">
        <f>IF(ISBLANK('5. Pp (3 años)'!B57),"",'5. Pp (3 años)'!B57)</f>
        <v>Direccón de la Función Pública de la Contraloría Municipal</v>
      </c>
      <c r="C56" s="244" t="str">
        <f>IF(ISBLANK('5. Pp (3 años)'!C57),"",'5. Pp (3 años)'!C57)</f>
        <v>Actividad</v>
      </c>
      <c r="D56" s="388" t="str">
        <f>IF(ISBLANK('5. Pp (3 años)'!D57),"",'5. Pp (3 años)'!D57)</f>
        <v>1.1.1.1.3.3 Intervención en el proceso de Entrega y Recepción de los servidores públicos, conforme a la normatividad vigente.</v>
      </c>
      <c r="E56" s="245" t="str">
        <f>IF(ISBLANK('5. Pp (3 años)'!E57),"",'5. Pp (3 años)'!E57)</f>
        <v xml:space="preserve">PAERC: Porcentaje de Actas de Entrega y Recepción Concluidas     </v>
      </c>
      <c r="F56" s="247" t="str">
        <f>IF(ISBLANK('5. Pp (3 años)'!F57),"",'5. Pp (3 años)'!F57)</f>
        <v>Mide las Actas realizadas en el proceso de Entrega y Recepción llevadas a cabo por cambio de Titulares</v>
      </c>
      <c r="G56" s="389" t="str">
        <f>IF(ISBLANK('5. Pp (3 años)'!G57),"",'5. Pp (3 años)'!G57)</f>
        <v>Eficacia</v>
      </c>
      <c r="H56" s="389" t="str">
        <f>IF(ISBLANK('5. Pp (3 años)'!H57),"",'5. Pp (3 años)'!H57)</f>
        <v>Trimestral</v>
      </c>
      <c r="I56" s="246" t="str">
        <f>IF(ISBLANK('5. Pp (3 años)'!I57),"",'5. Pp (3 años)'!I57)</f>
        <v xml:space="preserve">MÉTODO DE CÁLCULO
PAERC = (TAERC/TAERS) x 100 
VARIABLES
PAERC: Porcentaje de Actas de Entrega y Recepción Concluidas                                                                       TAERC=  Total de Actas de Entrega-Recepcion Concluidas   
TAERS= Total de Actas de Entrega-Recepcion Solicitadas    </v>
      </c>
      <c r="J56" s="246" t="str">
        <f>IF(ISBLANK('5. Pp (3 años)'!J57),"",'5. Pp (3 años)'!J57)</f>
        <v>UNIDAD DE MEDIDA DEL INDICADOR: 
Porcentaje
UNIDAD DE MEDIDA DE LAS VARIABLES: 
Actas de Entrega y Recepción</v>
      </c>
      <c r="K56" s="389" t="str">
        <f>IF(ISBLANK('5. Pp (3 años)'!K57),"",'5. Pp (3 años)'!K57)</f>
        <v>Ascendente</v>
      </c>
      <c r="L56" s="242" t="s">
        <v>653</v>
      </c>
      <c r="M56" s="243" t="s">
        <v>617</v>
      </c>
      <c r="N56" s="394" t="str">
        <f>IF(ISBLANK('5. Pp (3 años)'!N57),"",'5. Pp (3 años)'!N57)</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6" s="262" t="str">
        <f>IF(ISBLANK('5. Pp (3 años)'!O57),"",'5. Pp (3 años)'!O57)</f>
        <v>Los servidores públicos municipales presentan sus Declaraciones Patrimoniales y de Conflicto de Interes en tiempo y forma durante el ejercicio fiscal .</v>
      </c>
      <c r="P56" s="260" t="str">
        <f>IF(ISBLANK('5. Pp (3 años)'!P57),"",'5. Pp (3 años)'!P57)</f>
        <v>Meta 16.6
Crear instituciones eficaces, responsables y
transparentes a todos los niveles.</v>
      </c>
    </row>
    <row r="57" spans="1:16" ht="318" customHeight="1" x14ac:dyDescent="0.35">
      <c r="A57" s="33"/>
      <c r="B57" s="252" t="str">
        <f>IF(ISBLANK('5. Pp (3 años)'!B58),"",'5. Pp (3 años)'!B58)</f>
        <v>Direccón de la Función Pública de la Contraloría Municipal</v>
      </c>
      <c r="C57" s="48" t="str">
        <f>IF(ISBLANK('5. Pp (3 años)'!C58),"",'5. Pp (3 años)'!C58)</f>
        <v>Actividad</v>
      </c>
      <c r="D57" s="463" t="str">
        <f>IF(ISBLANK('5. Pp (3 años)'!D58),"",'5. Pp (3 años)'!D58)</f>
        <v>1.1.1.1.3.4 Recepción, Control y Resguardo de las Declaraciones de Situación Patrimonial y de Conflicto de  Interés de todos los servidores públicos  de la Administración Pública Municipal.</v>
      </c>
      <c r="E57" s="255" t="str">
        <f>IF(ISBLANK('5. Pp (3 años)'!E58),"",'5. Pp (3 años)'!E58)</f>
        <v xml:space="preserve">PCDPISO:  Porcentaje de Cumplimiento en Declaraciones Patrimoniales y de Conflicto de  Interés  de sujetos obligados                             </v>
      </c>
      <c r="F57" s="44" t="str">
        <f>IF(ISBLANK('5. Pp (3 años)'!F58),"",'5. Pp (3 años)'!F58)</f>
        <v>Mide el nivel de cumplimiento de los sujetos obligados en la presentación de sus Declaraciones Patrimoniales y de Conflicto de Interés.</v>
      </c>
      <c r="G57" s="49" t="str">
        <f>IF(ISBLANK('5. Pp (3 años)'!G58),"",'5. Pp (3 años)'!G58)</f>
        <v>Eficacia</v>
      </c>
      <c r="H57" s="49" t="str">
        <f>IF(ISBLANK('5. Pp (3 años)'!H58),"",'5. Pp (3 años)'!H58)</f>
        <v>Trimestral</v>
      </c>
      <c r="I57" s="44" t="str">
        <f>IF(ISBLANK('5. Pp (3 años)'!I58),"",'5. Pp (3 años)'!I58)</f>
        <v xml:space="preserve">MÉTODO DE CÁLCULO
PCDPISO = (TDPIP/NDPIE) x 100
VARIABLES
PCDPISO:  Porcentaje de Cumplimiento en Declaraciones Patrimoniales y  de Interés  de sujetos obligados                                                                                                                                                                             
TDPIP= Total de Declaraciones Patrimoniales y de Interés presentadas
NDPIE= Número de Declaraciones Patrimoniales y de Interés estimadas                                                    </v>
      </c>
      <c r="J57" s="44" t="str">
        <f>IF(ISBLANK('5. Pp (3 años)'!J58),"",'5. Pp (3 años)'!J58)</f>
        <v>UNIDAD DE MEDIDA DEL INDICADOR: 
Porcentaje
UNIDAD DE MEDIDA DE LAS VARIABLES: 
Declaraciones</v>
      </c>
      <c r="K57" s="49" t="str">
        <f>IF(ISBLANK('5. Pp (3 años)'!K58),"",'5. Pp (3 años)'!K58)</f>
        <v>Ascendente</v>
      </c>
      <c r="L57" s="44" t="s">
        <v>654</v>
      </c>
      <c r="M57" s="256" t="s">
        <v>618</v>
      </c>
      <c r="N57" s="255" t="str">
        <f>IF(ISBLANK('5. Pp (3 años)'!N58),"",'5. Pp (3 años)'!N58)</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7" s="256" t="str">
        <f>IF(ISBLANK('5. Pp (3 años)'!O58),"",'5. Pp (3 años)'!O58)</f>
        <v>Las dependencias municipales reportan puntualmente las incidencias de los inspectores y puestos relativos, para ser integrados al Sistema Municipal de Insectores.</v>
      </c>
      <c r="P57" s="259" t="str">
        <f>IF(ISBLANK('5. Pp (3 años)'!P58),"",'5. Pp (3 años)'!P58)</f>
        <v>Meta 16.5
Reducir sustancialmente la corrupción y el
soborno en todas sus formas.</v>
      </c>
    </row>
    <row r="58" spans="1:16" ht="327" customHeight="1" x14ac:dyDescent="0.35">
      <c r="A58" s="33"/>
      <c r="B58" s="252" t="str">
        <f>IF(ISBLANK('5. Pp (3 años)'!B59),"",'5. Pp (3 años)'!B59)</f>
        <v>Direccón de la Función Pública de la Contraloría Municipal</v>
      </c>
      <c r="C58" s="48" t="str">
        <f>IF(ISBLANK('5. Pp (3 años)'!C59),"",'5. Pp (3 años)'!C59)</f>
        <v>Actividad</v>
      </c>
      <c r="D58" s="463" t="str">
        <f>IF(ISBLANK('5. Pp (3 años)'!D59),"",'5. Pp (3 años)'!D59)</f>
        <v>1.1.1.1.3.5  Registro y Control en el  Sistema Municipal de Inspectores</v>
      </c>
      <c r="E58" s="255" t="str">
        <f>IF(ISBLANK('5. Pp (3 años)'!E59),"",'5. Pp (3 años)'!E59)</f>
        <v>PRPSMI: Porcentaje de Registros del Padrón en el Sistema Municipal de Inspectores</v>
      </c>
      <c r="F58" s="44" t="str">
        <f>IF(ISBLANK('5. Pp (3 años)'!F59),"",'5. Pp (3 años)'!F59)</f>
        <v>Detectar y disminuir posibles actos de Corrupción por el desempeño de los Inspectores Municipales.</v>
      </c>
      <c r="G58" s="49" t="str">
        <f>IF(ISBLANK('5. Pp (3 años)'!G59),"",'5. Pp (3 años)'!G59)</f>
        <v>Eficacia</v>
      </c>
      <c r="H58" s="49" t="str">
        <f>IF(ISBLANK('5. Pp (3 años)'!H59),"",'5. Pp (3 años)'!H59)</f>
        <v>Trimestral</v>
      </c>
      <c r="I58" s="44" t="str">
        <f>IF(ISBLANK('5. Pp (3 años)'!I59),"",'5. Pp (3 años)'!I59)</f>
        <v>MÉTODO DE CÁLCULO
PRPSMI= (RIDSMI/ IRCD) * 100)    
VARIABLES
PRPSMI: Porcentaje de Registros del Padrón en el Sistema Municipal de Inspectores
RIDSMI= Registro de Inspectores por Dependencia  en el Sistema Municipal de Inspectores
IRCD= Inspectores Reportados en el Catálogo de cada Dependencia</v>
      </c>
      <c r="J58" s="44" t="str">
        <f>IF(ISBLANK('5. Pp (3 años)'!J59),"",'5. Pp (3 años)'!J59)</f>
        <v>UNIDAD DE MEDIDA DEL INDICADOR: 
Porcentaje
UNIDAD DE MEDIDA DE LAS VARIABLES: 
Registros efectuados en el Sistema Municipal de Inspectores</v>
      </c>
      <c r="K58" s="49" t="str">
        <f>IF(ISBLANK('5. Pp (3 años)'!K59),"",'5. Pp (3 años)'!K59)</f>
        <v>Ascendente</v>
      </c>
      <c r="L58" s="44" t="s">
        <v>655</v>
      </c>
      <c r="M58" s="256" t="s">
        <v>619</v>
      </c>
      <c r="N58" s="255" t="str">
        <f>IF(ISBLANK('5. Pp (3 años)'!N59),"",'5. Pp (3 años)'!N59)</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8" s="256" t="str">
        <f>IF(ISBLANK('5. Pp (3 años)'!O59),"",'5. Pp (3 años)'!O59)</f>
        <v>No existirán suspensiones extraordinarias  que impidan la aplicación de las Evaluaciones de Satisfacción Ciudadana y habrá la disposición de las dependencias municipales para aplicarlas.</v>
      </c>
      <c r="P58" s="259" t="str">
        <f>IF(ISBLANK('5. Pp (3 años)'!P59),"",'5. Pp (3 años)'!P59)</f>
        <v>Meta 16.6
Crear instituciones eficaces, responsables y
transparentes a todos los niveles.</v>
      </c>
    </row>
    <row r="59" spans="1:16" ht="333" customHeight="1" x14ac:dyDescent="0.35">
      <c r="B59" s="252" t="str">
        <f>IF(ISBLANK('5. Pp (3 años)'!B60),"",'5. Pp (3 años)'!B60)</f>
        <v>Direccón de la Función Pública de la Contraloría Municipal</v>
      </c>
      <c r="C59" s="48" t="str">
        <f>IF(ISBLANK('5. Pp (3 años)'!C60),"",'5. Pp (3 años)'!C60)</f>
        <v>Actividad</v>
      </c>
      <c r="D59" s="463" t="str">
        <f>IF(ISBLANK('5. Pp (3 años)'!D60),"",'5. Pp (3 años)'!D60)</f>
        <v>1.1.1.1.3.6  Monitoreo de la satisfacción ciudadana sobre servicios recibidos mediante la Contraloría Itinerante</v>
      </c>
      <c r="E59" s="255" t="str">
        <f>IF(ISBLANK('5. Pp (3 años)'!E60),"",'5. Pp (3 años)'!E60)</f>
        <v>PEADSUTYS:  Porcentaje de evaluaciones aplicadas para detectar la satisfacción de los usuarios en Trámites y Servicios.</v>
      </c>
      <c r="F59" s="44" t="str">
        <f>IF(ISBLANK('5. Pp (3 años)'!F60),"",'5. Pp (3 años)'!F60)</f>
        <v>Percibir el nivel de satisfacción de los usuarios que acuden a las dependencias municipales para gestionar trámites o servicios, y en su caso, presentar quejas o denuncias.</v>
      </c>
      <c r="G59" s="49" t="str">
        <f>IF(ISBLANK('5. Pp (3 años)'!G60),"",'5. Pp (3 años)'!G60)</f>
        <v>Eficacia</v>
      </c>
      <c r="H59" s="49" t="str">
        <f>IF(ISBLANK('5. Pp (3 años)'!H60),"",'5. Pp (3 años)'!H60)</f>
        <v>Trimestral</v>
      </c>
      <c r="I59" s="44" t="str">
        <f>IF(ISBLANK('5. Pp (3 años)'!I60),"",'5. Pp (3 años)'!I60)</f>
        <v>MÉTODO DE CÁLCULO
PEADSUTYS= (ESCA/ ESCP) * 100)    
VARIABLES
PEADSUTYS= Porcentaje de Evaluaciones Aplicadas para Detectar la Satifacción de los Usuarios en Trámites y Servicios.
ESCA= Evaluaciones de Satisfacción Ciudadana Aplicadas
ESCP= Evaluaciones de Satisfacción Ciudadana Programadas</v>
      </c>
      <c r="J59" s="44" t="str">
        <f>IF(ISBLANK('5. Pp (3 años)'!J60),"",'5. Pp (3 años)'!J60)</f>
        <v>UNIDAD DE MEDIDA DEL INDICADOR: 
Porcentaje
UNIDAD DE MEDIDA DE LAS VARIABLES: 
Evaluaciones de Satisfacción Ciudadana aplicadas</v>
      </c>
      <c r="K59" s="49" t="str">
        <f>IF(ISBLANK('5. Pp (3 años)'!K60),"",'5. Pp (3 años)'!K60)</f>
        <v>Ascendente</v>
      </c>
      <c r="L59" s="44" t="s">
        <v>656</v>
      </c>
      <c r="M59" s="256" t="s">
        <v>620</v>
      </c>
      <c r="N59" s="255" t="str">
        <f>IF(ISBLANK('5. Pp (3 años)'!N60),"",'5. Pp (3 años)'!N60)</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9" s="256" t="str">
        <f>IF(ISBLANK('5. Pp (3 años)'!O60),"",'5. Pp (3 años)'!O60)</f>
        <v>No existirán suspensiones extraordinarias  que impidan la aplicación de las Evaluaciones y Auditorías Administrativas de "5 S's" ; además de contar con el Protocolo de Atención Ciudadan para Trámites y Servicios publicado en la Gaceta Municipal.</v>
      </c>
      <c r="P59" s="259" t="str">
        <f>IF(ISBLANK('5. Pp (3 años)'!P60),"",'5. Pp (3 años)'!P60)</f>
        <v>Meta 16.7
Garantizar la adopción de decisiones inclusivas,
participativas y representativas que respondan
a las necesidades a todos los niveles.</v>
      </c>
    </row>
    <row r="60" spans="1:16" ht="323.39999999999998" customHeight="1" x14ac:dyDescent="0.35">
      <c r="B60" s="251" t="str">
        <f>IF(ISBLANK('5. Pp (3 años)'!B61),"",'5. Pp (3 años)'!B61)</f>
        <v>Direccón de la Función Pública de la Contraloría Municipal</v>
      </c>
      <c r="C60" s="395" t="str">
        <f>IF(ISBLANK('5. Pp (3 años)'!C61),"",'5. Pp (3 años)'!C61)</f>
        <v>Actividad</v>
      </c>
      <c r="D60" s="388" t="str">
        <f>IF(ISBLANK('5. Pp (3 años)'!D61),"",'5. Pp (3 años)'!D61)</f>
        <v>1.1.1.1.3.7  Supervisión y Auditoría a Programas y/o recursos asignados para estímulos económicos y programas sociales.</v>
      </c>
      <c r="E60" s="245" t="str">
        <f>IF(ISBLANK('5. Pp (3 años)'!E61),"",'5. Pp (3 años)'!E61)</f>
        <v>PCAAAPS: Porcentaje de cumplimiento en la aplicación de Auditorías Administrativas a Programas Sociales.</v>
      </c>
      <c r="F60" s="247" t="str">
        <f>IF(ISBLANK('5. Pp (3 años)'!F61),"",'5. Pp (3 años)'!F61)</f>
        <v>Supervisar y auditar administrativamente el ejercicio de estímulos económicos para programas sociales, atendidos con recursos públicos de orden municipal.</v>
      </c>
      <c r="G60" s="389" t="str">
        <f>IF(ISBLANK('5. Pp (3 años)'!G61),"",'5. Pp (3 años)'!G61)</f>
        <v>Eficacia</v>
      </c>
      <c r="H60" s="389" t="str">
        <f>IF(ISBLANK('5. Pp (3 años)'!H61),"",'5. Pp (3 años)'!H61)</f>
        <v>Trimestral</v>
      </c>
      <c r="I60" s="246" t="str">
        <f>IF(ISBLANK('5. Pp (3 años)'!I61),"",'5. Pp (3 años)'!I61)</f>
        <v>MÉTODO DE CÁLCULO
PCAAAPS= (AAA/ AAP) * 100)    
VARIABLES
PCAAAPS: Porcentaje de Cumplimiento en la Aplicación de Auditorías Administrativas a Programas Sociales.
AAA= Auditorías Administradas Aplicadas
AAP= Auditorías Administrativas Programadas</v>
      </c>
      <c r="J60" s="246" t="str">
        <f>IF(ISBLANK('5. Pp (3 años)'!J61),"",'5. Pp (3 años)'!J61)</f>
        <v>UNIDAD DE MEDIDA DEL INDICADOR: 
Porcentaje
UNIDAD DE MEDIDA DE LAS VARIABLES: 
Evaluaciones y Auditorías Administrativas aplicadas</v>
      </c>
      <c r="K60" s="389" t="str">
        <f>IF(ISBLANK('5. Pp (3 años)'!K61),"",'5. Pp (3 años)'!K61)</f>
        <v>Ascendente</v>
      </c>
      <c r="L60" s="242" t="s">
        <v>657</v>
      </c>
      <c r="M60" s="243" t="s">
        <v>621</v>
      </c>
      <c r="N60" s="394" t="str">
        <f>IF(ISBLANK('5. Pp (3 años)'!N61),"",'5. Pp (3 años)'!N61)</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60" s="262" t="str">
        <f>IF(ISBLANK('5. Pp (3 años)'!O61),"",'5. Pp (3 años)'!O61)</f>
        <v>No existirán suspensiones extraordinarias  que impidan la aplicación de las  Auditorías Administrativas a Estímulos Económicos o Programas Sociales.</v>
      </c>
      <c r="P60" s="258" t="str">
        <f>IF(ISBLANK('5. Pp (3 años)'!P61),"",'5. Pp (3 años)'!P61)</f>
        <v>Meta 16.5
Reducir sustancialmente la corrupción y el
soborno en todas sus formas.
Meta 16.6
Crear instituciones eficaces, responsables y
transparentes a todos los niveles.</v>
      </c>
    </row>
    <row r="61" spans="1:16" ht="346.75" customHeight="1" x14ac:dyDescent="0.35">
      <c r="B61" s="251" t="str">
        <f>IF(ISBLANK('5. Pp (3 años)'!B62),"",'5. Pp (3 años)'!B62)</f>
        <v>Direccón de la Función Pública de la Contraloría Municipal</v>
      </c>
      <c r="C61" s="244" t="str">
        <f>IF(ISBLANK('5. Pp (3 años)'!C62),"",'5. Pp (3 años)'!C62)</f>
        <v>Actividad</v>
      </c>
      <c r="D61" s="388" t="str">
        <f>IF(ISBLANK('5. Pp (3 años)'!D62),"",'5. Pp (3 años)'!D62)</f>
        <v>1.1.1.1.3.8 Supervisión de la Integración de Comités de Contraloría Social, que sean requeridos para el seguimiento de la Obra Pública Municipal.</v>
      </c>
      <c r="E61" s="245" t="str">
        <f>IF(ISBLANK('5. Pp (3 años)'!E62),"",'5. Pp (3 años)'!E62)</f>
        <v>PICCS: Porcentaje de Integración de Comités de Contraloría Social</v>
      </c>
      <c r="F61" s="247" t="str">
        <f>IF(ISBLANK('5. Pp (3 años)'!F62),"",'5. Pp (3 años)'!F62)</f>
        <v>Supervisando la integración de los Comités de Contraloría Social se garantiza que a su vez los ciudadanos que los integran le den seguimiento al proceso de licitación, ejecución y entrega - recepción de la Obra Pública, determinada en el Programa de Inversión de cada año; además que se les da a sus integrantes el respectivo apoyo y atención por parte de la Contraloría y las dependencias involucradas.</v>
      </c>
      <c r="G61" s="389" t="str">
        <f>IF(ISBLANK('5. Pp (3 años)'!G62),"",'5. Pp (3 años)'!G62)</f>
        <v>Eficacia</v>
      </c>
      <c r="H61" s="389" t="str">
        <f>IF(ISBLANK('5. Pp (3 años)'!H62),"",'5. Pp (3 años)'!H62)</f>
        <v>Trimestral</v>
      </c>
      <c r="I61" s="246" t="str">
        <f>IF(ISBLANK('5. Pp (3 años)'!I62),"",'5. Pp (3 años)'!I62)</f>
        <v>MÉTODO DE CÁLCULO
PICCS:= (CCSI/ CCSP) * 100)    
VARIABLES
PICCS: Porcentaje de Integración de Comités de Contraloría Social
CCSI = Comités de Contraloría Social Instalados
CCSP= Comités de Contraloría Social Programados</v>
      </c>
      <c r="J61" s="44" t="str">
        <f>IF(ISBLANK('5. Pp (3 años)'!J62),"",'5. Pp (3 años)'!J62)</f>
        <v>UNIDAD DE MEDIDA DEL INDICADOR: 
Porcentaje
UNIDAD DE MEDIDA DE LAS VARIABLES: 
Comités de Contraloría Social Instalados</v>
      </c>
      <c r="K61" s="389" t="str">
        <f>IF(ISBLANK('5. Pp (3 años)'!K62),"",'5. Pp (3 años)'!K62)</f>
        <v>Ascendente</v>
      </c>
      <c r="L61" s="242" t="s">
        <v>658</v>
      </c>
      <c r="M61" s="243" t="s">
        <v>622</v>
      </c>
      <c r="N61" s="394" t="str">
        <f>IF(ISBLANK('5. Pp (3 años)'!N62),"",'5. Pp (3 años)'!N62)</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61" s="262" t="str">
        <f>IF(ISBLANK('5. Pp (3 años)'!O62),"",'5. Pp (3 años)'!O62)</f>
        <v>Se contará con la colaboración y disposición de los ciudadanos; además de que no existirán suspensiones extraordinarias  que impidan la supervisión de la integración de los Comités de Contraloría Social, para dar seguimiento a la Obra Pública Municipal.</v>
      </c>
      <c r="P61" s="260" t="str">
        <f>IF(ISBLANK('5. Pp (3 años)'!P62),"",'5. Pp (3 años)'!P62)</f>
        <v>Meta 16.7
Garantizar la adopción de decisiones inclusivas,
participativas y representativas que respondan
a las necesidades a todos los niveles.</v>
      </c>
    </row>
    <row r="62" spans="1:16" ht="255.65" customHeight="1" x14ac:dyDescent="0.35">
      <c r="B62" s="299" t="str">
        <f>IF(ISBLANK('5. Pp (3 años)'!B63),"",'5. Pp (3 años)'!B63)</f>
        <v xml:space="preserve">Dirección de Investigación en Materia de Responsabilidades Administrativas </v>
      </c>
      <c r="C62" s="321" t="str">
        <f>IF(ISBLANK('5. Pp (3 años)'!C63),"",'5. Pp (3 años)'!C63)</f>
        <v>Componente</v>
      </c>
      <c r="D62" s="464" t="str">
        <f>IF(ISBLANK('5. Pp (3 años)'!D63),"",'5. Pp (3 años)'!D63)</f>
        <v>1.1.1.1.4. Actos de investigación de los hechos denunciados en contra de Servidores Públicos y/o Particulares a fin de determinar la falta administrativa como grave o no grave.</v>
      </c>
      <c r="E62" s="311" t="str">
        <f>IF(ISBLANK('5. Pp (3 años)'!E63),"",'5. Pp (3 años)'!E63)</f>
        <v>PIPRAR: Porcentaje de Informes de Presunta Responsabilidad Administrativa realizados</v>
      </c>
      <c r="F62" s="312" t="str">
        <f>IF(ISBLANK('5. Pp (3 años)'!F63),"",'5. Pp (3 años)'!F63)</f>
        <v>Permitira medir la cantidad de informes de Responsabilidad Administrativa</v>
      </c>
      <c r="G62" s="313" t="str">
        <f>IF(ISBLANK('5. Pp (3 años)'!G63),"",'5. Pp (3 años)'!G63)</f>
        <v>Eficacia</v>
      </c>
      <c r="H62" s="313" t="str">
        <f>IF(ISBLANK('5. Pp (3 años)'!H63),"",'5. Pp (3 años)'!H63)</f>
        <v>Trimestral</v>
      </c>
      <c r="I62" s="314" t="str">
        <f>IF(ISBLANK('5. Pp (3 años)'!I63),"",'5. Pp (3 años)'!I63)</f>
        <v>MÉTODO DE CÁLCULO
PIPRA = (IPRAR + IPRAE) x 100    
VARIABLES     
PIPRA: Porcentaje de Informes de Presunta Responsabilidad Administrativa realizados
IPRAR: Informes de Presunta Responsabilidad Administrativa Realizados   
IPRAP:  Informes de Presunta Responsabilidad Administrativa Estimados</v>
      </c>
      <c r="J62" s="384" t="str">
        <f>IF(ISBLANK('5. Pp (3 años)'!J63),"",'5. Pp (3 años)'!J63)</f>
        <v>UNIDAD DE MEDIDA DEL INDICADOR: Porcentaje
UNIDAD DE MEDIDA DE LAS VARIABLES: Informes</v>
      </c>
      <c r="K62" s="313" t="str">
        <f>IF(ISBLANK('5. Pp (3 años)'!K63),"",'5. Pp (3 años)'!K63)</f>
        <v>Ascendente</v>
      </c>
      <c r="L62" s="315" t="s">
        <v>659</v>
      </c>
      <c r="M62" s="316" t="s">
        <v>623</v>
      </c>
      <c r="N62" s="317" t="str">
        <f>IF(ISBLANK('5. Pp (3 años)'!N63),"",'5. Pp (3 años)'!N63)</f>
        <v>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digital en  excel  denominado expedientes DIMRA</v>
      </c>
      <c r="O62" s="318" t="str">
        <f>IF(ISBLANK('5. Pp (3 años)'!O63),"",'5. Pp (3 años)'!O63)</f>
        <v>La ciudadania denuncia los actos de corrupción.</v>
      </c>
      <c r="P62" s="322" t="str">
        <f>IF(ISBLANK('5. Pp (3 años)'!P63),"",'5. Pp (3 años)'!P63)</f>
        <v>Meta 16.3 
Promover el estado de derecho en los planos
nacional e internacional y garantizar la igualdad
de acceso a la justicia para todos.
Meta 16.5
Reducir sustancialmente la corrupción y el
soborno en todas sus formas.</v>
      </c>
    </row>
    <row r="63" spans="1:16" ht="354.65" customHeight="1" x14ac:dyDescent="0.35">
      <c r="B63" s="380" t="str">
        <f>IF(ISBLANK('5. Pp (3 años)'!B64),"",'5. Pp (3 años)'!B64)</f>
        <v xml:space="preserve">Dirección de Investigación en Materia de Responsabilidades Administrativas </v>
      </c>
      <c r="C63" s="381" t="str">
        <f>IF(ISBLANK('5. Pp (3 años)'!C64),"",'5. Pp (3 años)'!C64)</f>
        <v>Componente</v>
      </c>
      <c r="D63" s="462" t="str">
        <f>IF(ISBLANK('5. Pp (3 años)'!D64),"",'5. Pp (3 años)'!D64)</f>
        <v>1.1.1.1.4. Actos de investigación de los hechos denunciados en contra de Servidores Públicos y/o Particulares a fin de determinar la falta administrativa como grave o no grave.</v>
      </c>
      <c r="E63" s="383" t="str">
        <f>IF(ISBLANK('5. Pp (3 años)'!E64),"",'5. Pp (3 años)'!E64)</f>
        <v xml:space="preserve">PEC: Porcentaje de Expedientes Cerrados </v>
      </c>
      <c r="F63" s="384" t="str">
        <f>IF(ISBLANK('5. Pp (3 años)'!F64),"",'5. Pp (3 años)'!F64)</f>
        <v>Se busca medir el grado de eficiencia en la conclusion de las investigaciones de los servidores públicos y/o particulares.</v>
      </c>
      <c r="G63" s="325" t="str">
        <f>IF(ISBLANK('5. Pp (3 años)'!G64),"",'5. Pp (3 años)'!G64)</f>
        <v>Eficacia</v>
      </c>
      <c r="H63" s="325" t="str">
        <f>IF(ISBLANK('5. Pp (3 años)'!H64),"",'5. Pp (3 años)'!H64)</f>
        <v>Trimestral</v>
      </c>
      <c r="I63" s="384" t="str">
        <f>IF(ISBLANK('5. Pp (3 años)'!I64),"",'5. Pp (3 años)'!I64)</f>
        <v xml:space="preserve">MÉTODO DE CÁLCULO
PEC = (EC /ER) x 100     
VARIABLES  
PEC: Porcentaje de Expedientes Cerrados     
EC: Expedientes Cerrados    
ER:  Expedientes Recibidos                                                                                             </v>
      </c>
      <c r="J63" s="384" t="str">
        <f>IF(ISBLANK('5. Pp (3 años)'!J64),"",'5. Pp (3 años)'!J64)</f>
        <v>UNIDAD DE MEDIDA DEL INDICADOR: Porcentaje
UNIDAD DE MEDIDA DE LAS VARIABLES: Expedientes</v>
      </c>
      <c r="K63" s="325" t="str">
        <f>IF(ISBLANK('5. Pp (3 años)'!K64),"",'5. Pp (3 años)'!K64)</f>
        <v>Ascendente</v>
      </c>
      <c r="L63" s="384" t="s">
        <v>660</v>
      </c>
      <c r="M63" s="385" t="s">
        <v>624</v>
      </c>
      <c r="N63" s="383" t="str">
        <f>IF(ISBLANK('5. Pp (3 años)'!N64),"",'5. Pp (3 años)'!N64)</f>
        <v>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de excel, archivos físicos en la repisa 17, 18, 19 y  20
https://transparencia.cancun.gob.mx/wp-content/uploads/transparencia/Contraloria%20Municipal/2020/Fracci%C3%B3n%20XXIX.%20Informes%20por%20Disposici%C3%B3n%20Legal/Cuarto%20Trimestre/FraccionXXIX-CuartoTrimestre-2020-DIMRA.pdf</v>
      </c>
      <c r="O63" s="385" t="str">
        <f>IF(ISBLANK('5. Pp (3 años)'!O64),"",'5. Pp (3 años)'!O64)</f>
        <v>La ciudadania denuncia los actos de corrupción.</v>
      </c>
      <c r="P63" s="386" t="str">
        <f>IF(ISBLANK('5. Pp (3 años)'!P64),"",'5. Pp (3 años)'!P64)</f>
        <v>Meta 16.3 
Promover el estado de derecho en los planos
nacional e internacional y garantizar la igualdad
de acceso a la justicia para todos.
Meta 16.5
Reducir sustancialmente la corrupción y el
soborno en todas sus formas.</v>
      </c>
    </row>
    <row r="64" spans="1:16" ht="288.64999999999998" customHeight="1" x14ac:dyDescent="0.35">
      <c r="B64" s="252" t="str">
        <f>IF(ISBLANK('5. Pp (3 años)'!B65),"",'5. Pp (3 años)'!B65)</f>
        <v xml:space="preserve">Dirección de Investigación en Materia de Responsabilidades Administrativas </v>
      </c>
      <c r="C64" s="48" t="str">
        <f>IF(ISBLANK('5. Pp (3 años)'!C65),"",'5. Pp (3 años)'!C65)</f>
        <v>Actividad</v>
      </c>
      <c r="D64" s="463" t="str">
        <f>IF(ISBLANK('5. Pp (3 años)'!D65),"",'5. Pp (3 años)'!D65)</f>
        <v>1.1.1.1.4.1 Integración de expedientes respecto a las quejas y/o denuncias presentadas por la ciudadanía.</v>
      </c>
      <c r="E64" s="255" t="str">
        <f>IF(ISBLANK('5. Pp (3 años)'!E65),"",'5. Pp (3 años)'!E65)</f>
        <v>TVQDR: Porcentaje  de Expedientes de Quejas y/o Denuncias Recibidas</v>
      </c>
      <c r="F64" s="44" t="str">
        <f>IF(ISBLANK('5. Pp (3 años)'!F65),"",'5. Pp (3 años)'!F65)</f>
        <v>Se medirá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v>
      </c>
      <c r="G64" s="49" t="str">
        <f>IF(ISBLANK('5. Pp (3 años)'!G65),"",'5. Pp (3 años)'!G65)</f>
        <v>Eficacia</v>
      </c>
      <c r="H64" s="49" t="str">
        <f>IF(ISBLANK('5. Pp (3 años)'!H65),"",'5. Pp (3 años)'!H65)</f>
        <v>Trimestral</v>
      </c>
      <c r="I64" s="44" t="str">
        <f>IF(ISBLANK('5. Pp (3 años)'!I65),"",'5. Pp (3 años)'!I65)</f>
        <v>MÉTODO DE CÁLCULO     
TVQDR = [( NQDR - NQDER) / NQDER ] x 100     
VARIABLES    
TVQDR: Porcentaje  de Expedientes de Quejas y/o Denuncias Recibidas
NQDR: Número de Expedientes de Quejas y/o Denuncias Recibidas
NQDER: Número de Quejas y/o Denuncias que se Espera Recibir</v>
      </c>
      <c r="J64" s="44" t="str">
        <f>IF(ISBLANK('5. Pp (3 años)'!J65),"",'5. Pp (3 años)'!J65)</f>
        <v>UNIDAD DE MEDIDA DEL INDICADOR: 
Porcentaje
UNIDAD DE MEDIDA DE LAS VARIABLES: 
Quejas y/o Denuncias</v>
      </c>
      <c r="K64" s="49" t="str">
        <f>IF(ISBLANK('5. Pp (3 años)'!K65),"",'5. Pp (3 años)'!K65)</f>
        <v>Ascendente</v>
      </c>
      <c r="L64" s="44" t="s">
        <v>661</v>
      </c>
      <c r="M64" s="256" t="s">
        <v>625</v>
      </c>
      <c r="N64" s="255" t="str">
        <f>IF(ISBLANK('5. Pp (3 años)'!N65),"",'5. Pp (3 años)'!N65)</f>
        <v xml:space="preserve">Nombre del Documento:
Tabla Dinamica Expedientes DIMRA      
Nombre de quien genera la información: 
Dirección de Investigación en Materia de Responsabilidades Administrativas
Periodicidad con que se genera la información: 
Trimestral    
Liga de la página donde se localiza la información si es el caso: 
Documento de excel denominado expedientes, Libro y control de expedientes. </v>
      </c>
      <c r="O64" s="256" t="str">
        <f>IF(ISBLANK('5. Pp (3 años)'!O65),"",'5. Pp (3 años)'!O65)</f>
        <v>La ciudadania presenta su queja y/o denuncia</v>
      </c>
      <c r="P64" s="259" t="str">
        <f>IF(ISBLANK('5. Pp (3 años)'!P65),"",'5. Pp (3 años)'!P65)</f>
        <v>Meta 16.3 
Promover el estado de derecho en los planos
nacional e internacional y garantizar la igualdad
de acceso a la justicia para todos.</v>
      </c>
    </row>
    <row r="65" spans="2:16" ht="304.25" customHeight="1" x14ac:dyDescent="0.35">
      <c r="B65" s="252" t="str">
        <f>IF(ISBLANK('5. Pp (3 años)'!B66),"",'5. Pp (3 años)'!B66)</f>
        <v xml:space="preserve">Dirección de Investigación en Materia de Responsabilidades Administrativas </v>
      </c>
      <c r="C65" s="48" t="str">
        <f>IF(ISBLANK('5. Pp (3 años)'!C66),"",'5. Pp (3 años)'!C66)</f>
        <v>Actividad</v>
      </c>
      <c r="D65" s="463" t="str">
        <f>IF(ISBLANK('5. Pp (3 años)'!D66),"",'5. Pp (3 años)'!D66)</f>
        <v>1.1.1.1.4.2 Atención a la ciudadanía en materia de responsabilidad administrativa por los servidores públicos y/o particulares.</v>
      </c>
      <c r="E65" s="255" t="str">
        <f>IF(ISBLANK('5. Pp (3 años)'!E66),"",'5. Pp (3 años)'!E66)</f>
        <v>PPA: Porcentaje de personas atendidas por la contraloría municipal.</v>
      </c>
      <c r="F65" s="44" t="str">
        <f>IF(ISBLANK('5. Pp (3 años)'!F66),"",'5. Pp (3 años)'!F66)</f>
        <v>Se buscara medir la cantidad de personas que denuncian actos en contra de los servidores públicos</v>
      </c>
      <c r="G65" s="49" t="str">
        <f>IF(ISBLANK('5. Pp (3 años)'!G66),"",'5. Pp (3 años)'!G66)</f>
        <v>Eficacia</v>
      </c>
      <c r="H65" s="49" t="str">
        <f>IF(ISBLANK('5. Pp (3 años)'!H66),"",'5. Pp (3 años)'!H66)</f>
        <v>Trimestral</v>
      </c>
      <c r="I65" s="44" t="str">
        <f>IF(ISBLANK('5. Pp (3 años)'!I66),"",'5. Pp (3 años)'!I66)</f>
        <v xml:space="preserve">MÉTODO DE CÁLCULO  
PPA= ( NPA / NPE ) x 100   
VARIABLES
PPA: Porcentaje de personas atendidas por la contraloría municipal        
NPA: Número de Personas Atendidas    
NPE: Número personas estimadas      </v>
      </c>
      <c r="J65" s="44" t="str">
        <f>IF(ISBLANK('5. Pp (3 años)'!J66),"",'5. Pp (3 años)'!J66)</f>
        <v>UNIDAD DE MEDIDA DEL INDICADOR: 
Porcentaje
UNIDAD DE MEDIDA DE LAS VARIABLES: 
Personas</v>
      </c>
      <c r="K65" s="49" t="str">
        <f>IF(ISBLANK('5. Pp (3 años)'!K66),"",'5. Pp (3 años)'!K66)</f>
        <v>Ascendente</v>
      </c>
      <c r="L65" s="44" t="s">
        <v>662</v>
      </c>
      <c r="M65" s="256" t="s">
        <v>626</v>
      </c>
      <c r="N65" s="255" t="str">
        <f>IF(ISBLANK('5. Pp (3 años)'!N66),"",'5. Pp (3 años)'!N66)</f>
        <v>Nombre del Documento:
 Informe de Atenciones ciudadanas                            
Nombre de quien genera la información: 
Dirección de Investigación en Materia de Responsabilidades Administrativas 
Periodicidad con que se genera la información:
Trimestral      
Liga de la página donde se localiza la información si es el caso: 
Lefort de atenciones ciudadanas, repisa número 9</v>
      </c>
      <c r="O65" s="256" t="str">
        <f>IF(ISBLANK('5. Pp (3 años)'!O66),"",'5. Pp (3 años)'!O66)</f>
        <v>La ciudadania presenta su queja y/o denuncia</v>
      </c>
      <c r="P65" s="259" t="str">
        <f>IF(ISBLANK('5. Pp (3 años)'!P66),"",'5. Pp (3 años)'!P66)</f>
        <v>Meta 16.3 
Promover el estado de derecho en los planos
nacional e internacional y garantizar la igualdad
de acceso a la justicia para todos.</v>
      </c>
    </row>
    <row r="66" spans="2:16" ht="238.25" customHeight="1" x14ac:dyDescent="0.35">
      <c r="B66" s="299" t="str">
        <f>IF(ISBLANK('5. Pp (3 años)'!B67),"",'5. Pp (3 años)'!B67)</f>
        <v>Dirección de Substanciación</v>
      </c>
      <c r="C66" s="321" t="str">
        <f>IF(ISBLANK('5. Pp (3 años)'!C67),"",'5. Pp (3 años)'!C67)</f>
        <v>Componente</v>
      </c>
      <c r="D66" s="464" t="str">
        <f>IF(ISBLANK('5. Pp (3 años)'!D67),"",'5. Pp (3 años)'!D67)</f>
        <v>1.1.1.1.5. Procedimientos de Responsabilidades Administrativaa de acuerdo con la Ley General de Responsabilidades Administrativas; en contra de los Servidores Públicos y/o Particulares, iniciados .</v>
      </c>
      <c r="E66" s="311" t="str">
        <f>IF(ISBLANK('5. Pp (3 años)'!E67),"",'5. Pp (3 años)'!E67)</f>
        <v xml:space="preserve">PPSRACSPP: Porcentaje de Procedimientos Substanciados de Responsabilidad Administrativa contra Servidores Públicos y/o Particulares </v>
      </c>
      <c r="F66" s="312" t="str">
        <f>IF(ISBLANK('5. Pp (3 años)'!F67),"",'5. Pp (3 años)'!F67)</f>
        <v>Se medirá el grado de sanciones determinadas a servidores públicos y/o particulares en combate a la corrupción.</v>
      </c>
      <c r="G66" s="313" t="str">
        <f>IF(ISBLANK('5. Pp (3 años)'!G67),"",'5. Pp (3 años)'!G67)</f>
        <v>Eficacia</v>
      </c>
      <c r="H66" s="313" t="str">
        <f>IF(ISBLANK('5. Pp (3 años)'!H67),"",'5. Pp (3 años)'!H67)</f>
        <v>Trimestral</v>
      </c>
      <c r="I66" s="314" t="str">
        <f>IF(ISBLANK('5. Pp (3 años)'!I67),"",'5. Pp (3 años)'!I67)</f>
        <v xml:space="preserve">MÉTODO DE CÁLCULO    
PPSRACSPP= (NPRASR / NPRAR )x 100 
VARIABLES
PPSRACSPP: Porcentaje de Procedimientos Substanciados de Responsabilidad Administrativa contra Servidores Públicos y/o Particulares     
NPRASR: Número de Procedimientos de Responsabilidad Administrativa Substanciados  resueltos.
NPRAR: Número de Procedimientos de Responsabilidad Administrativa Recibidos                                              </v>
      </c>
      <c r="J66" s="314" t="str">
        <f>IF(ISBLANK('5. Pp (3 años)'!J67),"",'5. Pp (3 años)'!J67)</f>
        <v>UNIDAD DE MEDIDA DEL INDICADOR: Porcentaje
UNIDAD DE MEDIDA DE LAS VARIABLES: Procedimientos</v>
      </c>
      <c r="K66" s="313" t="str">
        <f>IF(ISBLANK('5. Pp (3 años)'!K67),"",'5. Pp (3 años)'!K67)</f>
        <v>Ascendente</v>
      </c>
      <c r="L66" s="315" t="s">
        <v>663</v>
      </c>
      <c r="M66" s="316" t="s">
        <v>627</v>
      </c>
      <c r="N66" s="317" t="str">
        <f>IF(ISBLANK('5. Pp (3 años)'!N67),"",'5. Pp (3 años)'!N67)</f>
        <v>Nombre del documento: Inicios de procedimientos de responsabilidad administrativa
Nombre del área que lo elabora: Dirección de Substanciación 
Periodicidad: Semestral 
Liga de la página donde se localiza la información si es el caso: Archivo digital denominado Base de Datos 2018-2027 inicios PRA</v>
      </c>
      <c r="O66" s="318" t="str">
        <f>IF(ISBLANK('5. Pp (3 años)'!O67),"",'5. Pp (3 años)'!O67)</f>
        <v>Los funcionarios públicos y/o particulares cumplen con sus responsabilidades y obligaciones en los procedimientos administrativos.</v>
      </c>
      <c r="P66" s="319" t="str">
        <f>IF(ISBLANK('5. Pp (3 años)'!P67),"",'5. Pp (3 años)'!P67)</f>
        <v>Meta 16.3 
Promover el estado de derecho en los planos
nacional e internacional y garantizar la igualdad
de acceso a la justicia para todos.
Meta 16.5
Reducir sustancialmente la corrupción y el
soborno en todas sus formas.</v>
      </c>
    </row>
    <row r="67" spans="2:16" ht="255" x14ac:dyDescent="0.35">
      <c r="B67" s="251" t="str">
        <f>IF(ISBLANK('5. Pp (3 años)'!B68),"",'5. Pp (3 años)'!B68)</f>
        <v>Dirección de Substanciación</v>
      </c>
      <c r="C67" s="244" t="str">
        <f>IF(ISBLANK('5. Pp (3 años)'!C68),"",'5. Pp (3 años)'!C68)</f>
        <v>Actividad</v>
      </c>
      <c r="D67" s="388" t="str">
        <f>IF(ISBLANK('5. Pp (3 años)'!D68),"",'5. Pp (3 años)'!D68)</f>
        <v>1.1.1.1.5.1. Emisión de Acuerdos de notificación e integración a los Servidores Públicos y/o Particulares en el seguimiento a los  Procedimientos de Responsabilidad Administrativa.</v>
      </c>
      <c r="E67" s="245" t="str">
        <f>IF(ISBLANK('5. Pp (3 años)'!E68),"",'5. Pp (3 años)'!E68)</f>
        <v>PANIPRA: Porcentaje de Acuerdos de Notificación e Integración de los Procedimientos de Responsabilidad Administrativa</v>
      </c>
      <c r="F67" s="247" t="str">
        <f>IF(ISBLANK('5. Pp (3 años)'!F68),"",'5. Pp (3 años)'!F68)</f>
        <v>Se medirá el debido cumplimiento del procedimiento para formalizar la resolución y/o turnar al Tribunal.</v>
      </c>
      <c r="G67" s="389" t="str">
        <f>IF(ISBLANK('5. Pp (3 años)'!G68),"",'5. Pp (3 años)'!G68)</f>
        <v>Eficacia</v>
      </c>
      <c r="H67" s="389" t="str">
        <f>IF(ISBLANK('5. Pp (3 años)'!H68),"",'5. Pp (3 años)'!H68)</f>
        <v>Trimestral</v>
      </c>
      <c r="I67" s="246" t="str">
        <f>IF(ISBLANK('5. Pp (3 años)'!I68),"",'5. Pp (3 años)'!I68)</f>
        <v xml:space="preserve">MÉTODO DE CÁLCULO  
PANIPRA = [(ANPRAR + AIPRAR) / (ANPRAP + AIPRAP)]  x 100  
VARIABLES
PANIPRA: Porcentaje de Acuerdos de Notificación e Integración de los Procedimientos de Responsabilidad Administrativa
ANPRAR: Acuerdos de Notificación de los Procedimientos de Responsabilidad Administrativa Realizados      
 AIPRAR: Acuerdos de Integración de los Procedimientos de Responsabilidad Administrativa Realizados
ANPRAE: Acuerdos de Notificación de los Procedimientos de Responsabilidad Administrativa Estimados   
AIPRAE: Acuerdos de Integración de los Procedimientos de Responsabilidad Administrativa Estimados           </v>
      </c>
      <c r="J67" s="246" t="str">
        <f>IF(ISBLANK('5. Pp (3 años)'!J68),"",'5. Pp (3 años)'!J68)</f>
        <v>UNIDAD DE MEDIDA DEL INDICADOR: Porcentaje
UNIDAD DE MEDIDA DE LAS VARIABLES: Acuerdos</v>
      </c>
      <c r="K67" s="389" t="str">
        <f>IF(ISBLANK('5. Pp (3 años)'!K68),"",'5. Pp (3 años)'!K68)</f>
        <v>Ascendente</v>
      </c>
      <c r="L67" s="242" t="s">
        <v>664</v>
      </c>
      <c r="M67" s="243" t="s">
        <v>628</v>
      </c>
      <c r="N67" s="394" t="str">
        <f>IF(ISBLANK('5. Pp (3 años)'!N68),"",'5. Pp (3 años)'!N68)</f>
        <v>Nombre del documento: Expedientes de procedimientos de Responsabilidad Administrativa      
Nombre del área que lo elabora: 
Dirección de Substanciación  
Periodicidad: Trimestral 
Liga de la página donde se localiza la información si es el caso: Área de Integración de la Dirección de Substanciación plaza nader Depto. 207</v>
      </c>
      <c r="O67" s="262" t="str">
        <f>IF(ISBLANK('5. Pp (3 años)'!O68),"",'5. Pp (3 años)'!O68)</f>
        <v>Los servidores públicos y/o particulares se encuentran localizados y se presentan a sus audiencias.</v>
      </c>
      <c r="P67" s="258" t="str">
        <f>IF(ISBLANK('5. Pp (3 años)'!P68),"",'5. Pp (3 años)'!P68)</f>
        <v>Meta 16.3 
Promover el estado de derecho en los planos
nacional e internacional y garantizar la igualdad
de acceso a la justicia para todos.</v>
      </c>
    </row>
    <row r="68" spans="2:16" ht="220.25" customHeight="1" x14ac:dyDescent="0.35">
      <c r="B68" s="252" t="str">
        <f>IF(ISBLANK('5. Pp (3 años)'!B69),"",'5. Pp (3 años)'!B69)</f>
        <v>Dirección de Substanciación</v>
      </c>
      <c r="C68" s="48" t="str">
        <f>IF(ISBLANK('5. Pp (3 años)'!C69),"",'5. Pp (3 años)'!C69)</f>
        <v>Actividad</v>
      </c>
      <c r="D68" s="463" t="str">
        <f>IF(ISBLANK('5. Pp (3 años)'!D69),"",'5. Pp (3 años)'!D69)</f>
        <v>1.1.1.1.5.2 Emisión de resoluciones de Responsabilidad Administrativa</v>
      </c>
      <c r="E68" s="255" t="str">
        <f>IF(ISBLANK('5. Pp (3 años)'!E69),"",'5. Pp (3 años)'!E69)</f>
        <v>PRSPP: Porcentaje de Resoluciones a Servidores Públicos y/o particulares</v>
      </c>
      <c r="F68" s="44" t="str">
        <f>IF(ISBLANK('5. Pp (3 años)'!F69),"",'5. Pp (3 años)'!F69)</f>
        <v>Mide el número de resoluciones realizadas a servidores públicos y/o particulares para dar cumplimiento a los procedimientos de responsabilidad administrativa.</v>
      </c>
      <c r="G68" s="49" t="str">
        <f>IF(ISBLANK('5. Pp (3 años)'!G69),"",'5. Pp (3 años)'!G69)</f>
        <v>Eficacia</v>
      </c>
      <c r="H68" s="49" t="str">
        <f>IF(ISBLANK('5. Pp (3 años)'!H69),"",'5. Pp (3 años)'!H69)</f>
        <v>Trimestral</v>
      </c>
      <c r="I68" s="44" t="str">
        <f>IF(ISBLANK('5. Pp (3 años)'!I69),"",'5. Pp (3 años)'!I69)</f>
        <v>MÉTODO DE CÁLCULO 
PRSPP = (NRSPPE / NRSPPR) x 100 
VARIABLES 
PRSPP: Porcentaje de  Resoluciones a Servidores Públicos y/o Particulares 
NRSPPE: Número de Resoluciones a Servidores Públicos y/o Particulares Emitidas 
NRSPPR: Número de Resoluciones a Servidores Públicos y/o Particulares Recibidas</v>
      </c>
      <c r="J68" s="44" t="str">
        <f>IF(ISBLANK('5. Pp (3 años)'!J69),"",'5. Pp (3 años)'!J69)</f>
        <v>UNIDAD DE MEDIDA DEL INDICADOR:
 Porcentaje
 UNIDAD DE MEDIDA DE LAS VARIABLES: 
Resoluciones</v>
      </c>
      <c r="K68" s="49" t="str">
        <f>IF(ISBLANK('5. Pp (3 años)'!K69),"",'5. Pp (3 años)'!K69)</f>
        <v>Ascendente</v>
      </c>
      <c r="L68" s="44" t="s">
        <v>665</v>
      </c>
      <c r="M68" s="256" t="s">
        <v>629</v>
      </c>
      <c r="N68" s="255" t="str">
        <f>IF(ISBLANK('5. Pp (3 años)'!N69),"",'5. Pp (3 años)'!N69)</f>
        <v>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v>
      </c>
      <c r="O68" s="256" t="str">
        <f>IF(ISBLANK('5. Pp (3 años)'!O69),"",'5. Pp (3 años)'!O69)</f>
        <v>El servidor público y/o particular resulta absuelto del procedimiento.</v>
      </c>
      <c r="P68" s="259" t="str">
        <f>IF(ISBLANK('5. Pp (3 años)'!P69),"",'5. Pp (3 años)'!P69)</f>
        <v>Meta 16.3 
Promover el estado de derecho en los planos
nacional e internacional y garantizar la igualdad
de acceso a la justicia para todos.</v>
      </c>
    </row>
    <row r="69" spans="2:16" ht="255" x14ac:dyDescent="0.35">
      <c r="B69" s="252" t="str">
        <f>IF(ISBLANK('5. Pp (3 años)'!B70),"",'5. Pp (3 años)'!B70)</f>
        <v>Dirección de Substanciación</v>
      </c>
      <c r="C69" s="48" t="str">
        <f>IF(ISBLANK('5. Pp (3 años)'!C70),"",'5. Pp (3 años)'!C70)</f>
        <v>Actividad</v>
      </c>
      <c r="D69" s="463" t="str">
        <f>IF(ISBLANK('5. Pp (3 años)'!D70),"",'5. Pp (3 años)'!D70)</f>
        <v>1.1.1.1.5.2 Emisión de resoluciones de Responsabilidad Administrativa</v>
      </c>
      <c r="E69" s="255" t="str">
        <f>IF(ISBLANK('5. Pp (3 años)'!E70),"",'5. Pp (3 años)'!E70)</f>
        <v>PSISPP: Porcentaje de sanciones impuestas a servidores públicos y/o particulares</v>
      </c>
      <c r="F69" s="44" t="str">
        <f>IF(ISBLANK('5. Pp (3 años)'!F70),"",'5. Pp (3 años)'!F70)</f>
        <v>Mide la sanciones determinadas a los Servidores Públicos y/o particulares, derivadas de las resoluciones emitidas.</v>
      </c>
      <c r="G69" s="49" t="str">
        <f>IF(ISBLANK('5. Pp (3 años)'!G70),"",'5. Pp (3 años)'!G70)</f>
        <v>Eficacia</v>
      </c>
      <c r="H69" s="49" t="str">
        <f>IF(ISBLANK('5. Pp (3 años)'!H70),"",'5. Pp (3 años)'!H70)</f>
        <v>Trimestral</v>
      </c>
      <c r="I69" s="44" t="str">
        <f>IF(ISBLANK('5. Pp (3 años)'!I70),"",'5. Pp (3 años)'!I70)</f>
        <v xml:space="preserve">MÉTODO DE CÁLCULO      
PSISPP = [(SAPR + SAPriR + SER + SSTR + SDCR + SIR) / NSRAD] x 100 
VARIABLES
PSISPP: Porcentaje de Sanciones Impuestas a Servidores Públicos y/o Particulares 
SAPR: Sanción de Amonestación Pública Realizadas 
SAPriR: Sanción de Amonestación Privada Realizadas
SER: Sanciones Económicas Realizadas
SSTR: Sanción de Suspensiones Temporales Realizadas
SDCR: Sanción con Destitución del Cargo Realizadas
SIR: Sanción con Inhabilitación Realizadas
NSRAD: Número de Sanciones de Responsabilidad Administrativa Determinadas </v>
      </c>
      <c r="J69" s="44" t="str">
        <f>IF(ISBLANK('5. Pp (3 años)'!J70),"",'5. Pp (3 años)'!J70)</f>
        <v>UNIDAD DE MEDIDA DEL INDICADOR: 
Porcentaje
UNIDAD DE MEDIDA DE LAS VARIABLES: 
Sanciones</v>
      </c>
      <c r="K69" s="49" t="str">
        <f>IF(ISBLANK('5. Pp (3 años)'!K70),"",'5. Pp (3 años)'!K70)</f>
        <v>Ascendente</v>
      </c>
      <c r="L69" s="44" t="s">
        <v>666</v>
      </c>
      <c r="M69" s="256" t="s">
        <v>630</v>
      </c>
      <c r="N69" s="255" t="str">
        <f>IF(ISBLANK('5. Pp (3 años)'!N70),"",'5. Pp (3 años)'!N70)</f>
        <v>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v>
      </c>
      <c r="O69" s="256" t="str">
        <f>IF(ISBLANK('5. Pp (3 años)'!O70),"",'5. Pp (3 años)'!O70)</f>
        <v>El servidor público y/o particular resulta absuelto del procedimiento.</v>
      </c>
      <c r="P69" s="259" t="str">
        <f>IF(ISBLANK('5. Pp (3 años)'!P70),"",'5. Pp (3 años)'!P70)</f>
        <v>Meta 16.3 
Promover el estado de derecho en los planos
nacional e internacional y garantizar la igualdad
de acceso a la justicia para todos.</v>
      </c>
    </row>
    <row r="70" spans="2:16" ht="232.75" customHeight="1" x14ac:dyDescent="0.35">
      <c r="B70" s="252" t="str">
        <f>IF(ISBLANK('5. Pp (3 años)'!B71),"",'5. Pp (3 años)'!B71)</f>
        <v>Dirección de Substanciación</v>
      </c>
      <c r="C70" s="48" t="str">
        <f>IF(ISBLANK('5. Pp (3 años)'!C71),"",'5. Pp (3 años)'!C71)</f>
        <v>Actividad</v>
      </c>
      <c r="D70" s="463" t="str">
        <f>IF(ISBLANK('5. Pp (3 años)'!D71),"",'5. Pp (3 años)'!D71)</f>
        <v>1.1.1.1.5.3 Emisión de constancias de No Inhabilitación.</v>
      </c>
      <c r="E70" s="255" t="str">
        <f>IF(ISBLANK('5. Pp (3 años)'!E71),"",'5. Pp (3 años)'!E71)</f>
        <v>PCNIE: Porcentaje de Constancias de No Inhabilitación emitidas</v>
      </c>
      <c r="F70" s="44" t="str">
        <f>IF(ISBLANK('5. Pp (3 años)'!F71),"",'5. Pp (3 años)'!F71)</f>
        <v>Mide el porcentaje de solicitudes de los ciudadanos para obtener un cargo público.</v>
      </c>
      <c r="G70" s="49" t="str">
        <f>IF(ISBLANK('5. Pp (3 años)'!G71),"",'5. Pp (3 años)'!G71)</f>
        <v>Eficacia</v>
      </c>
      <c r="H70" s="49" t="str">
        <f>IF(ISBLANK('5. Pp (3 años)'!H71),"",'5. Pp (3 años)'!H71)</f>
        <v>Trimestral</v>
      </c>
      <c r="I70" s="44" t="str">
        <f>IF(ISBLANK('5. Pp (3 años)'!I71),"",'5. Pp (3 años)'!I71)</f>
        <v xml:space="preserve">MÉTODO DE CÁLCULO
PCNIE = (NCNIR / NCNIS) x 100
VARIABLES
PCNIE: Porcentaje de Constancias de No Inhabilitación Emitidas
NCNIR: Número Constancias de No Inhabilitación Realizados
NCNIS: Número de Constancias de No Inhabilitación Solicitados                </v>
      </c>
      <c r="J70" s="44" t="str">
        <f>IF(ISBLANK('5. Pp (3 años)'!J71),"",'5. Pp (3 años)'!J71)</f>
        <v>UNIDAD DE MEDIDA DEL INDICADOR: 
Porcentaje
UNIDAD DE MEDIDA DE LAS VARIABLES: 
Constancias</v>
      </c>
      <c r="K70" s="49" t="str">
        <f>IF(ISBLANK('5. Pp (3 años)'!K71),"",'5. Pp (3 años)'!K71)</f>
        <v>Ascendente</v>
      </c>
      <c r="L70" s="44" t="s">
        <v>667</v>
      </c>
      <c r="M70" s="256" t="s">
        <v>631</v>
      </c>
      <c r="N70" s="255" t="str">
        <f>IF(ISBLANK('5. Pp (3 años)'!N71),"",'5. Pp (3 años)'!N71)</f>
        <v>Nombre del documento: Solicitudes emitidas de Constancias de No Inhabilitación                                              
Nombre del área que lo elabora: Dirección de Substanciación  
Periodicidad: Trimestral 
Liga de la página donde se localiza la información si es el caso: plataforma digital de constancias emitidas</v>
      </c>
      <c r="O70" s="256" t="str">
        <f>IF(ISBLANK('5. Pp (3 años)'!O71),"",'5. Pp (3 años)'!O71)</f>
        <v>La ciudadanía solicita el trámite</v>
      </c>
      <c r="P70" s="259" t="str">
        <f>IF(ISBLANK('5. Pp (3 años)'!P71),"",'5. Pp (3 años)'!P71)</f>
        <v>Meta 16.3 
Promover el estado de derecho en los planos
nacional e internacional y garantizar la igualdad
de acceso a la justicia para todos.</v>
      </c>
    </row>
    <row r="71" spans="2:16" ht="367.75" customHeight="1" x14ac:dyDescent="0.35">
      <c r="B71" s="380" t="str">
        <f>IF(ISBLANK('5. Pp (3 años)'!B72),"",'5. Pp (3 años)'!B72)</f>
        <v>Contralorías Internas</v>
      </c>
      <c r="C71" s="381" t="str">
        <f>IF(ISBLANK('5. Pp (3 años)'!C72),"",'5. Pp (3 años)'!C72)</f>
        <v>Componente</v>
      </c>
      <c r="D71" s="462" t="str">
        <f>IF(ISBLANK('5. Pp (3 años)'!D72),"",'5. Pp (3 años)'!D72)</f>
        <v>1.1.1.1.6 Acciones de control y vigilancia de las Contralorías Internas en las Secretarías y Entidades, para el desarrollo y evaluación de la gestión gubernamental del Municipio de Benito Juárez.</v>
      </c>
      <c r="E71" s="383" t="str">
        <f>IF(ISBLANK('5. Pp (3 años)'!E72),"",'5. Pp (3 años)'!E72)</f>
        <v>PAccCI: Porcentaje de Acciones de Control por las Contralorías Internas</v>
      </c>
      <c r="F71" s="384" t="str">
        <f>IF(ISBLANK('5. Pp (3 años)'!F72),"",'5. Pp (3 años)'!F72)</f>
        <v>Mide la eficiencia de las acciones de control y vigilancia de las Contralorías Internas para la evaluación de la gestion pública gubernamental</v>
      </c>
      <c r="G71" s="325" t="str">
        <f>IF(ISBLANK('5. Pp (3 años)'!G72),"",'5. Pp (3 años)'!G72)</f>
        <v>Eficacia</v>
      </c>
      <c r="H71" s="325" t="str">
        <f>IF(ISBLANK('5. Pp (3 años)'!H72),"",'5. Pp (3 años)'!H72)</f>
        <v>Trimestral</v>
      </c>
      <c r="I71" s="384" t="str">
        <f>IF(ISBLANK('5. Pp (3 años)'!I72),"",'5. Pp (3 años)'!I72)</f>
        <v>MÉTODO DE CÁLCULO  
 PAccCI= (NACRCI/NACPCI) X 100
 VARIABLES 
PAccRCI: Porcentaje de Acciones de Control por las Contralorías Internas
NACRCI: Número de Acciones de Control Realizadas por las Contraloría Internas 
NACPCI: Número de Acciones de Control Programadas por las Contralorías Internas</v>
      </c>
      <c r="J71" s="384" t="str">
        <f>IF(ISBLANK('5. Pp (3 años)'!J72),"",'5. Pp (3 años)'!J72)</f>
        <v>UNIDAD DE MEDIDA DEL INDICADOR: Porcentaje
UNIDAD DE MEDIDA DE LAS VARIABLES: Acciones de las Contralorías Internas</v>
      </c>
      <c r="K71" s="325" t="str">
        <f>IF(ISBLANK('5. Pp (3 años)'!K72),"",'5. Pp (3 años)'!K72)</f>
        <v>Ascendente</v>
      </c>
      <c r="L71" s="384" t="s">
        <v>668</v>
      </c>
      <c r="M71" s="385" t="s">
        <v>632</v>
      </c>
      <c r="N71" s="383" t="str">
        <f>IF(ISBLANK('5. Pp (3 años)'!N72),"",'5. Pp (3 años)'!N72)</f>
        <v>Nombre del Documento: Reporte de Actividades Trimestrales e Informe de resultados trimestrales de las Contralorías Internas 
Nombre de quien genera la información: Contraloría Interna del  Sistema DIF Municipal
Contraloría Interna de la SMOPyS 
Contraloría Interna de la SMSPyT  
Periodicidad:  Trimestral                       
Liga de la página donde se localiza la información si es el caso:  Informes de la CI del DIF Municipal,Oficina de la Contraloría Municipal, Oficina de la Contraloría Intena del SMOPyS, Oficina de la Contraloría Intena del SMSPyT 
Informe de actividades MIR componente 6 contralorías internas.
MBJ-CM-CA-21-2024</v>
      </c>
      <c r="O71" s="385" t="str">
        <f>IF(ISBLANK('5. Pp (3 años)'!O72),"",'5. Pp (3 años)'!O72)</f>
        <v>Las Dependencias proporcionan la información y solventan las observaciones de las Contralorías Internas</v>
      </c>
      <c r="P71" s="386" t="str">
        <f>IF(ISBLANK('5. Pp (3 años)'!P72),"",'5. Pp (3 años)'!P72)</f>
        <v>Meta 16.6
Crear instituciones eficaces, responsables y
transparentes a todos los niveles.</v>
      </c>
    </row>
    <row r="72" spans="2:16" ht="267.64999999999998" customHeight="1" x14ac:dyDescent="0.35">
      <c r="B72" s="251" t="str">
        <f>IF(ISBLANK('5. Pp (3 años)'!B73),"",'5. Pp (3 años)'!B73)</f>
        <v>Contralorías Internas</v>
      </c>
      <c r="C72" s="395" t="str">
        <f>IF(ISBLANK('5. Pp (3 años)'!C73),"",'5. Pp (3 años)'!C73)</f>
        <v>Actividad</v>
      </c>
      <c r="D72" s="388" t="str">
        <f>IF(ISBLANK('5. Pp (3 años)'!D73),"",'5. Pp (3 años)'!D73)</f>
        <v xml:space="preserve">1.1.1.1.6.1 Realización de acciones de control y seguimiento a las actividades realizadas en el Sistema DIF Municipal. </v>
      </c>
      <c r="E72" s="245" t="str">
        <f>IF(ISBLANK('5. Pp (3 años)'!E73),"",'5. Pp (3 años)'!E73)</f>
        <v>PAccCSCISDIFM: Porcentaje de Acciones de Control y Seguimiento de la Contraloria Interna del Sistema DIF Municipal</v>
      </c>
      <c r="F72" s="247" t="str">
        <f>IF(ISBLANK('5. Pp (3 años)'!F73),"",'5. Pp (3 años)'!F73)</f>
        <v>Mide el grado de eficacia de las acciones de la Contraloría Interna en el Sitema DIF Municipal</v>
      </c>
      <c r="G72" s="389" t="str">
        <f>IF(ISBLANK('5. Pp (3 años)'!G73),"",'5. Pp (3 años)'!G73)</f>
        <v>Eficacia</v>
      </c>
      <c r="H72" s="389" t="str">
        <f>IF(ISBLANK('5. Pp (3 años)'!H73),"",'5. Pp (3 años)'!H73)</f>
        <v>Trimestral</v>
      </c>
      <c r="I72" s="246" t="str">
        <f>IF(ISBLANK('5. Pp (3 años)'!I73),"",'5. Pp (3 años)'!I73)</f>
        <v xml:space="preserve">MÉTODO DE CÁLCULO
PAccCSCISDIFM = (NARDIF/NAPDIF) x 100
VARIABLES
PAccCSCISDIFM: Porcentaje de Acciones de Control y Seguimiento de la Contraloria Interna del Sistema DIF Municipal
NARCIDIF: Número de Acciones Realizadas por  DIF    
NAPCIDIF: Número de Acciones Programadas por   DIF                  </v>
      </c>
      <c r="J72" s="246" t="str">
        <f>IF(ISBLANK('5. Pp (3 años)'!J73),"",'5. Pp (3 años)'!J73)</f>
        <v>UNIDAD DE MEDIDA DEL INDICADOR: Porcentaje
UNIDAD DE MEDIDA DE LAS VARIABLES: Acciones CIDIF</v>
      </c>
      <c r="K72" s="389" t="str">
        <f>IF(ISBLANK('5. Pp (3 años)'!K73),"",'5. Pp (3 años)'!K73)</f>
        <v>Ascendente</v>
      </c>
      <c r="L72" s="396" t="s">
        <v>669</v>
      </c>
      <c r="M72" s="397" t="s">
        <v>633</v>
      </c>
      <c r="N72" s="394" t="str">
        <f>IF(ISBLANK('5. Pp (3 años)'!N73),"",'5. Pp (3 años)'!N73)</f>
        <v>Nombre del Documento: Reporte de Actividades Trimestrales del Sistema DIF Municipal                       
Nombre de quien genera la información: 
Contraloría Interna Sistema DIF Municipal  
Periodicidad:  Trimestral            
Liga de página donde se localiza la información ubicación física: Ubicado en las oficinas de la Contraloría Interna del Sistema DIF Municipal, 
Lefort MBJ-CM-CI-DIF-001-2026, repisa 4</v>
      </c>
      <c r="O72" s="262" t="str">
        <f>IF(ISBLANK('5. Pp (3 años)'!O73),"",'5. Pp (3 años)'!O73)</f>
        <v>La Entidad proporciona la información y solventan las observaciones emitidas por la Contraloría Interna.</v>
      </c>
      <c r="P72" s="260" t="str">
        <f>IF(ISBLANK('5. Pp (3 años)'!P73),"",'5. Pp (3 años)'!P73)</f>
        <v>Meta 16.6
Crear instituciones eficaces, responsables y
transparentes a todos los niveles.</v>
      </c>
    </row>
    <row r="73" spans="2:16" ht="262.75" customHeight="1" x14ac:dyDescent="0.35">
      <c r="B73" s="251" t="str">
        <f>IF(ISBLANK('5. Pp (3 años)'!B74),"",'5. Pp (3 años)'!B74)</f>
        <v>Contralorías Internas</v>
      </c>
      <c r="C73" s="244" t="str">
        <f>IF(ISBLANK('5. Pp (3 años)'!C74),"",'5. Pp (3 años)'!C74)</f>
        <v>Actividad</v>
      </c>
      <c r="D73" s="388" t="str">
        <f>IF(ISBLANK('5. Pp (3 años)'!D74),"",'5. Pp (3 años)'!D74)</f>
        <v>1.5.1.1.6.2 Realización de acciones de control y seguimiento a las actividades realizadas en la Secretaría Municipal de Obras Públicas y Servicios.</v>
      </c>
      <c r="E73" s="245" t="str">
        <f>IF(ISBLANK('5. Pp (3 años)'!E74),"",'5. Pp (3 años)'!E74)</f>
        <v>PAccCSCISMOPyS: Porcentaje de Acciones de Control y Seguimiento de la Contraloría Interna de la SMOPyS</v>
      </c>
      <c r="F73" s="247" t="str">
        <f>IF(ISBLANK('5. Pp (3 años)'!F74),"",'5. Pp (3 años)'!F74)</f>
        <v>Mide el grado de eficacia de las acciones de la Contraloría Interna de la SMOPyS</v>
      </c>
      <c r="G73" s="389" t="str">
        <f>IF(ISBLANK('5. Pp (3 años)'!G74),"",'5. Pp (3 años)'!G74)</f>
        <v>Eficacia</v>
      </c>
      <c r="H73" s="389" t="str">
        <f>IF(ISBLANK('5. Pp (3 años)'!H74),"",'5. Pp (3 años)'!H74)</f>
        <v>Trimestral</v>
      </c>
      <c r="I73" s="246" t="str">
        <f>IF(ISBLANK('5. Pp (3 años)'!I74),"",'5. Pp (3 años)'!I74)</f>
        <v xml:space="preserve">MÉTODO DE CÁLCULO
 PAccCSSMOPyS = (NARSMOPyS/NAPSMOPyS) x 100
VARIABLES
PAccCSSMOPyS: Porcentaje de Acciones de Control y Seguimiento de la Contraloría Interna SMOPyS
NARSMOPyS: Número de Acciones Realizadas SMOPyS        
NAPSMOPyS: Número de Acciones Programadas SMOPyS                   </v>
      </c>
      <c r="J73" s="246" t="str">
        <f>IF(ISBLANK('5. Pp (3 años)'!J74),"",'5. Pp (3 años)'!J74)</f>
        <v>UNIDAD DE MEDIDA DEL INDICADOR: Porcentaje
UNIDAD DE MEDIDA DE LAS VARIABLES: Acciones CISMOPyS</v>
      </c>
      <c r="K73" s="389" t="str">
        <f>IF(ISBLANK('5. Pp (3 años)'!K74),"",'5. Pp (3 años)'!K74)</f>
        <v>Ascendente</v>
      </c>
      <c r="L73" s="396" t="s">
        <v>670</v>
      </c>
      <c r="M73" s="243" t="s">
        <v>634</v>
      </c>
      <c r="N73" s="394" t="str">
        <f>IF(ISBLANK('5. Pp (3 años)'!N74),"",'5. Pp (3 años)'!N74)</f>
        <v>Nombre del documento: 
Informe de resultados trimestrales de la Contraloría Interna de la SMOPyS 
Nombre de quien genera la información:  Contraloría Interna de la SMOPyS   
Periodicidad: Trimestral                               
Liga o ubicación fisica: Lefords ubicados en las oficinas de la Contraloría Interna de la Secretaría Municipal de Obras Públicas y Servicios, caja de expedientes junto a escritorio: MBJ-CM-CISMOPS-04-2026 y MBJ-CM-CISMOPS-03-2026</v>
      </c>
      <c r="O73" s="262" t="str">
        <f>IF(ISBLANK('5. Pp (3 años)'!O74),"",'5. Pp (3 años)'!O74)</f>
        <v>Las unidades administrativas y operativas de la SMOPyS proporcionan la información y solventan las observaciones emitidas por la contraloría interna.</v>
      </c>
      <c r="P73" s="260" t="str">
        <f>IF(ISBLANK('5. Pp (3 años)'!P74),"",'5. Pp (3 años)'!P74)</f>
        <v>Meta 16.6
Crear instituciones eficaces, responsables y
transparentes a todos los niveles.</v>
      </c>
    </row>
    <row r="74" spans="2:16" ht="231" customHeight="1" x14ac:dyDescent="0.35">
      <c r="B74" s="251" t="str">
        <f>IF(ISBLANK('5. Pp (3 años)'!B75),"",'5. Pp (3 años)'!B75)</f>
        <v>Contralorías Internas</v>
      </c>
      <c r="C74" s="244" t="str">
        <f>IF(ISBLANK('5. Pp (3 años)'!C75),"",'5. Pp (3 años)'!C75)</f>
        <v>Actividad</v>
      </c>
      <c r="D74" s="388" t="str">
        <f>IF(ISBLANK('5. Pp (3 años)'!D75),"",'5. Pp (3 años)'!D75)</f>
        <v>1.1.1.1.6.3 Realización de acciones de control y seguimiento a las actividades realizadas en la Secretaría Municipal de Seguridad Cidudadana y Tránsito.</v>
      </c>
      <c r="E74" s="245" t="str">
        <f>IF(ISBLANK('5. Pp (3 años)'!E75),"",'5. Pp (3 años)'!E75)</f>
        <v>PAccCSCISMSCyT: Porcentaje de Acciones de Control y Seguimiento de la Contraloría Interna de la SMSCyT</v>
      </c>
      <c r="F74" s="247" t="str">
        <f>IF(ISBLANK('5. Pp (3 años)'!F75),"",'5. Pp (3 años)'!F75)</f>
        <v>Mide el grado de eficacia de las acciones de la Contraloría Interna de la CISMSCYT</v>
      </c>
      <c r="G74" s="389" t="str">
        <f>IF(ISBLANK('5. Pp (3 años)'!G75),"",'5. Pp (3 años)'!G75)</f>
        <v>Eficacia</v>
      </c>
      <c r="H74" s="389" t="str">
        <f>IF(ISBLANK('5. Pp (3 años)'!H75),"",'5. Pp (3 años)'!H75)</f>
        <v>Trimestral</v>
      </c>
      <c r="I74" s="246" t="str">
        <f>IF(ISBLANK('5. Pp (3 años)'!I75),"",'5. Pp (3 años)'!I75)</f>
        <v xml:space="preserve">MÉTODO DE CÁLCULO
PAccCSCICISMSCYT = (NARCISMSCYT/NAPCISMSCYT) x 100
VARIABLES
PAccCSSPT: Porcentaje de Acciones de Control y Seguimiento de la Contraloría Interna CISMSCYT
NARCISMSCYT: Número de acciones realizadas CISMSCYT    
NAPCISMSCYT: Número de acciones programadas CISMSCYT                 </v>
      </c>
      <c r="J74" s="246" t="str">
        <f>IF(ISBLANK('5. Pp (3 años)'!J75),"",'5. Pp (3 años)'!J75)</f>
        <v>UNIDAD DE MEDIDA DEL INDICADOR: Porcentaje
UNIDAD DE MEDIDA DE LAS VARIABLES: Acciones CICISMSCYT</v>
      </c>
      <c r="K74" s="389" t="str">
        <f>IF(ISBLANK('5. Pp (3 años)'!K75),"",'5. Pp (3 años)'!K75)</f>
        <v>Ascendente</v>
      </c>
      <c r="L74" s="398" t="s">
        <v>671</v>
      </c>
      <c r="M74" s="397" t="s">
        <v>635</v>
      </c>
      <c r="N74" s="394" t="str">
        <f>IF(ISBLANK('5. Pp (3 años)'!N75),"",'5. Pp (3 años)'!N75)</f>
        <v xml:space="preserve">Nombre del documento: Informe de resultados trimestrales de la Contraloría Interna de la CISMSCYT                    
Nombre de quien genera la información:  Contraloría Interna de la CISMSCYT   
Periodicidad: Trimestral   
Liga o ubicación fisica: Oficina de la Contraloría Intena del CISMSCYT </v>
      </c>
      <c r="O74" s="262" t="str">
        <f>IF(ISBLANK('5. Pp (3 años)'!O75),"",'5. Pp (3 años)'!O75)</f>
        <v>La CISMSCYT proporciona la informacion y solventan las observaciones emitidas por la Contraloría Interna.</v>
      </c>
      <c r="P74" s="260" t="str">
        <f>IF(ISBLANK('5. Pp (3 años)'!P75),"",'5. Pp (3 años)'!P75)</f>
        <v>Meta 16.6
Crear instituciones eficaces, responsables y
transparentes a todos los niveles.</v>
      </c>
    </row>
    <row r="75" spans="2:16" ht="316.25" customHeight="1" x14ac:dyDescent="0.35">
      <c r="B75" s="380" t="str">
        <f>IF(ISBLANK('5. Pp (3 años)'!B76),"",'5. Pp (3 años)'!B76)</f>
        <v>Unidades Administrativas de la Contraloría Municipal</v>
      </c>
      <c r="C75" s="381" t="str">
        <f>IF(ISBLANK('5. Pp (3 años)'!C76),"",'5. Pp (3 años)'!C76)</f>
        <v>Componente</v>
      </c>
      <c r="D75" s="462" t="str">
        <f>IF(ISBLANK('5. Pp (3 años)'!D76),"",'5. Pp (3 años)'!D76)</f>
        <v>1.1.1.1.7  Actividades de administración, control y apoyo a las Dependencias y Entidades de la Administración Pública Municipal, por parte de la oficina de la Contraloría.</v>
      </c>
      <c r="E75" s="383" t="str">
        <f>IF(ISBLANK('5. Pp (3 años)'!E76),"",'5. Pp (3 años)'!E76)</f>
        <v>PAACA: Porcentaje de Actividades de Administración, Control y Apoyo por la oficina de la Contraloría</v>
      </c>
      <c r="F75" s="384" t="str">
        <f>IF(ISBLANK('5. Pp (3 años)'!F76),"",'5. Pp (3 años)'!F76)</f>
        <v>Se busca medir el nivel de cumplimiento de las Unidades Administrativas de la Contraloría Municipal por el apoyo otorgado a las Dependencias y Entidades de acuerdo a la normatividad aplicable.</v>
      </c>
      <c r="G75" s="325" t="str">
        <f>IF(ISBLANK('5. Pp (3 años)'!G76),"",'5. Pp (3 años)'!G76)</f>
        <v>Eficacia</v>
      </c>
      <c r="H75" s="325" t="str">
        <f>IF(ISBLANK('5. Pp (3 años)'!H76),"",'5. Pp (3 años)'!H76)</f>
        <v>Trimestral</v>
      </c>
      <c r="I75" s="384" t="str">
        <f>IF(ISBLANK('5. Pp (3 años)'!I76),"",'5. Pp (3 años)'!I76)</f>
        <v>MÉTODO DE CÁLCULO
PAACA= (NAUAR/NAUAP) X 100    
VARIABLES      
PAACA: Porcentaje de Actividades de Administración, Control y Apoyo por la oficina de la Contraloria
NAUAR: Número de Actividades de las Unidades Administrativas Realizadas
NAUAP: Número de Actividades de las Unidades Adminsitrativas Programadas</v>
      </c>
      <c r="J75" s="384" t="str">
        <f>IF(ISBLANK('5. Pp (3 años)'!J76),"",'5. Pp (3 años)'!J76)</f>
        <v>UNIDAD DE MEDIDA DEL INDICADOR: Porcentaje
UNIDAD DE MEDIDA DE LAS VARIABLES: Actividades</v>
      </c>
      <c r="K75" s="325" t="str">
        <f>IF(ISBLANK('5. Pp (3 años)'!K76),"",'5. Pp (3 años)'!K76)</f>
        <v>Ascendente</v>
      </c>
      <c r="L75" s="384" t="s">
        <v>672</v>
      </c>
      <c r="M75" s="385" t="s">
        <v>636</v>
      </c>
      <c r="N75" s="383" t="str">
        <f>IF(ISBLANK('5. Pp (3 años)'!N76),"",'5. Pp (3 años)'!N76)</f>
        <v>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-20-2024</v>
      </c>
      <c r="O75" s="385" t="str">
        <f>IF(ISBLANK('5. Pp (3 años)'!O76),"",'5. Pp (3 años)'!O76)</f>
        <v>Las Dependencias y  Entidades cumplen con sus procesos</v>
      </c>
      <c r="P75" s="386" t="str">
        <f>IF(ISBLANK('5. Pp (3 años)'!P76),"",'5. Pp (3 años)'!P76)</f>
        <v>Meta 16.6
Crear instituciones eficaces, responsables y
transparentes a todos los niveles.
Meta 16.10
Garantizar el acceso público a la información y
proteger las libertades fundamentales, de
conformidad con las leyes nacionales y los
acuerdos internacionales.</v>
      </c>
    </row>
    <row r="76" spans="2:16" ht="252.65" customHeight="1" x14ac:dyDescent="0.35">
      <c r="B76" s="252" t="str">
        <f>IF(ISBLANK('5. Pp (3 años)'!B77),"",'5. Pp (3 años)'!B77)</f>
        <v>Unidades Administrativas de la Contraloría Municipal</v>
      </c>
      <c r="C76" s="48" t="str">
        <f>IF(ISBLANK('5. Pp (3 años)'!C77),"",'5. Pp (3 años)'!C77)</f>
        <v>Actividad</v>
      </c>
      <c r="D76" s="463"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E76" s="255" t="str">
        <f>IF(ISBLANK('5. Pp (3 años)'!E77),"",'5. Pp (3 años)'!E77)</f>
        <v>PINRyAJS: Porcentaje de Instrumentos normativos revisados y asesorías Juridicas  solicitadas.</v>
      </c>
      <c r="F76" s="44" t="str">
        <f>IF(ISBLANK('5. Pp (3 años)'!F77),"",'5. Pp (3 años)'!F77)</f>
        <v xml:space="preserve">Mide la cantidad de instrumentos normativos revisados, para conocer el grado de solicitudes por asesorías en materia jurídica de las  Dependencias y Entidades de la Administración Pública Municipal </v>
      </c>
      <c r="G76" s="49" t="str">
        <f>IF(ISBLANK('5. Pp (3 años)'!G77),"",'5. Pp (3 años)'!G77)</f>
        <v>Eficacia</v>
      </c>
      <c r="H76" s="49" t="str">
        <f>IF(ISBLANK('5. Pp (3 años)'!H77),"",'5. Pp (3 años)'!H77)</f>
        <v>Trimestral</v>
      </c>
      <c r="I76" s="44" t="str">
        <f>IF(ISBLANK('5. Pp (3 años)'!I77),"",'5. Pp (3 años)'!I77)</f>
        <v xml:space="preserve">MÉTODO DE CÁLCULO
PINRyAJS = [(NINR + NAJO / NINyAJS )] X 100
VARIABLES
PINRyAJS: Porcentaje de Instrumentos Normativos Revisados y Asesorías JurÍdicas 
NINR:  Número de Instrumentos Normativos Revisados
NAJO: Número Asesorías Jurídicas Otorgadas
NINyAJS: Número de Instrumentos Normativos y Asesorías Jurídicas Solicitadas     </v>
      </c>
      <c r="J76" s="44" t="str">
        <f>IF(ISBLANK('5. Pp (3 años)'!J77),"",'5. Pp (3 años)'!J77)</f>
        <v>UNIDAD DE MEDIDA DEL INDICADOR: Porcentaje
UNIDAD DE MEDIDA DE LAS VARIABLES: Instrumentos Jurídicos y Asesorías jurídicas</v>
      </c>
      <c r="K76" s="49" t="str">
        <f>IF(ISBLANK('5. Pp (3 años)'!K77),"",'5. Pp (3 años)'!K77)</f>
        <v>Ascendente</v>
      </c>
      <c r="L76" s="44" t="s">
        <v>673</v>
      </c>
      <c r="M76" s="256" t="s">
        <v>637</v>
      </c>
      <c r="N76" s="255" t="str">
        <f>IF(ISBLANK('5. Pp (3 años)'!N77),"",'5. Pp (3 años)'!N77)</f>
        <v>Nombre del Documento:  Bitacora de Control de  Asesorias  y Bitacora de instrumentos Normativos
Nombre de quien genera la información: Unidad Juridica.   
Periodicidad:  Trimestral  
Liga de la página donde se localiza la información si es el caso o ubicación física: Oficina de la Unidad Jurídica, lefort denominado MIR UNIDAD JURÍDICA 2024-2027, repisa 4"</v>
      </c>
      <c r="O76" s="256" t="str">
        <f>IF(ISBLANK('5. Pp (3 años)'!O77),"",'5. Pp (3 años)'!O77)</f>
        <v>Las dependencias y entidades cuentan con la normatividad vigente y solicitan la asesoría para sus instrumentos jurídicos.</v>
      </c>
      <c r="P76" s="259" t="str">
        <f>IF(ISBLANK('5. Pp (3 años)'!P77),"",'5. Pp (3 años)'!P77)</f>
        <v>Meta 16.6
Crear instituciones eficaces, responsables y
transparentes a todos los niveles.</v>
      </c>
    </row>
    <row r="77" spans="2:16" ht="324" customHeight="1" x14ac:dyDescent="0.35">
      <c r="B77" s="252" t="str">
        <f>IF(ISBLANK('5. Pp (3 años)'!B78),"",'5. Pp (3 años)'!B78)</f>
        <v>Unidades Administrativas de la Contraloría Municipal</v>
      </c>
      <c r="C77" s="48" t="str">
        <f>IF(ISBLANK('5. Pp (3 años)'!C78),"",'5. Pp (3 años)'!C78)</f>
        <v>Actividad</v>
      </c>
      <c r="D77" s="463"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E77" s="255" t="str">
        <f>IF(ISBLANK('5. Pp (3 años)'!E78),"",'5. Pp (3 años)'!E78)</f>
        <v xml:space="preserve">PAyCCIIMC: Porcentaje de Asesorías y Capacitaciones de Control Interno e Implementación del modelo COSO  en las Dependencias y Entidades </v>
      </c>
      <c r="F77" s="44" t="str">
        <f>IF(ISBLANK('5. Pp (3 años)'!F78),"",'5. Pp (3 años)'!F78)</f>
        <v>Mide el avance y seguimiento de la aplicación del Marco Integrado de Control Interno Institucional, basado en el modelo COSO, en cumplimiento con la normatividad aplicable</v>
      </c>
      <c r="G77" s="49" t="str">
        <f>IF(ISBLANK('5. Pp (3 años)'!G78),"",'5. Pp (3 años)'!G78)</f>
        <v>Eficacia</v>
      </c>
      <c r="H77" s="49" t="str">
        <f>IF(ISBLANK('5. Pp (3 años)'!H78),"",'5. Pp (3 años)'!H78)</f>
        <v>Trimestral</v>
      </c>
      <c r="I77" s="44" t="str">
        <f>IF(ISBLANK('5. Pp (3 años)'!I78),"",'5. Pp (3 años)'!I78)</f>
        <v xml:space="preserve">MÉTODO DE CÁLCULO
PAyCCIIMC = [( AyCCIR + NICIMCR /AyCCIIMCP)] x 100
VARIABLES
PAyCCIIMC: Porcentaje de Asesorías y Capacitaciones de Control Interno e Implementación del modelo COSO  en las Dependencias y Entidades 
AyCCIR: Asesorías y Capacitaciones de Control Interno Realizadas
NICIMCR: Número de Implementación del Control Interno Interno del Modelo COSO Realizado
AyCCIIMCP: Asesorías y Capacitaciones de Control Interno e implementación del Modelo COSO Programados    </v>
      </c>
      <c r="J77" s="44" t="str">
        <f>IF(ISBLANK('5. Pp (3 años)'!J78),"",'5. Pp (3 años)'!J78)</f>
        <v>UNIDAD DE MEDIDA DEL INDICADOR: Porcentaje
UNIDAD DE MEDIDA DE LAS VARIABLES: Asesorías,  Capacitaciones e Implementación CI</v>
      </c>
      <c r="K77" s="49" t="str">
        <f>IF(ISBLANK('5. Pp (3 años)'!K78),"",'5. Pp (3 años)'!K78)</f>
        <v>Ascendente</v>
      </c>
      <c r="L77" s="44" t="s">
        <v>693</v>
      </c>
      <c r="M77" s="256" t="s">
        <v>638</v>
      </c>
      <c r="N77" s="255" t="str">
        <f>IF(ISBLANK('5. Pp (3 años)'!N78),"",'5. Pp (3 años)'!N78)</f>
        <v>Nombre del Documento: Reporte de Capacitaciones y Asesorías CCI
Informe Trimestral del Sistema de Control Interno   
Nombre de quien genera la información: Coordinación de Control Interno  
Periodicidad con que se genera la información: Trimestral     
Liga de la página donde se localiza la información si es el caso:  Archivo digital localizado en la carpeta de Coordinación de Control Interno/Informes de Control Interno
Nomenclatura: CM-UJ-CCI-RAYCMICI 2024, CM-UJ-IACCI-TRIM-2024.</v>
      </c>
      <c r="O77" s="256" t="str">
        <f>IF(ISBLANK('5. Pp (3 años)'!O78),"",'5. Pp (3 años)'!O78)</f>
        <v>Los Coordinadores de Control Interno de las Dependencias y Entidades, asisten a las capacitaciones y asesorías y cumplen con la implementación del Sistema de Control Interno Institucional.</v>
      </c>
      <c r="P77" s="259" t="str">
        <f>IF(ISBLANK('5. Pp (3 años)'!P78),"",'5. Pp (3 años)'!P78)</f>
        <v>Meta 16.6
Crear instituciones eficaces, responsables y
transparentes a todos los niveles.</v>
      </c>
    </row>
    <row r="78" spans="2:16" ht="282.64999999999998" customHeight="1" x14ac:dyDescent="0.35">
      <c r="B78" s="251" t="str">
        <f>IF(ISBLANK('5. Pp (3 años)'!B79),"",'5. Pp (3 años)'!B79)</f>
        <v>Unidades Administrativas de la Contraloría Municipal</v>
      </c>
      <c r="C78" s="244" t="str">
        <f>IF(ISBLANK('5. Pp (3 años)'!C79),"",'5. Pp (3 años)'!C79)</f>
        <v>Actividad</v>
      </c>
      <c r="D78" s="388"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E78" s="245" t="str">
        <f>IF(ISBLANK('5. Pp (3 años)'!E79),"",'5. Pp (3 años)'!E79)</f>
        <v>PE: Porcentaje de expedientes</v>
      </c>
      <c r="F78" s="247" t="str">
        <f>IF(ISBLANK('5. Pp (3 años)'!F79),"",'5. Pp (3 años)'!F79)</f>
        <v>Mide el grado de atención y representación de las personas sujetas a Procedimientos de Responsabilidad Administrativa</v>
      </c>
      <c r="G78" s="389" t="str">
        <f>IF(ISBLANK('5. Pp (3 años)'!G79),"",'5. Pp (3 años)'!G79)</f>
        <v>Eficacia</v>
      </c>
      <c r="H78" s="389" t="str">
        <f>IF(ISBLANK('5. Pp (3 años)'!H79),"",'5. Pp (3 años)'!H79)</f>
        <v>Trimestral</v>
      </c>
      <c r="I78" s="246" t="str">
        <f>IF(ISBLANK('5. Pp (3 años)'!I79),"",'5. Pp (3 años)'!I79)</f>
        <v xml:space="preserve">MÉTODO DE CÁLCULO
PE= (NEC/NEA) X 100
VARIABLES
PE: Porcentaje de expedientes 
NEC: Número de Expedientes Concluidos      
NEA: Numero de Expedientes Asignados                                                                                    </v>
      </c>
      <c r="J78" s="246" t="str">
        <f>IF(ISBLANK('5. Pp (3 años)'!J79),"",'5. Pp (3 años)'!J79)</f>
        <v>UNIDAD DE MEDIDA DEL INDICADOR: Porcentaje
UNIDAD DE MEDIDA DE LAS VARIABLES: Expedientes</v>
      </c>
      <c r="K78" s="389" t="str">
        <f>IF(ISBLANK('5. Pp (3 años)'!K79),"",'5. Pp (3 años)'!K79)</f>
        <v>Ascendente</v>
      </c>
      <c r="L78" s="242" t="s">
        <v>674</v>
      </c>
      <c r="M78" s="243" t="s">
        <v>639</v>
      </c>
      <c r="N78" s="394" t="str">
        <f>IF(ISBLANK('5. Pp (3 años)'!N79),"",'5. Pp (3 años)'!N79)</f>
        <v xml:space="preserve">Nombre del Documento: Expedientes  de Responsabilidad Administrativa concluidos
Nombre de quien genera la información: Unidad Administrativa de la Defensoria de Oficio 
Periodicidad con que se genera la información:  Trimestral   
Liga de la página donde se localiza la información si es el caso:  Archivo de Expedientes de Responsabilidad Administrativa concluidos/ Lefort 2026 MBJ-UADO-001-2026 estante blanco repisa 3 </v>
      </c>
      <c r="O78" s="262" t="str">
        <f>IF(ISBLANK('5. Pp (3 años)'!O79),"",'5. Pp (3 años)'!O79)</f>
        <v>Las personas solicitan atención y representación juridica gratuita, la Autoridad  Resolutora resuelve el procedimiento y la Autoridad correspondiente resuelve sobre recursos o juicios.</v>
      </c>
      <c r="P78" s="260" t="str">
        <f>IF(ISBLANK('5. Pp (3 años)'!P79),"",'5. Pp (3 años)'!P79)</f>
        <v>Meta 16.3 
Promover el estado de derecho en los planos
nacional e internacional y garantizar la igualdad
de acceso a la justicia para todos.</v>
      </c>
    </row>
    <row r="79" spans="2:16" ht="307.25" customHeight="1" x14ac:dyDescent="0.35">
      <c r="B79" s="251" t="str">
        <f>IF(ISBLANK('5. Pp (3 años)'!B80),"",'5. Pp (3 años)'!B80)</f>
        <v>Unidades Administrativas de la Contraloría Municipal</v>
      </c>
      <c r="C79" s="244" t="str">
        <f>IF(ISBLANK('5. Pp (3 años)'!C80),"",'5. Pp (3 años)'!C80)</f>
        <v>Actividad</v>
      </c>
      <c r="D79" s="388" t="str">
        <f>IF(ISBLANK('5. Pp (3 años)'!D80),"",'5. Pp (3 años)'!D80)</f>
        <v>1.1.1.1.7.3 Administración eficiente de los recursos humanos, materiales,  servicios generales y  Patrimonio del Municipio asignado a la Contraloría Municipal.</v>
      </c>
      <c r="E79" s="245" t="str">
        <f>IF(ISBLANK('5. Pp (3 años)'!E80),"",'5. Pp (3 años)'!E80)</f>
        <v xml:space="preserve">PAAFCI: Porcentaje de actividades administrativas, financieras y de control interno de la Contraloría Municipal </v>
      </c>
      <c r="F79" s="247" t="str">
        <f>IF(ISBLANK('5. Pp (3 años)'!F80),"",'5. Pp (3 años)'!F80)</f>
        <v>Mide la eficiencia en la ejecucion de los recursos asigandos a la Contraloría Municipal.</v>
      </c>
      <c r="G79" s="389" t="str">
        <f>IF(ISBLANK('5. Pp (3 años)'!G80),"",'5. Pp (3 años)'!G80)</f>
        <v>Eficacia</v>
      </c>
      <c r="H79" s="389" t="str">
        <f>IF(ISBLANK('5. Pp (3 años)'!H80),"",'5. Pp (3 años)'!H80)</f>
        <v>Trimestral</v>
      </c>
      <c r="I79" s="246" t="str">
        <f>IF(ISBLANK('5. Pp (3 años)'!I80),"",'5. Pp (3 años)'!I80)</f>
        <v xml:space="preserve">MÉTODO DE CÁLCULO
PAAFCI= [( NAFR + NAAR + NACIR/ NAFACIP)] x 100  
VARIABLES
PAAFCI: Porcentaje de Actividades Administrativas, Financieras y de Control Interno de la Contraloría Municipal 
NAFR: Número de Actividades Financieras Realizadas  
NAAR: Número de Actividades Administrativas Realizadas  
NACIR: Número de Actividades De Control Interno Realizadas  
NAFACIP: Número de Actividades Financieras, Administrativas y de Control Interno Programadas  
                                                 </v>
      </c>
      <c r="J79" s="246" t="str">
        <f>IF(ISBLANK('5. Pp (3 años)'!J80),"",'5. Pp (3 años)'!J80)</f>
        <v>UNIDAD DE MEDIDA DEL INDICADOR: Porcentaje
UNIDAD DE MEDIDA DE LAS VARIABLES: Reporte de Actividades</v>
      </c>
      <c r="K79" s="389" t="str">
        <f>IF(ISBLANK('5. Pp (3 años)'!K80),"",'5. Pp (3 años)'!K80)</f>
        <v>Ascendente</v>
      </c>
      <c r="L79" s="242" t="s">
        <v>675</v>
      </c>
      <c r="M79" s="243" t="s">
        <v>640</v>
      </c>
      <c r="N79" s="394" t="str">
        <f>IF(ISBLANK('5. Pp (3 años)'!N80),"",'5. Pp (3 años)'!N80)</f>
        <v>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v>
      </c>
      <c r="O79" s="262" t="str">
        <f>IF(ISBLANK('5. Pp (3 años)'!O80),"",'5. Pp (3 años)'!O80)</f>
        <v>Existen las condiciones de salud y estabilidad social en la Administración Pública Municipal para el desempeño de las funciones.</v>
      </c>
      <c r="P79" s="260" t="str">
        <f>IF(ISBLANK('5. Pp (3 años)'!P80),"",'5. Pp (3 años)'!P80)</f>
        <v>Meta 16.6
Crear instituciones eficaces, responsables y
transparentes a todos los niveles.</v>
      </c>
    </row>
    <row r="80" spans="2:16" ht="259.75" customHeight="1" x14ac:dyDescent="0.35">
      <c r="B80" s="251" t="str">
        <f>IF(ISBLANK('5. Pp (3 años)'!B81),"",'5. Pp (3 años)'!B81)</f>
        <v>Unidades Administrativas de la Contraloría Municipal</v>
      </c>
      <c r="C80" s="244" t="str">
        <f>IF(ISBLANK('5. Pp (3 años)'!C81),"",'5. Pp (3 años)'!C81)</f>
        <v>Actividad</v>
      </c>
      <c r="D80" s="388" t="str">
        <f>IF(ISBLANK('5. Pp (3 años)'!D81),"",'5. Pp (3 años)'!D81)</f>
        <v>1.1.1.1.7.3 Administración eficiente de los recursos humanos, materiales,  servicios generales y  Patrimonio del Municipio asignado a la Contraloría Municipal.</v>
      </c>
      <c r="E80" s="245" t="str">
        <f>IF(ISBLANK('5. Pp (3 años)'!E81),"",'5. Pp (3 años)'!E81)</f>
        <v>PAIBM: Porcentaje de actualización de inventarios de bienes muebles</v>
      </c>
      <c r="F80" s="247" t="str">
        <f>IF(ISBLANK('5. Pp (3 años)'!F81),"",'5. Pp (3 años)'!F81)</f>
        <v>Mide la eficiencia del manejo de los recursos patrimoniales asignados a la Contraloria Municipal</v>
      </c>
      <c r="G80" s="389" t="str">
        <f>IF(ISBLANK('5. Pp (3 años)'!G81),"",'5. Pp (3 años)'!G81)</f>
        <v>Eficacia</v>
      </c>
      <c r="H80" s="389" t="str">
        <f>IF(ISBLANK('5. Pp (3 años)'!H81),"",'5. Pp (3 años)'!H81)</f>
        <v>Trimestral</v>
      </c>
      <c r="I80" s="246" t="str">
        <f>IF(ISBLANK('5. Pp (3 años)'!I81),"",'5. Pp (3 años)'!I81)</f>
        <v xml:space="preserve">MÉTODO DE CÁLCULO   
PAIBM= ( NAIR/ NAIP ) x 100  
VARIABLES
PAICM: Porcentaje de Actualización de Inventarios de Bienes Muebles
NAIR: Número de actualizaciones de Inventarios Realizados     
NAIP: Número de Actualizaciones de Inventarios Programados                    
</v>
      </c>
      <c r="J80" s="246" t="str">
        <f>IF(ISBLANK('5. Pp (3 años)'!J81),"",'5. Pp (3 años)'!J81)</f>
        <v>UNIDAD DE MEDIDA DEL INDICADOR: Porcentaje
UNIDAD DE MEDIDA DE LAS VARIABLES: Actualizaciones de Inventarios</v>
      </c>
      <c r="K80" s="389" t="str">
        <f>IF(ISBLANK('5. Pp (3 años)'!K81),"",'5. Pp (3 años)'!K81)</f>
        <v>Ascendente</v>
      </c>
      <c r="L80" s="242" t="s">
        <v>676</v>
      </c>
      <c r="M80" s="243" t="s">
        <v>641</v>
      </c>
      <c r="N80" s="394" t="str">
        <f>IF(ISBLANK('5. Pp (3 años)'!N81),"",'5. Pp (3 años)'!N81)</f>
        <v>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v>
      </c>
      <c r="O80" s="262" t="str">
        <f>IF(ISBLANK('5. Pp (3 años)'!O81),"",'5. Pp (3 años)'!O81)</f>
        <v>Patrimonio entrega en tiempo y forma la relación de inventarios y los bienes se encuentran localizados.</v>
      </c>
      <c r="P80" s="260" t="str">
        <f>IF(ISBLANK('5. Pp (3 años)'!P81),"",'5. Pp (3 años)'!P81)</f>
        <v>Meta 16.6
Crear instituciones eficaces, responsables y
transparentes a todos los niveles.</v>
      </c>
    </row>
    <row r="81" spans="2:16" ht="261" customHeight="1" x14ac:dyDescent="0.35">
      <c r="B81" s="251" t="str">
        <f>IF(ISBLANK('5. Pp (3 años)'!B82),"",'5. Pp (3 años)'!B82)</f>
        <v>Unidades Administrativas de la Contraloría Municipal</v>
      </c>
      <c r="C81" s="244" t="str">
        <f>IF(ISBLANK('5. Pp (3 años)'!C82),"",'5. Pp (3 años)'!C82)</f>
        <v>Actividad</v>
      </c>
      <c r="D81" s="388" t="str">
        <f>IF(ISBLANK('5. Pp (3 años)'!D82),"",'5. Pp (3 años)'!D82)</f>
        <v xml:space="preserve">1.1.1.1.7.4 Revisión factual de la gestión y cumplimiento normativo de los Organismos Descentralizados de la Administración Pública Municipal.   </v>
      </c>
      <c r="E81" s="245" t="str">
        <f>IF(ISBLANK('5. Pp (3 años)'!E82),"",'5. Pp (3 años)'!E82)</f>
        <v>PVSAOD: Porcentaje de Visitas de Supervisión y Asesorías a Organismos Descentralizados</v>
      </c>
      <c r="F81" s="247" t="str">
        <f>IF(ISBLANK('5. Pp (3 años)'!F82),"",'5. Pp (3 años)'!F82)</f>
        <v>Mide el grado de cumplimiento de las actividades, metas y logros de objetivos de los Organismos Descentralizados.</v>
      </c>
      <c r="G81" s="389" t="str">
        <f>IF(ISBLANK('5. Pp (3 años)'!G82),"",'5. Pp (3 años)'!G82)</f>
        <v>Eficacia</v>
      </c>
      <c r="H81" s="389" t="str">
        <f>IF(ISBLANK('5. Pp (3 años)'!H82),"",'5. Pp (3 años)'!H82)</f>
        <v>Trimestral</v>
      </c>
      <c r="I81" s="246" t="str">
        <f>IF(ISBLANK('5. Pp (3 años)'!I82),"",'5. Pp (3 años)'!I82)</f>
        <v>MÉTODO DE CÁLCULO
PVSAOD =  [( VSR + AR/VSAP) x 100  
VARIABLES
PVSAOD: Porcentaje de Visitas de Supervisión y Asesorías a Organismos Descentralizados
VSR: Visitas de Supervisión Realizadas  
AR: Asesorías Realizadas   
VSAP: Visitas de Supervisión y Asesorías Programadas</v>
      </c>
      <c r="J81" s="246" t="str">
        <f>IF(ISBLANK('5. Pp (3 años)'!J82),"",'5. Pp (3 años)'!J82)</f>
        <v>UNIDAD DE MEDIDA DEL INDICADOR: Porcentaje
UNIDAD DE MEDIDA DE LAS VARIABLES: Visitas de supervisión</v>
      </c>
      <c r="K81" s="389" t="str">
        <f>IF(ISBLANK('5. Pp (3 años)'!K82),"",'5. Pp (3 años)'!K82)</f>
        <v>Ascendente</v>
      </c>
      <c r="L81" s="242" t="s">
        <v>677</v>
      </c>
      <c r="M81" s="243" t="s">
        <v>642</v>
      </c>
      <c r="N81" s="394" t="str">
        <f>IF(ISBLANK('5. Pp (3 años)'!N82),"",'5. Pp (3 años)'!N82)</f>
        <v>Nombre del Documento: Informe de visitas, supervisiones y asesorías a los Organismos Descentralizados 2026
Nombre de quien genera la información: Enlace de Vinculación con Organismos Descentralizados
Periodicidad con que se genera la información:  Trimestral   
Liga de la página donde se localiza la información si es el caso:  Archivo de la Oficina de la Contraloria, MBJ-CM-001-2024 TOMO 4</v>
      </c>
      <c r="O81" s="262" t="str">
        <f>IF(ISBLANK('5. Pp (3 años)'!O82),"",'5. Pp (3 años)'!O82)</f>
        <v>Los Organismos Descentralizados cumplen con la programacion de las visitas y supervisiones</v>
      </c>
      <c r="P81" s="260" t="str">
        <f>IF(ISBLANK('5. Pp (3 años)'!P82),"",'5. Pp (3 años)'!P82)</f>
        <v>Meta 16.6
Crear instituciones eficaces, responsables y
transparentes a todos los niveles.</v>
      </c>
    </row>
    <row r="82" spans="2:16" ht="283.75" customHeight="1" x14ac:dyDescent="0.35">
      <c r="B82" s="252" t="str">
        <f>IF(ISBLANK('5. Pp (3 años)'!B83),"",'5. Pp (3 años)'!B83)</f>
        <v>Unidades Administrativas de la Contraloría Municipal</v>
      </c>
      <c r="C82" s="48" t="str">
        <f>IF(ISBLANK('5. Pp (3 años)'!C83),"",'5. Pp (3 años)'!C83)</f>
        <v>Actividad</v>
      </c>
      <c r="D82" s="112" t="str">
        <f>IF(ISBLANK('5. Pp (3 años)'!D83),"",'5. Pp (3 años)'!D83)</f>
        <v xml:space="preserve">1.1.1.1.7.4 Revisión factual de la gestión y cumplimiento normativo de los Organismos Descentralizados de la Administración Pública Municipal.   </v>
      </c>
      <c r="E82" s="255" t="str">
        <f>IF(ISBLANK('5. Pp (3 años)'!E83),"",'5. Pp (3 años)'!E83)</f>
        <v>PCNOD: Promedio de Cumplimiento Normativo de Organismos Descentralizados</v>
      </c>
      <c r="F82" s="44" t="str">
        <f>IF(ISBLANK('5. Pp (3 años)'!F83),"",'5. Pp (3 años)'!F83)</f>
        <v>Se pretende medir la aplicación de la Normativa y su cumplimiento en los procesos operativos de los Organismos Descentralizados</v>
      </c>
      <c r="G82" s="49" t="str">
        <f>IF(ISBLANK('5. Pp (3 años)'!G83),"",'5. Pp (3 años)'!G83)</f>
        <v>Eficacia</v>
      </c>
      <c r="H82" s="49" t="str">
        <f>IF(ISBLANK('5. Pp (3 años)'!H83),"",'5. Pp (3 años)'!H83)</f>
        <v>Trimestral</v>
      </c>
      <c r="I82" s="44" t="str">
        <f>IF(ISBLANK('5. Pp (3 años)'!I83),"",'5. Pp (3 años)'!I83)</f>
        <v xml:space="preserve">MÉTODO DE CÁLCULO
PCNOD =  [(PCA + PCC + PCP + PCT) / 4)] x 100     
VARIABLES
PCNOD: Promedio de Cumplimiento Normativo de Organismos Descentralizados  
PCA: Porcentaje de Cumplimiento Administrativo             
PCC: Porcentaje de Cumplimiento Contable     
PCP: Porcentaje de Cumplimiento Presupuestal      
PCT: Porcentaje de Cumplimiento en Transparencia      </v>
      </c>
      <c r="J82" s="44" t="str">
        <f>IF(ISBLANK('5. Pp (3 años)'!J83),"",'5. Pp (3 años)'!J83)</f>
        <v>UNIDAD DE MEDIDA DEL INDICADOR: Promedio
UNIDAD DE MEDIDA DE LAS VARIABLES: Porcentaje de cumplimiento</v>
      </c>
      <c r="K82" s="49" t="str">
        <f>IF(ISBLANK('5. Pp (3 años)'!K83),"",'5. Pp (3 años)'!K83)</f>
        <v>Ascendente</v>
      </c>
      <c r="L82" s="44" t="s">
        <v>661</v>
      </c>
      <c r="M82" s="256" t="s">
        <v>643</v>
      </c>
      <c r="N82" s="255" t="str">
        <f>IF(ISBLANK('5. Pp (3 años)'!N83),"",'5. Pp (3 años)'!N83)</f>
        <v>Nombre del Documento: Oficios de participacion de la Contraloría en los aspectos normativos de los Organos de Gobierno de los Organismos Descentralizados 2024
Nombre de quien genera la información: Enlace de Vinculación con Organismos Descentralizados
Periodicidad con que se genera la información:  Trimestral   
Liga de la página donde se localiza la información si es el caso:  Archivo de la oficina de la Contraloria, MBJ-CM-002-2024 TOMO 2</v>
      </c>
      <c r="O82" s="256" t="str">
        <f>IF(ISBLANK('5. Pp (3 años)'!O83),"",'5. Pp (3 años)'!O83)</f>
        <v>Los Organismos Descentralizados sesionan y cumplen con sus obligaciones de acuerdo con su Reglamento Interior.</v>
      </c>
      <c r="P82" s="259" t="str">
        <f>IF(ISBLANK('5. Pp (3 años)'!P83),"",'5. Pp (3 años)'!P83)</f>
        <v>Meta 16.6
Crear instituciones eficaces, responsables y
transparentes a todos los niveles.</v>
      </c>
    </row>
    <row r="83" spans="2:16" ht="293.39999999999998" customHeight="1" thickBot="1" x14ac:dyDescent="0.4">
      <c r="B83" s="402" t="str">
        <f>IF(ISBLANK('5. Pp (3 años)'!B84),"",'5. Pp (3 años)'!B84)</f>
        <v>Unidades Administrativas de la Contraloría Municipal</v>
      </c>
      <c r="C83" s="403" t="str">
        <f>IF(ISBLANK('5. Pp (3 años)'!C84),"",'5. Pp (3 años)'!C84)</f>
        <v>Actividad</v>
      </c>
      <c r="D83" s="404" t="str">
        <f>IF(ISBLANK('5. Pp (3 años)'!D84),"",'5. Pp (3 años)'!D84)</f>
        <v>1.1.1.1.7.5 Sistematización de la gestión que apoye el control y seguimiento para la mejora de la eficiencia operativa de las Dependencias de la Administración Pública Municipal.</v>
      </c>
      <c r="E83" s="455" t="str">
        <f>IF(ISBLANK('5. Pp (3 años)'!E84),"",'5. Pp (3 años)'!E84)</f>
        <v xml:space="preserve">PSI: Porcentaje de Sistemas Informáticos </v>
      </c>
      <c r="F83" s="456" t="str">
        <f>IF(ISBLANK('5. Pp (3 años)'!F84),"",'5. Pp (3 años)'!F84)</f>
        <v>Medirá el grado de eficiencia de los procesos internos y detección oportuna de posibles casos de corrupcion en las Dependencias de la Administración Pública Municipal.</v>
      </c>
      <c r="G83" s="333" t="str">
        <f>IF(ISBLANK('5. Pp (3 años)'!G84),"",'5. Pp (3 años)'!G84)</f>
        <v>Eficacia</v>
      </c>
      <c r="H83" s="333" t="str">
        <f>IF(ISBLANK('5. Pp (3 años)'!H84),"",'5. Pp (3 años)'!H84)</f>
        <v>Trimestral</v>
      </c>
      <c r="I83" s="456" t="str">
        <f>IF(ISBLANK('5. Pp (3 años)'!I84),"",'5. Pp (3 años)'!I84)</f>
        <v xml:space="preserve">MÉTODO DE CÁLCULO
PSI=  (NSI /NSS) x 100  
VARIABLES
PSI: Porcentaje de Sistemas Informáticos
NSI: Número de Sistemas Implementados        
NSS: Número de Sistemas Solicitados                              </v>
      </c>
      <c r="J83" s="456" t="str">
        <f>IF(ISBLANK('5. Pp (3 años)'!J84),"",'5. Pp (3 años)'!J84)</f>
        <v>UNIDAD DE MEDIDA DEL INDICADOR: Porcentaje
UNIDAD DE MEDIDA DE LAS VARIABLES: Sistemas Informáticos</v>
      </c>
      <c r="K83" s="333" t="str">
        <f>IF(ISBLANK('5. Pp (3 años)'!K84),"",'5. Pp (3 años)'!K84)</f>
        <v>Ascendente</v>
      </c>
      <c r="L83" s="456" t="s">
        <v>676</v>
      </c>
      <c r="M83" s="457" t="s">
        <v>641</v>
      </c>
      <c r="N83" s="455" t="str">
        <f>IF(ISBLANK('5. Pp (3 años)'!N84),"",'5. Pp (3 años)'!N84)</f>
        <v>Nombre del Documento:  Acta de Entrega del Sistema Informático
Nombre de quien genera la información:  Jefatura del Area de Soporte Técnico                  
Periodicidad con que se genera la información: Trimestral                                         
Liga de la página donde se localiza la información si es el caso: Ubicado en Coordinación Administrativa en la oficina de la Jefatura del Area de Soporte Tecnico, Lefort Sistemas informáticos 2026, MBJ-PM-CM-CA-JAST-003-2026, Repisa 2.</v>
      </c>
      <c r="O83" s="457" t="str">
        <f>IF(ISBLANK('5. Pp (3 años)'!O84),"",'5. Pp (3 años)'!O84)</f>
        <v>Las  Dependencias de la Administración Pública Municipal solicitan sistemas informáticos para eficientar sus procesos.</v>
      </c>
      <c r="P83" s="458" t="str">
        <f>IF(ISBLANK('5. Pp (3 años)'!P84),"",'5. Pp (3 años)'!P84)</f>
        <v>Meta 16.6
Crear instituciones eficaces, responsables y
transparentes a todos los niveles.</v>
      </c>
    </row>
    <row r="84" spans="2:16" x14ac:dyDescent="0.35">
      <c r="I84" s="34"/>
      <c r="J84" s="34"/>
      <c r="L84" s="34"/>
      <c r="M84" s="34"/>
      <c r="N84" s="34"/>
      <c r="O84" s="34"/>
      <c r="P84" s="34"/>
    </row>
    <row r="85" spans="2:16" x14ac:dyDescent="0.35">
      <c r="I85" s="34"/>
      <c r="J85" s="34"/>
    </row>
    <row r="86" spans="2:16" x14ac:dyDescent="0.35">
      <c r="I86" s="34"/>
      <c r="J86" s="34"/>
    </row>
  </sheetData>
  <protectedRanges>
    <protectedRange algorithmName="SHA-512" hashValue="hs8tanhpCsd/XZij8Th5agq2DsnGndMM6pJdX8YVPpgMDcfda05TDeT2gzj7xUoUt69fpeRT7DPhHXdAihZT5Q==" saltValue="AJf/htwRgphXl0i3H6QrPQ==" spinCount="100000" sqref="L45:M83" name="metas linea base"/>
  </protectedRanges>
  <autoFilter ref="B43:P83"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9:D39"/>
    <mergeCell ref="E39:P39"/>
    <mergeCell ref="B35:D35"/>
    <mergeCell ref="B36:D36"/>
    <mergeCell ref="E36:P36"/>
    <mergeCell ref="B37:D37"/>
    <mergeCell ref="B38:D38"/>
    <mergeCell ref="E38:P38"/>
  </mergeCells>
  <printOptions horizontalCentered="1"/>
  <pageMargins left="0.25" right="0.25" top="0.75" bottom="0.75" header="0.3" footer="0.3"/>
  <pageSetup paperSize="309" scale="23"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2026-04-10T17:45:29Z</cp:lastPrinted>
  <dcterms:created xsi:type="dcterms:W3CDTF">2025-11-17T14:09:10Z</dcterms:created>
  <dcterms:modified xsi:type="dcterms:W3CDTF">2026-04-30T15:47:41Z</dcterms:modified>
</cp:coreProperties>
</file>